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vsf\Downloads\"/>
    </mc:Choice>
  </mc:AlternateContent>
  <xr:revisionPtr revIDLastSave="0" documentId="13_ncr:1_{A8743AE0-F29F-4A58-98D1-BE7ED68A5A87}" xr6:coauthVersionLast="47" xr6:coauthVersionMax="47" xr10:uidLastSave="{00000000-0000-0000-0000-000000000000}"/>
  <bookViews>
    <workbookView xWindow="1152" yWindow="684" windowWidth="19836" windowHeight="11676" firstSheet="5" activeTab="8" xr2:uid="{00000000-000D-0000-FFFF-FFFF00000000}"/>
  </bookViews>
  <sheets>
    <sheet name="Info" sheetId="2" r:id="rId1"/>
    <sheet name="Legend" sheetId="3" r:id="rId2"/>
    <sheet name="OrginalPennData" sheetId="4" r:id="rId3"/>
    <sheet name="PennFiltered1" sheetId="1" r:id="rId4"/>
    <sheet name="FinalData" sheetId="12" r:id="rId5"/>
    <sheet name="CalculationForOpenness" sheetId="16" r:id="rId6"/>
    <sheet name="CellphoneData" sheetId="10" r:id="rId7"/>
    <sheet name="TelecomData" sheetId="7" r:id="rId8"/>
    <sheet name="Cellphone" sheetId="8" r:id="rId9"/>
    <sheet name="CellCorMatrix" sheetId="13" r:id="rId10"/>
    <sheet name="TeleCorMatrix" sheetId="17" r:id="rId11"/>
  </sheets>
  <definedNames>
    <definedName name="_xlnm._FilterDatabase" localSheetId="3" hidden="1">PennFiltered1!$A$1:$D$1</definedName>
    <definedName name="_xlnm.Print_Titles" localSheetId="1">Legend!$1:$1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2" l="1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2" i="12"/>
  <c r="J506" i="16"/>
  <c r="I506" i="16"/>
  <c r="K506" i="16" s="1"/>
  <c r="J505" i="16"/>
  <c r="I505" i="16"/>
  <c r="K505" i="16" s="1"/>
  <c r="J504" i="16"/>
  <c r="K504" i="16" s="1"/>
  <c r="I504" i="16"/>
  <c r="J503" i="16"/>
  <c r="I503" i="16"/>
  <c r="K503" i="16" s="1"/>
  <c r="J502" i="16"/>
  <c r="I502" i="16"/>
  <c r="K502" i="16" s="1"/>
  <c r="K501" i="16"/>
  <c r="J501" i="16"/>
  <c r="I501" i="16"/>
  <c r="J500" i="16"/>
  <c r="I500" i="16"/>
  <c r="K500" i="16" s="1"/>
  <c r="J499" i="16"/>
  <c r="I499" i="16"/>
  <c r="K499" i="16" s="1"/>
  <c r="K498" i="16"/>
  <c r="J498" i="16"/>
  <c r="I498" i="16"/>
  <c r="J497" i="16"/>
  <c r="I497" i="16"/>
  <c r="J496" i="16"/>
  <c r="K496" i="16" s="1"/>
  <c r="I496" i="16"/>
  <c r="J495" i="16"/>
  <c r="I495" i="16"/>
  <c r="K495" i="16" s="1"/>
  <c r="J494" i="16"/>
  <c r="K494" i="16" s="1"/>
  <c r="I494" i="16"/>
  <c r="K493" i="16"/>
  <c r="J493" i="16"/>
  <c r="I493" i="16"/>
  <c r="J492" i="16"/>
  <c r="I492" i="16"/>
  <c r="K492" i="16" s="1"/>
  <c r="J491" i="16"/>
  <c r="K491" i="16" s="1"/>
  <c r="I491" i="16"/>
  <c r="K490" i="16"/>
  <c r="J490" i="16"/>
  <c r="I490" i="16"/>
  <c r="J489" i="16"/>
  <c r="I489" i="16"/>
  <c r="K489" i="16" s="1"/>
  <c r="J488" i="16"/>
  <c r="K488" i="16" s="1"/>
  <c r="I488" i="16"/>
  <c r="J487" i="16"/>
  <c r="I487" i="16"/>
  <c r="K487" i="16" s="1"/>
  <c r="J486" i="16"/>
  <c r="I486" i="16"/>
  <c r="K486" i="16" s="1"/>
  <c r="K485" i="16"/>
  <c r="J485" i="16"/>
  <c r="I485" i="16"/>
  <c r="J484" i="16"/>
  <c r="I484" i="16"/>
  <c r="K484" i="16" s="1"/>
  <c r="J483" i="16"/>
  <c r="I483" i="16"/>
  <c r="K483" i="16" s="1"/>
  <c r="K482" i="16"/>
  <c r="J482" i="16"/>
  <c r="I482" i="16"/>
  <c r="J481" i="16"/>
  <c r="I481" i="16"/>
  <c r="K481" i="16" s="1"/>
  <c r="J480" i="16"/>
  <c r="K480" i="16" s="1"/>
  <c r="I480" i="16"/>
  <c r="J479" i="16"/>
  <c r="I479" i="16"/>
  <c r="K479" i="16" s="1"/>
  <c r="J478" i="16"/>
  <c r="I478" i="16"/>
  <c r="K478" i="16" s="1"/>
  <c r="K477" i="16"/>
  <c r="J477" i="16"/>
  <c r="I477" i="16"/>
  <c r="J476" i="16"/>
  <c r="I476" i="16"/>
  <c r="K476" i="16" s="1"/>
  <c r="J475" i="16"/>
  <c r="I475" i="16"/>
  <c r="K475" i="16" s="1"/>
  <c r="K474" i="16"/>
  <c r="J474" i="16"/>
  <c r="I474" i="16"/>
  <c r="J473" i="16"/>
  <c r="I473" i="16"/>
  <c r="K473" i="16" s="1"/>
  <c r="J472" i="16"/>
  <c r="K472" i="16" s="1"/>
  <c r="I472" i="16"/>
  <c r="J471" i="16"/>
  <c r="I471" i="16"/>
  <c r="K471" i="16" s="1"/>
  <c r="J470" i="16"/>
  <c r="I470" i="16"/>
  <c r="K470" i="16" s="1"/>
  <c r="K469" i="16"/>
  <c r="J469" i="16"/>
  <c r="I469" i="16"/>
  <c r="J468" i="16"/>
  <c r="I468" i="16"/>
  <c r="K468" i="16" s="1"/>
  <c r="J467" i="16"/>
  <c r="I467" i="16"/>
  <c r="K467" i="16" s="1"/>
  <c r="K466" i="16"/>
  <c r="J466" i="16"/>
  <c r="I466" i="16"/>
  <c r="J465" i="16"/>
  <c r="I465" i="16"/>
  <c r="K465" i="16" s="1"/>
  <c r="J464" i="16"/>
  <c r="K464" i="16" s="1"/>
  <c r="I464" i="16"/>
  <c r="J463" i="16"/>
  <c r="I463" i="16"/>
  <c r="K463" i="16" s="1"/>
  <c r="J462" i="16"/>
  <c r="I462" i="16"/>
  <c r="K462" i="16" s="1"/>
  <c r="K461" i="16"/>
  <c r="J461" i="16"/>
  <c r="I461" i="16"/>
  <c r="J460" i="16"/>
  <c r="I460" i="16"/>
  <c r="K460" i="16" s="1"/>
  <c r="J459" i="16"/>
  <c r="I459" i="16"/>
  <c r="K459" i="16" s="1"/>
  <c r="K458" i="16"/>
  <c r="J458" i="16"/>
  <c r="I458" i="16"/>
  <c r="J457" i="16"/>
  <c r="I457" i="16"/>
  <c r="K457" i="16" s="1"/>
  <c r="J456" i="16"/>
  <c r="K456" i="16" s="1"/>
  <c r="I456" i="16"/>
  <c r="J455" i="16"/>
  <c r="I455" i="16"/>
  <c r="K455" i="16" s="1"/>
  <c r="K454" i="16"/>
  <c r="J454" i="16"/>
  <c r="I454" i="16"/>
  <c r="K453" i="16"/>
  <c r="J453" i="16"/>
  <c r="I453" i="16"/>
  <c r="J452" i="16"/>
  <c r="I452" i="16"/>
  <c r="K452" i="16" s="1"/>
  <c r="K451" i="16"/>
  <c r="J451" i="16"/>
  <c r="I451" i="16"/>
  <c r="K450" i="16"/>
  <c r="J450" i="16"/>
  <c r="I450" i="16"/>
  <c r="J449" i="16"/>
  <c r="I449" i="16"/>
  <c r="K449" i="16" s="1"/>
  <c r="K448" i="16"/>
  <c r="J448" i="16"/>
  <c r="I448" i="16"/>
  <c r="J447" i="16"/>
  <c r="I447" i="16"/>
  <c r="K447" i="16" s="1"/>
  <c r="J446" i="16"/>
  <c r="I446" i="16"/>
  <c r="K446" i="16" s="1"/>
  <c r="K445" i="16"/>
  <c r="J445" i="16"/>
  <c r="I445" i="16"/>
  <c r="J444" i="16"/>
  <c r="I444" i="16"/>
  <c r="K444" i="16" s="1"/>
  <c r="J443" i="16"/>
  <c r="I443" i="16"/>
  <c r="K443" i="16" s="1"/>
  <c r="K442" i="16"/>
  <c r="J442" i="16"/>
  <c r="I442" i="16"/>
  <c r="J441" i="16"/>
  <c r="I441" i="16"/>
  <c r="K441" i="16" s="1"/>
  <c r="J440" i="16"/>
  <c r="K440" i="16" s="1"/>
  <c r="I440" i="16"/>
  <c r="J439" i="16"/>
  <c r="I439" i="16"/>
  <c r="K439" i="16" s="1"/>
  <c r="J438" i="16"/>
  <c r="I438" i="16"/>
  <c r="K438" i="16" s="1"/>
  <c r="K437" i="16"/>
  <c r="J437" i="16"/>
  <c r="I437" i="16"/>
  <c r="J436" i="16"/>
  <c r="I436" i="16"/>
  <c r="K436" i="16" s="1"/>
  <c r="J435" i="16"/>
  <c r="I435" i="16"/>
  <c r="K435" i="16" s="1"/>
  <c r="K434" i="16"/>
  <c r="J434" i="16"/>
  <c r="I434" i="16"/>
  <c r="J433" i="16"/>
  <c r="I433" i="16"/>
  <c r="J432" i="16"/>
  <c r="K432" i="16" s="1"/>
  <c r="I432" i="16"/>
  <c r="J431" i="16"/>
  <c r="I431" i="16"/>
  <c r="K431" i="16" s="1"/>
  <c r="J430" i="16"/>
  <c r="K430" i="16" s="1"/>
  <c r="I430" i="16"/>
  <c r="K429" i="16"/>
  <c r="J429" i="16"/>
  <c r="I429" i="16"/>
  <c r="J428" i="16"/>
  <c r="I428" i="16"/>
  <c r="K428" i="16" s="1"/>
  <c r="J427" i="16"/>
  <c r="K427" i="16" s="1"/>
  <c r="I427" i="16"/>
  <c r="K426" i="16"/>
  <c r="J426" i="16"/>
  <c r="I426" i="16"/>
  <c r="J425" i="16"/>
  <c r="I425" i="16"/>
  <c r="K425" i="16" s="1"/>
  <c r="J424" i="16"/>
  <c r="K424" i="16" s="1"/>
  <c r="I424" i="16"/>
  <c r="J423" i="16"/>
  <c r="I423" i="16"/>
  <c r="K423" i="16" s="1"/>
  <c r="J422" i="16"/>
  <c r="I422" i="16"/>
  <c r="K422" i="16" s="1"/>
  <c r="K421" i="16"/>
  <c r="J421" i="16"/>
  <c r="I421" i="16"/>
  <c r="J420" i="16"/>
  <c r="I420" i="16"/>
  <c r="K420" i="16" s="1"/>
  <c r="J419" i="16"/>
  <c r="I419" i="16"/>
  <c r="K419" i="16" s="1"/>
  <c r="K418" i="16"/>
  <c r="J418" i="16"/>
  <c r="I418" i="16"/>
  <c r="J417" i="16"/>
  <c r="I417" i="16"/>
  <c r="K417" i="16" s="1"/>
  <c r="J416" i="16"/>
  <c r="K416" i="16" s="1"/>
  <c r="I416" i="16"/>
  <c r="J415" i="16"/>
  <c r="I415" i="16"/>
  <c r="K415" i="16" s="1"/>
  <c r="J414" i="16"/>
  <c r="I414" i="16"/>
  <c r="K414" i="16" s="1"/>
  <c r="K413" i="16"/>
  <c r="J413" i="16"/>
  <c r="I413" i="16"/>
  <c r="J412" i="16"/>
  <c r="I412" i="16"/>
  <c r="K412" i="16" s="1"/>
  <c r="J411" i="16"/>
  <c r="I411" i="16"/>
  <c r="K411" i="16" s="1"/>
  <c r="K410" i="16"/>
  <c r="J410" i="16"/>
  <c r="I410" i="16"/>
  <c r="J409" i="16"/>
  <c r="I409" i="16"/>
  <c r="K409" i="16" s="1"/>
  <c r="J408" i="16"/>
  <c r="K408" i="16" s="1"/>
  <c r="I408" i="16"/>
  <c r="J407" i="16"/>
  <c r="I407" i="16"/>
  <c r="K407" i="16" s="1"/>
  <c r="J406" i="16"/>
  <c r="I406" i="16"/>
  <c r="K406" i="16" s="1"/>
  <c r="K405" i="16"/>
  <c r="J405" i="16"/>
  <c r="I405" i="16"/>
  <c r="J404" i="16"/>
  <c r="I404" i="16"/>
  <c r="K404" i="16" s="1"/>
  <c r="J403" i="16"/>
  <c r="I403" i="16"/>
  <c r="K403" i="16" s="1"/>
  <c r="K402" i="16"/>
  <c r="J402" i="16"/>
  <c r="I402" i="16"/>
  <c r="J401" i="16"/>
  <c r="I401" i="16"/>
  <c r="K401" i="16" s="1"/>
  <c r="J400" i="16"/>
  <c r="K400" i="16" s="1"/>
  <c r="I400" i="16"/>
  <c r="J399" i="16"/>
  <c r="I399" i="16"/>
  <c r="K399" i="16" s="1"/>
  <c r="J398" i="16"/>
  <c r="I398" i="16"/>
  <c r="K398" i="16" s="1"/>
  <c r="K397" i="16"/>
  <c r="J397" i="16"/>
  <c r="I397" i="16"/>
  <c r="J396" i="16"/>
  <c r="I396" i="16"/>
  <c r="K396" i="16" s="1"/>
  <c r="J395" i="16"/>
  <c r="I395" i="16"/>
  <c r="K395" i="16" s="1"/>
  <c r="K394" i="16"/>
  <c r="J394" i="16"/>
  <c r="I394" i="16"/>
  <c r="J393" i="16"/>
  <c r="I393" i="16"/>
  <c r="K393" i="16" s="1"/>
  <c r="J392" i="16"/>
  <c r="K392" i="16" s="1"/>
  <c r="I392" i="16"/>
  <c r="J391" i="16"/>
  <c r="I391" i="16"/>
  <c r="K391" i="16" s="1"/>
  <c r="K390" i="16"/>
  <c r="J390" i="16"/>
  <c r="I390" i="16"/>
  <c r="K389" i="16"/>
  <c r="J389" i="16"/>
  <c r="I389" i="16"/>
  <c r="J388" i="16"/>
  <c r="I388" i="16"/>
  <c r="K388" i="16" s="1"/>
  <c r="K387" i="16"/>
  <c r="J387" i="16"/>
  <c r="I387" i="16"/>
  <c r="K386" i="16"/>
  <c r="J386" i="16"/>
  <c r="I386" i="16"/>
  <c r="J385" i="16"/>
  <c r="I385" i="16"/>
  <c r="K385" i="16" s="1"/>
  <c r="K384" i="16"/>
  <c r="J384" i="16"/>
  <c r="I384" i="16"/>
  <c r="J383" i="16"/>
  <c r="I383" i="16"/>
  <c r="K383" i="16" s="1"/>
  <c r="J382" i="16"/>
  <c r="I382" i="16"/>
  <c r="K382" i="16" s="1"/>
  <c r="K381" i="16"/>
  <c r="J381" i="16"/>
  <c r="I381" i="16"/>
  <c r="J380" i="16"/>
  <c r="I380" i="16"/>
  <c r="K380" i="16" s="1"/>
  <c r="J379" i="16"/>
  <c r="I379" i="16"/>
  <c r="K379" i="16" s="1"/>
  <c r="K378" i="16"/>
  <c r="J378" i="16"/>
  <c r="I378" i="16"/>
  <c r="J377" i="16"/>
  <c r="I377" i="16"/>
  <c r="K377" i="16" s="1"/>
  <c r="J376" i="16"/>
  <c r="K376" i="16" s="1"/>
  <c r="I376" i="16"/>
  <c r="J375" i="16"/>
  <c r="I375" i="16"/>
  <c r="K375" i="16" s="1"/>
  <c r="J374" i="16"/>
  <c r="I374" i="16"/>
  <c r="K374" i="16" s="1"/>
  <c r="K373" i="16"/>
  <c r="J373" i="16"/>
  <c r="I373" i="16"/>
  <c r="J372" i="16"/>
  <c r="I372" i="16"/>
  <c r="K372" i="16" s="1"/>
  <c r="J371" i="16"/>
  <c r="I371" i="16"/>
  <c r="K371" i="16" s="1"/>
  <c r="K370" i="16"/>
  <c r="J370" i="16"/>
  <c r="I370" i="16"/>
  <c r="J369" i="16"/>
  <c r="I369" i="16"/>
  <c r="K368" i="16"/>
  <c r="J368" i="16"/>
  <c r="I368" i="16"/>
  <c r="J367" i="16"/>
  <c r="I367" i="16"/>
  <c r="K367" i="16" s="1"/>
  <c r="J366" i="16"/>
  <c r="K366" i="16" s="1"/>
  <c r="I366" i="16"/>
  <c r="K365" i="16"/>
  <c r="J365" i="16"/>
  <c r="I365" i="16"/>
  <c r="J364" i="16"/>
  <c r="I364" i="16"/>
  <c r="K364" i="16" s="1"/>
  <c r="J363" i="16"/>
  <c r="K363" i="16" s="1"/>
  <c r="I363" i="16"/>
  <c r="K362" i="16"/>
  <c r="J362" i="16"/>
  <c r="I362" i="16"/>
  <c r="J361" i="16"/>
  <c r="I361" i="16"/>
  <c r="K361" i="16" s="1"/>
  <c r="J360" i="16"/>
  <c r="K360" i="16" s="1"/>
  <c r="I360" i="16"/>
  <c r="J359" i="16"/>
  <c r="I359" i="16"/>
  <c r="K359" i="16" s="1"/>
  <c r="J358" i="16"/>
  <c r="I358" i="16"/>
  <c r="K358" i="16" s="1"/>
  <c r="K357" i="16"/>
  <c r="J357" i="16"/>
  <c r="I357" i="16"/>
  <c r="J356" i="16"/>
  <c r="I356" i="16"/>
  <c r="K356" i="16" s="1"/>
  <c r="J355" i="16"/>
  <c r="I355" i="16"/>
  <c r="K355" i="16" s="1"/>
  <c r="K354" i="16"/>
  <c r="J354" i="16"/>
  <c r="I354" i="16"/>
  <c r="J353" i="16"/>
  <c r="I353" i="16"/>
  <c r="J352" i="16"/>
  <c r="K352" i="16" s="1"/>
  <c r="I352" i="16"/>
  <c r="J351" i="16"/>
  <c r="I351" i="16"/>
  <c r="K351" i="16" s="1"/>
  <c r="J350" i="16"/>
  <c r="I350" i="16"/>
  <c r="K350" i="16" s="1"/>
  <c r="K349" i="16"/>
  <c r="J349" i="16"/>
  <c r="I349" i="16"/>
  <c r="J348" i="16"/>
  <c r="I348" i="16"/>
  <c r="K348" i="16" s="1"/>
  <c r="J347" i="16"/>
  <c r="I347" i="16"/>
  <c r="K347" i="16" s="1"/>
  <c r="K346" i="16"/>
  <c r="J346" i="16"/>
  <c r="I346" i="16"/>
  <c r="J345" i="16"/>
  <c r="I345" i="16"/>
  <c r="K345" i="16" s="1"/>
  <c r="J344" i="16"/>
  <c r="K344" i="16" s="1"/>
  <c r="I344" i="16"/>
  <c r="J343" i="16"/>
  <c r="I343" i="16"/>
  <c r="K343" i="16" s="1"/>
  <c r="J342" i="16"/>
  <c r="I342" i="16"/>
  <c r="K342" i="16" s="1"/>
  <c r="K341" i="16"/>
  <c r="J341" i="16"/>
  <c r="I341" i="16"/>
  <c r="J340" i="16"/>
  <c r="I340" i="16"/>
  <c r="K340" i="16" s="1"/>
  <c r="J339" i="16"/>
  <c r="I339" i="16"/>
  <c r="K339" i="16" s="1"/>
  <c r="K338" i="16"/>
  <c r="J338" i="16"/>
  <c r="I338" i="16"/>
  <c r="J337" i="16"/>
  <c r="I337" i="16"/>
  <c r="K337" i="16" s="1"/>
  <c r="J336" i="16"/>
  <c r="K336" i="16" s="1"/>
  <c r="I336" i="16"/>
  <c r="J335" i="16"/>
  <c r="I335" i="16"/>
  <c r="K335" i="16" s="1"/>
  <c r="J334" i="16"/>
  <c r="I334" i="16"/>
  <c r="K334" i="16" s="1"/>
  <c r="K333" i="16"/>
  <c r="J333" i="16"/>
  <c r="I333" i="16"/>
  <c r="J332" i="16"/>
  <c r="I332" i="16"/>
  <c r="K332" i="16" s="1"/>
  <c r="J331" i="16"/>
  <c r="I331" i="16"/>
  <c r="K331" i="16" s="1"/>
  <c r="K330" i="16"/>
  <c r="J330" i="16"/>
  <c r="I330" i="16"/>
  <c r="J329" i="16"/>
  <c r="I329" i="16"/>
  <c r="K329" i="16" s="1"/>
  <c r="J328" i="16"/>
  <c r="K328" i="16" s="1"/>
  <c r="I328" i="16"/>
  <c r="J327" i="16"/>
  <c r="I327" i="16"/>
  <c r="K327" i="16" s="1"/>
  <c r="J326" i="16"/>
  <c r="I326" i="16"/>
  <c r="K326" i="16" s="1"/>
  <c r="K325" i="16"/>
  <c r="J325" i="16"/>
  <c r="I325" i="16"/>
  <c r="J324" i="16"/>
  <c r="I324" i="16"/>
  <c r="K324" i="16" s="1"/>
  <c r="J323" i="16"/>
  <c r="I323" i="16"/>
  <c r="K323" i="16" s="1"/>
  <c r="K322" i="16"/>
  <c r="J322" i="16"/>
  <c r="I322" i="16"/>
  <c r="J321" i="16"/>
  <c r="K321" i="16" s="1"/>
  <c r="I321" i="16"/>
  <c r="K320" i="16"/>
  <c r="J320" i="16"/>
  <c r="I320" i="16"/>
  <c r="J319" i="16"/>
  <c r="I319" i="16"/>
  <c r="K319" i="16" s="1"/>
  <c r="J318" i="16"/>
  <c r="K318" i="16" s="1"/>
  <c r="I318" i="16"/>
  <c r="K317" i="16"/>
  <c r="J317" i="16"/>
  <c r="I317" i="16"/>
  <c r="J316" i="16"/>
  <c r="I316" i="16"/>
  <c r="K316" i="16" s="1"/>
  <c r="J315" i="16"/>
  <c r="K315" i="16" s="1"/>
  <c r="I315" i="16"/>
  <c r="K314" i="16"/>
  <c r="J314" i="16"/>
  <c r="I314" i="16"/>
  <c r="J313" i="16"/>
  <c r="I313" i="16"/>
  <c r="K313" i="16" s="1"/>
  <c r="K312" i="16"/>
  <c r="J312" i="16"/>
  <c r="I312" i="16"/>
  <c r="J311" i="16"/>
  <c r="I311" i="16"/>
  <c r="K311" i="16" s="1"/>
  <c r="J310" i="16"/>
  <c r="I310" i="16"/>
  <c r="K310" i="16" s="1"/>
  <c r="K309" i="16"/>
  <c r="J309" i="16"/>
  <c r="I309" i="16"/>
  <c r="J308" i="16"/>
  <c r="I308" i="16"/>
  <c r="K308" i="16" s="1"/>
  <c r="J307" i="16"/>
  <c r="I307" i="16"/>
  <c r="K307" i="16" s="1"/>
  <c r="K306" i="16"/>
  <c r="J306" i="16"/>
  <c r="I306" i="16"/>
  <c r="J305" i="16"/>
  <c r="I305" i="16"/>
  <c r="K305" i="16" s="1"/>
  <c r="J304" i="16"/>
  <c r="K304" i="16" s="1"/>
  <c r="I304" i="16"/>
  <c r="J303" i="16"/>
  <c r="I303" i="16"/>
  <c r="K303" i="16" s="1"/>
  <c r="J302" i="16"/>
  <c r="I302" i="16"/>
  <c r="K302" i="16" s="1"/>
  <c r="K301" i="16"/>
  <c r="J301" i="16"/>
  <c r="I301" i="16"/>
  <c r="J300" i="16"/>
  <c r="I300" i="16"/>
  <c r="K300" i="16" s="1"/>
  <c r="J299" i="16"/>
  <c r="I299" i="16"/>
  <c r="K299" i="16" s="1"/>
  <c r="K298" i="16"/>
  <c r="J298" i="16"/>
  <c r="I298" i="16"/>
  <c r="J297" i="16"/>
  <c r="I297" i="16"/>
  <c r="K297" i="16" s="1"/>
  <c r="J296" i="16"/>
  <c r="K296" i="16" s="1"/>
  <c r="I296" i="16"/>
  <c r="J295" i="16"/>
  <c r="I295" i="16"/>
  <c r="K295" i="16" s="1"/>
  <c r="J294" i="16"/>
  <c r="I294" i="16"/>
  <c r="K294" i="16" s="1"/>
  <c r="K293" i="16"/>
  <c r="J293" i="16"/>
  <c r="I293" i="16"/>
  <c r="J292" i="16"/>
  <c r="I292" i="16"/>
  <c r="K292" i="16" s="1"/>
  <c r="J291" i="16"/>
  <c r="I291" i="16"/>
  <c r="K291" i="16" s="1"/>
  <c r="K290" i="16"/>
  <c r="J290" i="16"/>
  <c r="I290" i="16"/>
  <c r="J289" i="16"/>
  <c r="K289" i="16" s="1"/>
  <c r="I289" i="16"/>
  <c r="K288" i="16"/>
  <c r="J288" i="16"/>
  <c r="I288" i="16"/>
  <c r="J287" i="16"/>
  <c r="I287" i="16"/>
  <c r="K287" i="16" s="1"/>
  <c r="J286" i="16"/>
  <c r="K286" i="16" s="1"/>
  <c r="I286" i="16"/>
  <c r="K285" i="16"/>
  <c r="J285" i="16"/>
  <c r="I285" i="16"/>
  <c r="J284" i="16"/>
  <c r="I284" i="16"/>
  <c r="K284" i="16" s="1"/>
  <c r="J283" i="16"/>
  <c r="K283" i="16" s="1"/>
  <c r="I283" i="16"/>
  <c r="K282" i="16"/>
  <c r="J282" i="16"/>
  <c r="I282" i="16"/>
  <c r="J281" i="16"/>
  <c r="I281" i="16"/>
  <c r="K281" i="16" s="1"/>
  <c r="K280" i="16"/>
  <c r="J280" i="16"/>
  <c r="I280" i="16"/>
  <c r="J279" i="16"/>
  <c r="I279" i="16"/>
  <c r="K279" i="16" s="1"/>
  <c r="J278" i="16"/>
  <c r="I278" i="16"/>
  <c r="K278" i="16" s="1"/>
  <c r="K277" i="16"/>
  <c r="J277" i="16"/>
  <c r="I277" i="16"/>
  <c r="J276" i="16"/>
  <c r="I276" i="16"/>
  <c r="K276" i="16" s="1"/>
  <c r="J275" i="16"/>
  <c r="I275" i="16"/>
  <c r="K275" i="16" s="1"/>
  <c r="K274" i="16"/>
  <c r="J274" i="16"/>
  <c r="I274" i="16"/>
  <c r="J273" i="16"/>
  <c r="I273" i="16"/>
  <c r="K273" i="16" s="1"/>
  <c r="J272" i="16"/>
  <c r="K272" i="16" s="1"/>
  <c r="I272" i="16"/>
  <c r="J271" i="16"/>
  <c r="I271" i="16"/>
  <c r="K271" i="16" s="1"/>
  <c r="J270" i="16"/>
  <c r="I270" i="16"/>
  <c r="K270" i="16" s="1"/>
  <c r="K269" i="16"/>
  <c r="J269" i="16"/>
  <c r="I269" i="16"/>
  <c r="J268" i="16"/>
  <c r="I268" i="16"/>
  <c r="K268" i="16" s="1"/>
  <c r="J267" i="16"/>
  <c r="I267" i="16"/>
  <c r="K267" i="16" s="1"/>
  <c r="K266" i="16"/>
  <c r="J266" i="16"/>
  <c r="I266" i="16"/>
  <c r="J265" i="16"/>
  <c r="I265" i="16"/>
  <c r="K265" i="16" s="1"/>
  <c r="J264" i="16"/>
  <c r="K264" i="16" s="1"/>
  <c r="I264" i="16"/>
  <c r="J263" i="16"/>
  <c r="I263" i="16"/>
  <c r="K263" i="16" s="1"/>
  <c r="J262" i="16"/>
  <c r="I262" i="16"/>
  <c r="K262" i="16" s="1"/>
  <c r="K261" i="16"/>
  <c r="J261" i="16"/>
  <c r="I261" i="16"/>
  <c r="J260" i="16"/>
  <c r="I260" i="16"/>
  <c r="K260" i="16" s="1"/>
  <c r="J259" i="16"/>
  <c r="I259" i="16"/>
  <c r="K259" i="16" s="1"/>
  <c r="K258" i="16"/>
  <c r="J258" i="16"/>
  <c r="I258" i="16"/>
  <c r="J257" i="16"/>
  <c r="K257" i="16" s="1"/>
  <c r="I257" i="16"/>
  <c r="K256" i="16"/>
  <c r="J256" i="16"/>
  <c r="I256" i="16"/>
  <c r="J255" i="16"/>
  <c r="I255" i="16"/>
  <c r="K255" i="16" s="1"/>
  <c r="J254" i="16"/>
  <c r="K254" i="16" s="1"/>
  <c r="I254" i="16"/>
  <c r="K253" i="16"/>
  <c r="J253" i="16"/>
  <c r="I253" i="16"/>
  <c r="J252" i="16"/>
  <c r="I252" i="16"/>
  <c r="K252" i="16" s="1"/>
  <c r="J251" i="16"/>
  <c r="K251" i="16" s="1"/>
  <c r="I251" i="16"/>
  <c r="K250" i="16"/>
  <c r="J250" i="16"/>
  <c r="I250" i="16"/>
  <c r="J249" i="16"/>
  <c r="I249" i="16"/>
  <c r="K249" i="16" s="1"/>
  <c r="K248" i="16"/>
  <c r="J248" i="16"/>
  <c r="I248" i="16"/>
  <c r="J247" i="16"/>
  <c r="I247" i="16"/>
  <c r="K247" i="16" s="1"/>
  <c r="J246" i="16"/>
  <c r="I246" i="16"/>
  <c r="K246" i="16" s="1"/>
  <c r="K245" i="16"/>
  <c r="J245" i="16"/>
  <c r="I245" i="16"/>
  <c r="J244" i="16"/>
  <c r="I244" i="16"/>
  <c r="K244" i="16" s="1"/>
  <c r="J243" i="16"/>
  <c r="I243" i="16"/>
  <c r="K243" i="16" s="1"/>
  <c r="K242" i="16"/>
  <c r="J242" i="16"/>
  <c r="I242" i="16"/>
  <c r="J241" i="16"/>
  <c r="I241" i="16"/>
  <c r="K241" i="16" s="1"/>
  <c r="J240" i="16"/>
  <c r="K240" i="16" s="1"/>
  <c r="I240" i="16"/>
  <c r="J239" i="16"/>
  <c r="I239" i="16"/>
  <c r="K239" i="16" s="1"/>
  <c r="J238" i="16"/>
  <c r="I238" i="16"/>
  <c r="K238" i="16" s="1"/>
  <c r="K237" i="16"/>
  <c r="J237" i="16"/>
  <c r="I237" i="16"/>
  <c r="J236" i="16"/>
  <c r="I236" i="16"/>
  <c r="K236" i="16" s="1"/>
  <c r="J235" i="16"/>
  <c r="I235" i="16"/>
  <c r="K235" i="16" s="1"/>
  <c r="K234" i="16"/>
  <c r="J234" i="16"/>
  <c r="I234" i="16"/>
  <c r="J233" i="16"/>
  <c r="I233" i="16"/>
  <c r="K233" i="16" s="1"/>
  <c r="J232" i="16"/>
  <c r="K232" i="16" s="1"/>
  <c r="I232" i="16"/>
  <c r="J231" i="16"/>
  <c r="I231" i="16"/>
  <c r="K231" i="16" s="1"/>
  <c r="J230" i="16"/>
  <c r="I230" i="16"/>
  <c r="K230" i="16" s="1"/>
  <c r="K229" i="16"/>
  <c r="J229" i="16"/>
  <c r="I229" i="16"/>
  <c r="J228" i="16"/>
  <c r="I228" i="16"/>
  <c r="K228" i="16" s="1"/>
  <c r="J227" i="16"/>
  <c r="I227" i="16"/>
  <c r="K227" i="16" s="1"/>
  <c r="K226" i="16"/>
  <c r="J226" i="16"/>
  <c r="I226" i="16"/>
  <c r="J225" i="16"/>
  <c r="K225" i="16" s="1"/>
  <c r="I225" i="16"/>
  <c r="K224" i="16"/>
  <c r="J224" i="16"/>
  <c r="I224" i="16"/>
  <c r="J223" i="16"/>
  <c r="I223" i="16"/>
  <c r="K223" i="16" s="1"/>
  <c r="J222" i="16"/>
  <c r="K222" i="16" s="1"/>
  <c r="I222" i="16"/>
  <c r="K221" i="16"/>
  <c r="J221" i="16"/>
  <c r="I221" i="16"/>
  <c r="J220" i="16"/>
  <c r="I220" i="16"/>
  <c r="K220" i="16" s="1"/>
  <c r="J219" i="16"/>
  <c r="K219" i="16" s="1"/>
  <c r="I219" i="16"/>
  <c r="K218" i="16"/>
  <c r="J218" i="16"/>
  <c r="I218" i="16"/>
  <c r="J217" i="16"/>
  <c r="I217" i="16"/>
  <c r="K217" i="16" s="1"/>
  <c r="K216" i="16"/>
  <c r="J216" i="16"/>
  <c r="I216" i="16"/>
  <c r="J215" i="16"/>
  <c r="I215" i="16"/>
  <c r="K215" i="16" s="1"/>
  <c r="J214" i="16"/>
  <c r="I214" i="16"/>
  <c r="K214" i="16" s="1"/>
  <c r="K213" i="16"/>
  <c r="J213" i="16"/>
  <c r="I213" i="16"/>
  <c r="J212" i="16"/>
  <c r="I212" i="16"/>
  <c r="K212" i="16" s="1"/>
  <c r="J211" i="16"/>
  <c r="I211" i="16"/>
  <c r="K211" i="16" s="1"/>
  <c r="K210" i="16"/>
  <c r="J210" i="16"/>
  <c r="I210" i="16"/>
  <c r="J209" i="16"/>
  <c r="I209" i="16"/>
  <c r="K209" i="16" s="1"/>
  <c r="J208" i="16"/>
  <c r="K208" i="16" s="1"/>
  <c r="I208" i="16"/>
  <c r="J207" i="16"/>
  <c r="I207" i="16"/>
  <c r="K207" i="16" s="1"/>
  <c r="J206" i="16"/>
  <c r="I206" i="16"/>
  <c r="K206" i="16" s="1"/>
  <c r="K205" i="16"/>
  <c r="J205" i="16"/>
  <c r="I205" i="16"/>
  <c r="J204" i="16"/>
  <c r="I204" i="16"/>
  <c r="K204" i="16" s="1"/>
  <c r="J203" i="16"/>
  <c r="I203" i="16"/>
  <c r="K203" i="16" s="1"/>
  <c r="K202" i="16"/>
  <c r="J202" i="16"/>
  <c r="I202" i="16"/>
  <c r="J201" i="16"/>
  <c r="I201" i="16"/>
  <c r="K201" i="16" s="1"/>
  <c r="J200" i="16"/>
  <c r="K200" i="16" s="1"/>
  <c r="I200" i="16"/>
  <c r="J199" i="16"/>
  <c r="I199" i="16"/>
  <c r="K199" i="16" s="1"/>
  <c r="J198" i="16"/>
  <c r="I198" i="16"/>
  <c r="K198" i="16" s="1"/>
  <c r="K197" i="16"/>
  <c r="J197" i="16"/>
  <c r="I197" i="16"/>
  <c r="J196" i="16"/>
  <c r="I196" i="16"/>
  <c r="K196" i="16" s="1"/>
  <c r="J195" i="16"/>
  <c r="I195" i="16"/>
  <c r="K195" i="16" s="1"/>
  <c r="K194" i="16"/>
  <c r="J194" i="16"/>
  <c r="I194" i="16"/>
  <c r="J193" i="16"/>
  <c r="K193" i="16" s="1"/>
  <c r="I193" i="16"/>
  <c r="K192" i="16"/>
  <c r="J192" i="16"/>
  <c r="I192" i="16"/>
  <c r="J191" i="16"/>
  <c r="I191" i="16"/>
  <c r="K191" i="16" s="1"/>
  <c r="J190" i="16"/>
  <c r="K190" i="16" s="1"/>
  <c r="I190" i="16"/>
  <c r="K189" i="16"/>
  <c r="J189" i="16"/>
  <c r="I189" i="16"/>
  <c r="J188" i="16"/>
  <c r="I188" i="16"/>
  <c r="K188" i="16" s="1"/>
  <c r="J187" i="16"/>
  <c r="K187" i="16" s="1"/>
  <c r="I187" i="16"/>
  <c r="K186" i="16"/>
  <c r="J186" i="16"/>
  <c r="I186" i="16"/>
  <c r="J185" i="16"/>
  <c r="I185" i="16"/>
  <c r="K185" i="16" s="1"/>
  <c r="K184" i="16"/>
  <c r="J184" i="16"/>
  <c r="I184" i="16"/>
  <c r="J183" i="16"/>
  <c r="I183" i="16"/>
  <c r="K183" i="16" s="1"/>
  <c r="J182" i="16"/>
  <c r="I182" i="16"/>
  <c r="K182" i="16" s="1"/>
  <c r="K181" i="16"/>
  <c r="J181" i="16"/>
  <c r="I181" i="16"/>
  <c r="J180" i="16"/>
  <c r="I180" i="16"/>
  <c r="K180" i="16" s="1"/>
  <c r="J179" i="16"/>
  <c r="I179" i="16"/>
  <c r="K179" i="16" s="1"/>
  <c r="J178" i="16"/>
  <c r="K178" i="16" s="1"/>
  <c r="I178" i="16"/>
  <c r="J177" i="16"/>
  <c r="I177" i="16"/>
  <c r="K177" i="16" s="1"/>
  <c r="J176" i="16"/>
  <c r="K176" i="16" s="1"/>
  <c r="I176" i="16"/>
  <c r="J175" i="16"/>
  <c r="I175" i="16"/>
  <c r="K175" i="16" s="1"/>
  <c r="J174" i="16"/>
  <c r="I174" i="16"/>
  <c r="K174" i="16" s="1"/>
  <c r="K173" i="16"/>
  <c r="J173" i="16"/>
  <c r="I173" i="16"/>
  <c r="J172" i="16"/>
  <c r="I172" i="16"/>
  <c r="J171" i="16"/>
  <c r="I171" i="16"/>
  <c r="K171" i="16" s="1"/>
  <c r="J170" i="16"/>
  <c r="K170" i="16" s="1"/>
  <c r="I170" i="16"/>
  <c r="J169" i="16"/>
  <c r="K169" i="16" s="1"/>
  <c r="I169" i="16"/>
  <c r="K168" i="16"/>
  <c r="J168" i="16"/>
  <c r="I168" i="16"/>
  <c r="J167" i="16"/>
  <c r="I167" i="16"/>
  <c r="K167" i="16" s="1"/>
  <c r="J166" i="16"/>
  <c r="K166" i="16" s="1"/>
  <c r="I166" i="16"/>
  <c r="K165" i="16"/>
  <c r="J165" i="16"/>
  <c r="I165" i="16"/>
  <c r="J164" i="16"/>
  <c r="I164" i="16"/>
  <c r="K164" i="16" s="1"/>
  <c r="J163" i="16"/>
  <c r="K163" i="16" s="1"/>
  <c r="I163" i="16"/>
  <c r="J162" i="16"/>
  <c r="K162" i="16" s="1"/>
  <c r="I162" i="16"/>
  <c r="J161" i="16"/>
  <c r="I161" i="16"/>
  <c r="K161" i="16" s="1"/>
  <c r="J160" i="16"/>
  <c r="K160" i="16" s="1"/>
  <c r="I160" i="16"/>
  <c r="J159" i="16"/>
  <c r="I159" i="16"/>
  <c r="K159" i="16" s="1"/>
  <c r="J158" i="16"/>
  <c r="I158" i="16"/>
  <c r="K158" i="16" s="1"/>
  <c r="K157" i="16"/>
  <c r="J157" i="16"/>
  <c r="I157" i="16"/>
  <c r="J156" i="16"/>
  <c r="I156" i="16"/>
  <c r="J155" i="16"/>
  <c r="I155" i="16"/>
  <c r="K155" i="16" s="1"/>
  <c r="J154" i="16"/>
  <c r="K154" i="16" s="1"/>
  <c r="I154" i="16"/>
  <c r="J153" i="16"/>
  <c r="I153" i="16"/>
  <c r="K153" i="16" s="1"/>
  <c r="J152" i="16"/>
  <c r="K152" i="16" s="1"/>
  <c r="I152" i="16"/>
  <c r="J151" i="16"/>
  <c r="I151" i="16"/>
  <c r="K151" i="16" s="1"/>
  <c r="J150" i="16"/>
  <c r="I150" i="16"/>
  <c r="K150" i="16" s="1"/>
  <c r="K149" i="16"/>
  <c r="J149" i="16"/>
  <c r="I149" i="16"/>
  <c r="J148" i="16"/>
  <c r="I148" i="16"/>
  <c r="K148" i="16" s="1"/>
  <c r="J147" i="16"/>
  <c r="I147" i="16"/>
  <c r="K147" i="16" s="1"/>
  <c r="J146" i="16"/>
  <c r="K146" i="16" s="1"/>
  <c r="I146" i="16"/>
  <c r="J145" i="16"/>
  <c r="I145" i="16"/>
  <c r="K145" i="16" s="1"/>
  <c r="J144" i="16"/>
  <c r="K144" i="16" s="1"/>
  <c r="I144" i="16"/>
  <c r="J143" i="16"/>
  <c r="I143" i="16"/>
  <c r="K143" i="16" s="1"/>
  <c r="J142" i="16"/>
  <c r="I142" i="16"/>
  <c r="K142" i="16" s="1"/>
  <c r="K141" i="16"/>
  <c r="J141" i="16"/>
  <c r="I141" i="16"/>
  <c r="J140" i="16"/>
  <c r="I140" i="16"/>
  <c r="K140" i="16" s="1"/>
  <c r="J139" i="16"/>
  <c r="I139" i="16"/>
  <c r="K139" i="16" s="1"/>
  <c r="J138" i="16"/>
  <c r="K138" i="16" s="1"/>
  <c r="I138" i="16"/>
  <c r="J137" i="16"/>
  <c r="I137" i="16"/>
  <c r="K137" i="16" s="1"/>
  <c r="J136" i="16"/>
  <c r="K136" i="16" s="1"/>
  <c r="I136" i="16"/>
  <c r="J135" i="16"/>
  <c r="I135" i="16"/>
  <c r="K135" i="16" s="1"/>
  <c r="J134" i="16"/>
  <c r="I134" i="16"/>
  <c r="K134" i="16" s="1"/>
  <c r="J133" i="16"/>
  <c r="I133" i="16"/>
  <c r="K133" i="16" s="1"/>
  <c r="J132" i="16"/>
  <c r="I132" i="16"/>
  <c r="K132" i="16" s="1"/>
  <c r="J131" i="16"/>
  <c r="I131" i="16"/>
  <c r="K131" i="16" s="1"/>
  <c r="J130" i="16"/>
  <c r="K130" i="16" s="1"/>
  <c r="I130" i="16"/>
  <c r="K129" i="16"/>
  <c r="J129" i="16"/>
  <c r="I129" i="16"/>
  <c r="J128" i="16"/>
  <c r="K128" i="16" s="1"/>
  <c r="I128" i="16"/>
  <c r="J127" i="16"/>
  <c r="I127" i="16"/>
  <c r="K127" i="16" s="1"/>
  <c r="K126" i="16"/>
  <c r="J126" i="16"/>
  <c r="I126" i="16"/>
  <c r="J125" i="16"/>
  <c r="I125" i="16"/>
  <c r="K125" i="16" s="1"/>
  <c r="J124" i="16"/>
  <c r="I124" i="16"/>
  <c r="K124" i="16" s="1"/>
  <c r="K123" i="16"/>
  <c r="J123" i="16"/>
  <c r="I123" i="16"/>
  <c r="J122" i="16"/>
  <c r="K122" i="16" s="1"/>
  <c r="I122" i="16"/>
  <c r="J121" i="16"/>
  <c r="I121" i="16"/>
  <c r="K121" i="16" s="1"/>
  <c r="K120" i="16"/>
  <c r="J120" i="16"/>
  <c r="I120" i="16"/>
  <c r="J119" i="16"/>
  <c r="I119" i="16"/>
  <c r="K119" i="16" s="1"/>
  <c r="J118" i="16"/>
  <c r="I118" i="16"/>
  <c r="K118" i="16" s="1"/>
  <c r="J117" i="16"/>
  <c r="I117" i="16"/>
  <c r="K117" i="16" s="1"/>
  <c r="J116" i="16"/>
  <c r="I116" i="16"/>
  <c r="K116" i="16" s="1"/>
  <c r="J115" i="16"/>
  <c r="I115" i="16"/>
  <c r="K115" i="16" s="1"/>
  <c r="J114" i="16"/>
  <c r="K114" i="16" s="1"/>
  <c r="I114" i="16"/>
  <c r="J113" i="16"/>
  <c r="I113" i="16"/>
  <c r="K113" i="16" s="1"/>
  <c r="J112" i="16"/>
  <c r="K112" i="16" s="1"/>
  <c r="I112" i="16"/>
  <c r="J111" i="16"/>
  <c r="I111" i="16"/>
  <c r="K111" i="16" s="1"/>
  <c r="J110" i="16"/>
  <c r="I110" i="16"/>
  <c r="K110" i="16" s="1"/>
  <c r="K109" i="16"/>
  <c r="J109" i="16"/>
  <c r="I109" i="16"/>
  <c r="J108" i="16"/>
  <c r="I108" i="16"/>
  <c r="K108" i="16" s="1"/>
  <c r="J107" i="16"/>
  <c r="I107" i="16"/>
  <c r="K107" i="16" s="1"/>
  <c r="J106" i="16"/>
  <c r="K106" i="16" s="1"/>
  <c r="I106" i="16"/>
  <c r="J105" i="16"/>
  <c r="I105" i="16"/>
  <c r="K105" i="16" s="1"/>
  <c r="J104" i="16"/>
  <c r="K104" i="16" s="1"/>
  <c r="I104" i="16"/>
  <c r="K103" i="16"/>
  <c r="J103" i="16"/>
  <c r="I103" i="16"/>
  <c r="J102" i="16"/>
  <c r="I102" i="16"/>
  <c r="K102" i="16" s="1"/>
  <c r="J101" i="16"/>
  <c r="I101" i="16"/>
  <c r="K101" i="16" s="1"/>
  <c r="J100" i="16"/>
  <c r="I100" i="16"/>
  <c r="J99" i="16"/>
  <c r="I99" i="16"/>
  <c r="K99" i="16" s="1"/>
  <c r="J98" i="16"/>
  <c r="K98" i="16" s="1"/>
  <c r="I98" i="16"/>
  <c r="K97" i="16"/>
  <c r="J97" i="16"/>
  <c r="I97" i="16"/>
  <c r="J96" i="16"/>
  <c r="K96" i="16" s="1"/>
  <c r="I96" i="16"/>
  <c r="J95" i="16"/>
  <c r="I95" i="16"/>
  <c r="K95" i="16" s="1"/>
  <c r="K94" i="16"/>
  <c r="J94" i="16"/>
  <c r="I94" i="16"/>
  <c r="J93" i="16"/>
  <c r="I93" i="16"/>
  <c r="K93" i="16" s="1"/>
  <c r="J92" i="16"/>
  <c r="I92" i="16"/>
  <c r="K92" i="16" s="1"/>
  <c r="K91" i="16"/>
  <c r="J91" i="16"/>
  <c r="I91" i="16"/>
  <c r="J90" i="16"/>
  <c r="K90" i="16" s="1"/>
  <c r="I90" i="16"/>
  <c r="J89" i="16"/>
  <c r="I89" i="16"/>
  <c r="K89" i="16" s="1"/>
  <c r="K88" i="16"/>
  <c r="J88" i="16"/>
  <c r="I88" i="16"/>
  <c r="J87" i="16"/>
  <c r="I87" i="16"/>
  <c r="K87" i="16" s="1"/>
  <c r="J86" i="16"/>
  <c r="I86" i="16"/>
  <c r="K86" i="16" s="1"/>
  <c r="J85" i="16"/>
  <c r="I85" i="16"/>
  <c r="K85" i="16" s="1"/>
  <c r="J84" i="16"/>
  <c r="I84" i="16"/>
  <c r="K84" i="16" s="1"/>
  <c r="J83" i="16"/>
  <c r="I83" i="16"/>
  <c r="K83" i="16" s="1"/>
  <c r="J82" i="16"/>
  <c r="K82" i="16" s="1"/>
  <c r="I82" i="16"/>
  <c r="J81" i="16"/>
  <c r="I81" i="16"/>
  <c r="K81" i="16" s="1"/>
  <c r="J80" i="16"/>
  <c r="K80" i="16" s="1"/>
  <c r="I80" i="16"/>
  <c r="J79" i="16"/>
  <c r="I79" i="16"/>
  <c r="K79" i="16" s="1"/>
  <c r="J78" i="16"/>
  <c r="I78" i="16"/>
  <c r="K78" i="16" s="1"/>
  <c r="K77" i="16"/>
  <c r="J77" i="16"/>
  <c r="I77" i="16"/>
  <c r="J76" i="16"/>
  <c r="I76" i="16"/>
  <c r="K76" i="16" s="1"/>
  <c r="J75" i="16"/>
  <c r="I75" i="16"/>
  <c r="K75" i="16" s="1"/>
  <c r="J74" i="16"/>
  <c r="K74" i="16" s="1"/>
  <c r="I74" i="16"/>
  <c r="J73" i="16"/>
  <c r="I73" i="16"/>
  <c r="K73" i="16" s="1"/>
  <c r="J72" i="16"/>
  <c r="K72" i="16" s="1"/>
  <c r="I72" i="16"/>
  <c r="K71" i="16"/>
  <c r="J71" i="16"/>
  <c r="I71" i="16"/>
  <c r="J70" i="16"/>
  <c r="I70" i="16"/>
  <c r="K70" i="16" s="1"/>
  <c r="J69" i="16"/>
  <c r="I69" i="16"/>
  <c r="K69" i="16" s="1"/>
  <c r="J68" i="16"/>
  <c r="I68" i="16"/>
  <c r="J67" i="16"/>
  <c r="I67" i="16"/>
  <c r="K67" i="16" s="1"/>
  <c r="J66" i="16"/>
  <c r="K66" i="16" s="1"/>
  <c r="I66" i="16"/>
  <c r="K65" i="16"/>
  <c r="J65" i="16"/>
  <c r="I65" i="16"/>
  <c r="J64" i="16"/>
  <c r="K64" i="16" s="1"/>
  <c r="I64" i="16"/>
  <c r="J63" i="16"/>
  <c r="I63" i="16"/>
  <c r="K63" i="16" s="1"/>
  <c r="K62" i="16"/>
  <c r="J62" i="16"/>
  <c r="I62" i="16"/>
  <c r="J61" i="16"/>
  <c r="I61" i="16"/>
  <c r="K61" i="16" s="1"/>
  <c r="J60" i="16"/>
  <c r="I60" i="16"/>
  <c r="K60" i="16" s="1"/>
  <c r="K59" i="16"/>
  <c r="J59" i="16"/>
  <c r="I59" i="16"/>
  <c r="J58" i="16"/>
  <c r="K58" i="16" s="1"/>
  <c r="I58" i="16"/>
  <c r="J57" i="16"/>
  <c r="I57" i="16"/>
  <c r="K57" i="16" s="1"/>
  <c r="K56" i="16"/>
  <c r="J56" i="16"/>
  <c r="I56" i="16"/>
  <c r="J55" i="16"/>
  <c r="I55" i="16"/>
  <c r="K55" i="16" s="1"/>
  <c r="J54" i="16"/>
  <c r="I54" i="16"/>
  <c r="K54" i="16" s="1"/>
  <c r="J53" i="16"/>
  <c r="I53" i="16"/>
  <c r="K53" i="16" s="1"/>
  <c r="J52" i="16"/>
  <c r="I52" i="16"/>
  <c r="K52" i="16" s="1"/>
  <c r="J51" i="16"/>
  <c r="I51" i="16"/>
  <c r="K51" i="16" s="1"/>
  <c r="J50" i="16"/>
  <c r="K50" i="16" s="1"/>
  <c r="I50" i="16"/>
  <c r="J49" i="16"/>
  <c r="I49" i="16"/>
  <c r="K49" i="16" s="1"/>
  <c r="J48" i="16"/>
  <c r="K48" i="16" s="1"/>
  <c r="I48" i="16"/>
  <c r="J47" i="16"/>
  <c r="I47" i="16"/>
  <c r="K47" i="16" s="1"/>
  <c r="J46" i="16"/>
  <c r="I46" i="16"/>
  <c r="K46" i="16" s="1"/>
  <c r="K45" i="16"/>
  <c r="J45" i="16"/>
  <c r="I45" i="16"/>
  <c r="J44" i="16"/>
  <c r="I44" i="16"/>
  <c r="K44" i="16" s="1"/>
  <c r="J43" i="16"/>
  <c r="I43" i="16"/>
  <c r="K43" i="16" s="1"/>
  <c r="J42" i="16"/>
  <c r="K42" i="16" s="1"/>
  <c r="I42" i="16"/>
  <c r="J41" i="16"/>
  <c r="I41" i="16"/>
  <c r="K41" i="16" s="1"/>
  <c r="J40" i="16"/>
  <c r="K40" i="16" s="1"/>
  <c r="I40" i="16"/>
  <c r="K39" i="16"/>
  <c r="J39" i="16"/>
  <c r="I39" i="16"/>
  <c r="J38" i="16"/>
  <c r="I38" i="16"/>
  <c r="K38" i="16" s="1"/>
  <c r="J37" i="16"/>
  <c r="I37" i="16"/>
  <c r="K37" i="16" s="1"/>
  <c r="J36" i="16"/>
  <c r="I36" i="16"/>
  <c r="J35" i="16"/>
  <c r="I35" i="16"/>
  <c r="K35" i="16" s="1"/>
  <c r="J34" i="16"/>
  <c r="K34" i="16" s="1"/>
  <c r="I34" i="16"/>
  <c r="K33" i="16"/>
  <c r="J33" i="16"/>
  <c r="I33" i="16"/>
  <c r="J32" i="16"/>
  <c r="K32" i="16" s="1"/>
  <c r="I32" i="16"/>
  <c r="J31" i="16"/>
  <c r="I31" i="16"/>
  <c r="K31" i="16" s="1"/>
  <c r="K30" i="16"/>
  <c r="J30" i="16"/>
  <c r="I30" i="16"/>
  <c r="J29" i="16"/>
  <c r="I29" i="16"/>
  <c r="K29" i="16" s="1"/>
  <c r="J28" i="16"/>
  <c r="I28" i="16"/>
  <c r="K28" i="16" s="1"/>
  <c r="K27" i="16"/>
  <c r="J27" i="16"/>
  <c r="I27" i="16"/>
  <c r="J26" i="16"/>
  <c r="K26" i="16" s="1"/>
  <c r="I26" i="16"/>
  <c r="J25" i="16"/>
  <c r="I25" i="16"/>
  <c r="K25" i="16" s="1"/>
  <c r="K24" i="16"/>
  <c r="J24" i="16"/>
  <c r="I24" i="16"/>
  <c r="J23" i="16"/>
  <c r="I23" i="16"/>
  <c r="K23" i="16" s="1"/>
  <c r="J22" i="16"/>
  <c r="I22" i="16"/>
  <c r="K22" i="16" s="1"/>
  <c r="J21" i="16"/>
  <c r="I21" i="16"/>
  <c r="K21" i="16" s="1"/>
  <c r="J20" i="16"/>
  <c r="I20" i="16"/>
  <c r="K20" i="16" s="1"/>
  <c r="J19" i="16"/>
  <c r="I19" i="16"/>
  <c r="K19" i="16" s="1"/>
  <c r="J18" i="16"/>
  <c r="K18" i="16" s="1"/>
  <c r="I18" i="16"/>
  <c r="J17" i="16"/>
  <c r="I17" i="16"/>
  <c r="K17" i="16" s="1"/>
  <c r="J16" i="16"/>
  <c r="K16" i="16" s="1"/>
  <c r="I16" i="16"/>
  <c r="J15" i="16"/>
  <c r="I15" i="16"/>
  <c r="K15" i="16" s="1"/>
  <c r="J14" i="16"/>
  <c r="I14" i="16"/>
  <c r="K14" i="16" s="1"/>
  <c r="K13" i="16"/>
  <c r="J13" i="16"/>
  <c r="I13" i="16"/>
  <c r="J12" i="16"/>
  <c r="I12" i="16"/>
  <c r="K12" i="16" s="1"/>
  <c r="J11" i="16"/>
  <c r="I11" i="16"/>
  <c r="K11" i="16" s="1"/>
  <c r="J10" i="16"/>
  <c r="K10" i="16" s="1"/>
  <c r="I10" i="16"/>
  <c r="J9" i="16"/>
  <c r="I9" i="16"/>
  <c r="K9" i="16" s="1"/>
  <c r="J8" i="16"/>
  <c r="K8" i="16" s="1"/>
  <c r="I8" i="16"/>
  <c r="K7" i="16"/>
  <c r="J7" i="16"/>
  <c r="I7" i="16"/>
  <c r="J6" i="16"/>
  <c r="I6" i="16"/>
  <c r="K6" i="16" s="1"/>
  <c r="J5" i="16"/>
  <c r="I5" i="16"/>
  <c r="K5" i="16" s="1"/>
  <c r="J4" i="16"/>
  <c r="I4" i="16"/>
  <c r="J3" i="16"/>
  <c r="I3" i="16"/>
  <c r="K3" i="16" s="1"/>
  <c r="J2" i="16"/>
  <c r="K2" i="16" s="1"/>
  <c r="I2" i="16"/>
  <c r="Q506" i="12"/>
  <c r="P506" i="12"/>
  <c r="H506" i="12"/>
  <c r="F506" i="12"/>
  <c r="D506" i="12"/>
  <c r="A506" i="12"/>
  <c r="Q505" i="12"/>
  <c r="P505" i="12"/>
  <c r="H505" i="12"/>
  <c r="F505" i="12"/>
  <c r="J506" i="12" s="1"/>
  <c r="D505" i="12"/>
  <c r="A505" i="12"/>
  <c r="Q504" i="12"/>
  <c r="P504" i="12"/>
  <c r="H504" i="12"/>
  <c r="F504" i="12"/>
  <c r="D504" i="12"/>
  <c r="A504" i="12"/>
  <c r="Q503" i="12"/>
  <c r="P503" i="12"/>
  <c r="H503" i="12"/>
  <c r="F503" i="12"/>
  <c r="J504" i="12" s="1"/>
  <c r="D503" i="12"/>
  <c r="A503" i="12"/>
  <c r="Q502" i="12"/>
  <c r="P502" i="12"/>
  <c r="H502" i="12"/>
  <c r="F502" i="12"/>
  <c r="D502" i="12"/>
  <c r="A502" i="12"/>
  <c r="Q501" i="12"/>
  <c r="P501" i="12"/>
  <c r="H501" i="12"/>
  <c r="F501" i="12"/>
  <c r="J502" i="12" s="1"/>
  <c r="D501" i="12"/>
  <c r="A501" i="12"/>
  <c r="Q500" i="12"/>
  <c r="P500" i="12"/>
  <c r="H500" i="12"/>
  <c r="F500" i="12"/>
  <c r="D500" i="12"/>
  <c r="A500" i="12"/>
  <c r="Q499" i="12"/>
  <c r="P499" i="12"/>
  <c r="H499" i="12"/>
  <c r="F499" i="12"/>
  <c r="J500" i="12" s="1"/>
  <c r="D499" i="12"/>
  <c r="A499" i="12"/>
  <c r="Q498" i="12"/>
  <c r="P498" i="12"/>
  <c r="H498" i="12"/>
  <c r="F498" i="12"/>
  <c r="D498" i="12"/>
  <c r="A498" i="12"/>
  <c r="Q497" i="12"/>
  <c r="P497" i="12"/>
  <c r="H497" i="12"/>
  <c r="F497" i="12"/>
  <c r="J498" i="12" s="1"/>
  <c r="D497" i="12"/>
  <c r="A497" i="12"/>
  <c r="Q496" i="12"/>
  <c r="P496" i="12"/>
  <c r="H496" i="12"/>
  <c r="F496" i="12"/>
  <c r="D496" i="12"/>
  <c r="A496" i="12"/>
  <c r="Q495" i="12"/>
  <c r="P495" i="12"/>
  <c r="H495" i="12"/>
  <c r="F495" i="12"/>
  <c r="J496" i="12" s="1"/>
  <c r="D495" i="12"/>
  <c r="A495" i="12"/>
  <c r="Q494" i="12"/>
  <c r="P494" i="12"/>
  <c r="H494" i="12"/>
  <c r="F494" i="12"/>
  <c r="D494" i="12"/>
  <c r="A494" i="12"/>
  <c r="Q493" i="12"/>
  <c r="P493" i="12"/>
  <c r="H493" i="12"/>
  <c r="F493" i="12"/>
  <c r="J494" i="12" s="1"/>
  <c r="D493" i="12"/>
  <c r="A493" i="12"/>
  <c r="Q492" i="12"/>
  <c r="P492" i="12"/>
  <c r="H492" i="12"/>
  <c r="F492" i="12"/>
  <c r="J493" i="12" s="1"/>
  <c r="D492" i="12"/>
  <c r="A492" i="12"/>
  <c r="Q491" i="12"/>
  <c r="P491" i="12"/>
  <c r="H491" i="12"/>
  <c r="F491" i="12"/>
  <c r="J492" i="12" s="1"/>
  <c r="D491" i="12"/>
  <c r="A491" i="12"/>
  <c r="Q490" i="12"/>
  <c r="P490" i="12"/>
  <c r="H490" i="12"/>
  <c r="F490" i="12"/>
  <c r="J491" i="12" s="1"/>
  <c r="D490" i="12"/>
  <c r="A490" i="12"/>
  <c r="Q489" i="12"/>
  <c r="P489" i="12"/>
  <c r="H489" i="12"/>
  <c r="F489" i="12"/>
  <c r="J490" i="12" s="1"/>
  <c r="D489" i="12"/>
  <c r="A489" i="12"/>
  <c r="Q488" i="12"/>
  <c r="P488" i="12"/>
  <c r="H488" i="12"/>
  <c r="F488" i="12"/>
  <c r="D488" i="12"/>
  <c r="A488" i="12"/>
  <c r="Q487" i="12"/>
  <c r="P487" i="12"/>
  <c r="H487" i="12"/>
  <c r="F487" i="12"/>
  <c r="J488" i="12" s="1"/>
  <c r="D487" i="12"/>
  <c r="A487" i="12"/>
  <c r="Q486" i="12"/>
  <c r="P486" i="12"/>
  <c r="H486" i="12"/>
  <c r="F486" i="12"/>
  <c r="D486" i="12"/>
  <c r="A486" i="12"/>
  <c r="Q485" i="12"/>
  <c r="P485" i="12"/>
  <c r="H485" i="12"/>
  <c r="F485" i="12"/>
  <c r="D485" i="12"/>
  <c r="A485" i="12"/>
  <c r="Q484" i="12"/>
  <c r="P484" i="12"/>
  <c r="H484" i="12"/>
  <c r="F484" i="12"/>
  <c r="A484" i="12"/>
  <c r="Q483" i="12"/>
  <c r="P483" i="12"/>
  <c r="H483" i="12"/>
  <c r="F483" i="12"/>
  <c r="D483" i="12"/>
  <c r="A483" i="12"/>
  <c r="Q482" i="12"/>
  <c r="P482" i="12"/>
  <c r="H482" i="12"/>
  <c r="F482" i="12"/>
  <c r="J483" i="12" s="1"/>
  <c r="D482" i="12"/>
  <c r="A482" i="12"/>
  <c r="Q481" i="12"/>
  <c r="P481" i="12"/>
  <c r="H481" i="12"/>
  <c r="F481" i="12"/>
  <c r="D481" i="12"/>
  <c r="A481" i="12"/>
  <c r="Q480" i="12"/>
  <c r="P480" i="12"/>
  <c r="H480" i="12"/>
  <c r="F480" i="12"/>
  <c r="J481" i="12" s="1"/>
  <c r="D480" i="12"/>
  <c r="A480" i="12"/>
  <c r="Q479" i="12"/>
  <c r="P479" i="12"/>
  <c r="H479" i="12"/>
  <c r="F479" i="12"/>
  <c r="D479" i="12"/>
  <c r="A479" i="12"/>
  <c r="Q478" i="12"/>
  <c r="P478" i="12"/>
  <c r="H478" i="12"/>
  <c r="F478" i="12"/>
  <c r="J479" i="12" s="1"/>
  <c r="D478" i="12"/>
  <c r="A478" i="12"/>
  <c r="Q477" i="12"/>
  <c r="P477" i="12"/>
  <c r="H477" i="12"/>
  <c r="F477" i="12"/>
  <c r="D477" i="12"/>
  <c r="A477" i="12"/>
  <c r="Q476" i="12"/>
  <c r="P476" i="12"/>
  <c r="H476" i="12"/>
  <c r="F476" i="12"/>
  <c r="D476" i="12"/>
  <c r="A476" i="12"/>
  <c r="Q475" i="12"/>
  <c r="P475" i="12"/>
  <c r="H475" i="12"/>
  <c r="F475" i="12"/>
  <c r="J476" i="12" s="1"/>
  <c r="D475" i="12"/>
  <c r="A475" i="12"/>
  <c r="Q474" i="12"/>
  <c r="P474" i="12"/>
  <c r="H474" i="12"/>
  <c r="F474" i="12"/>
  <c r="J475" i="12" s="1"/>
  <c r="D474" i="12"/>
  <c r="A474" i="12"/>
  <c r="Q473" i="12"/>
  <c r="P473" i="12"/>
  <c r="H473" i="12"/>
  <c r="F473" i="12"/>
  <c r="D473" i="12"/>
  <c r="A473" i="12"/>
  <c r="Q472" i="12"/>
  <c r="P472" i="12"/>
  <c r="H472" i="12"/>
  <c r="F472" i="12"/>
  <c r="J473" i="12" s="1"/>
  <c r="D472" i="12"/>
  <c r="A472" i="12"/>
  <c r="Q471" i="12"/>
  <c r="P471" i="12"/>
  <c r="H471" i="12"/>
  <c r="F471" i="12"/>
  <c r="D471" i="12"/>
  <c r="A471" i="12"/>
  <c r="Q470" i="12"/>
  <c r="P470" i="12"/>
  <c r="H470" i="12"/>
  <c r="F470" i="12"/>
  <c r="J471" i="12" s="1"/>
  <c r="D470" i="12"/>
  <c r="A470" i="12"/>
  <c r="Q469" i="12"/>
  <c r="P469" i="12"/>
  <c r="H469" i="12"/>
  <c r="F469" i="12"/>
  <c r="J470" i="12" s="1"/>
  <c r="D469" i="12"/>
  <c r="A469" i="12"/>
  <c r="Q468" i="12"/>
  <c r="P468" i="12"/>
  <c r="H468" i="12"/>
  <c r="F468" i="12"/>
  <c r="J469" i="12" s="1"/>
  <c r="D468" i="12"/>
  <c r="A468" i="12"/>
  <c r="Q467" i="12"/>
  <c r="P467" i="12"/>
  <c r="H467" i="12"/>
  <c r="F467" i="12"/>
  <c r="D467" i="12"/>
  <c r="A467" i="12"/>
  <c r="Q466" i="12"/>
  <c r="P466" i="12"/>
  <c r="H466" i="12"/>
  <c r="F466" i="12"/>
  <c r="J467" i="12" s="1"/>
  <c r="D466" i="12"/>
  <c r="A466" i="12"/>
  <c r="Q465" i="12"/>
  <c r="P465" i="12"/>
  <c r="H465" i="12"/>
  <c r="F465" i="12"/>
  <c r="D465" i="12"/>
  <c r="A465" i="12"/>
  <c r="Q464" i="12"/>
  <c r="P464" i="12"/>
  <c r="H464" i="12"/>
  <c r="F464" i="12"/>
  <c r="J465" i="12" s="1"/>
  <c r="D464" i="12"/>
  <c r="A464" i="12"/>
  <c r="Q463" i="12"/>
  <c r="P463" i="12"/>
  <c r="H463" i="12"/>
  <c r="F463" i="12"/>
  <c r="D463" i="12"/>
  <c r="A463" i="12"/>
  <c r="Q462" i="12"/>
  <c r="P462" i="12"/>
  <c r="H462" i="12"/>
  <c r="F462" i="12"/>
  <c r="J463" i="12" s="1"/>
  <c r="D462" i="12"/>
  <c r="A462" i="12"/>
  <c r="Q461" i="12"/>
  <c r="P461" i="12"/>
  <c r="H461" i="12"/>
  <c r="F461" i="12"/>
  <c r="A461" i="12"/>
  <c r="Q460" i="12"/>
  <c r="P460" i="12"/>
  <c r="H460" i="12"/>
  <c r="F460" i="12"/>
  <c r="D460" i="12"/>
  <c r="A460" i="12"/>
  <c r="Q459" i="12"/>
  <c r="P459" i="12"/>
  <c r="H459" i="12"/>
  <c r="F459" i="12"/>
  <c r="J460" i="12" s="1"/>
  <c r="D459" i="12"/>
  <c r="A459" i="12"/>
  <c r="Q458" i="12"/>
  <c r="P458" i="12"/>
  <c r="H458" i="12"/>
  <c r="F458" i="12"/>
  <c r="D458" i="12"/>
  <c r="A458" i="12"/>
  <c r="Q457" i="12"/>
  <c r="P457" i="12"/>
  <c r="H457" i="12"/>
  <c r="F457" i="12"/>
  <c r="J458" i="12" s="1"/>
  <c r="D457" i="12"/>
  <c r="A457" i="12"/>
  <c r="Q456" i="12"/>
  <c r="P456" i="12"/>
  <c r="H456" i="12"/>
  <c r="F456" i="12"/>
  <c r="J457" i="12" s="1"/>
  <c r="D456" i="12"/>
  <c r="A456" i="12"/>
  <c r="Q455" i="12"/>
  <c r="P455" i="12"/>
  <c r="H455" i="12"/>
  <c r="F455" i="12"/>
  <c r="J456" i="12" s="1"/>
  <c r="D455" i="12"/>
  <c r="A455" i="12"/>
  <c r="Q454" i="12"/>
  <c r="P454" i="12"/>
  <c r="H454" i="12"/>
  <c r="F454" i="12"/>
  <c r="D454" i="12"/>
  <c r="A454" i="12"/>
  <c r="Q453" i="12"/>
  <c r="P453" i="12"/>
  <c r="H453" i="12"/>
  <c r="F453" i="12"/>
  <c r="J454" i="12" s="1"/>
  <c r="D453" i="12"/>
  <c r="A453" i="12"/>
  <c r="Q452" i="12"/>
  <c r="P452" i="12"/>
  <c r="H452" i="12"/>
  <c r="F452" i="12"/>
  <c r="D452" i="12"/>
  <c r="A452" i="12"/>
  <c r="Q451" i="12"/>
  <c r="P451" i="12"/>
  <c r="H451" i="12"/>
  <c r="F451" i="12"/>
  <c r="J452" i="12" s="1"/>
  <c r="D451" i="12"/>
  <c r="A451" i="12"/>
  <c r="Q450" i="12"/>
  <c r="P450" i="12"/>
  <c r="H450" i="12"/>
  <c r="F450" i="12"/>
  <c r="J451" i="12" s="1"/>
  <c r="D450" i="12"/>
  <c r="A450" i="12"/>
  <c r="Q449" i="12"/>
  <c r="P449" i="12"/>
  <c r="H449" i="12"/>
  <c r="F449" i="12"/>
  <c r="J450" i="12" s="1"/>
  <c r="D449" i="12"/>
  <c r="A449" i="12"/>
  <c r="Q448" i="12"/>
  <c r="P448" i="12"/>
  <c r="H448" i="12"/>
  <c r="F448" i="12"/>
  <c r="D448" i="12"/>
  <c r="A448" i="12"/>
  <c r="Q447" i="12"/>
  <c r="P447" i="12"/>
  <c r="H447" i="12"/>
  <c r="F447" i="12"/>
  <c r="D447" i="12"/>
  <c r="A447" i="12"/>
  <c r="Q446" i="12"/>
  <c r="P446" i="12"/>
  <c r="H446" i="12"/>
  <c r="F446" i="12"/>
  <c r="D446" i="12"/>
  <c r="A446" i="12"/>
  <c r="Q445" i="12"/>
  <c r="P445" i="12"/>
  <c r="H445" i="12"/>
  <c r="F445" i="12"/>
  <c r="J446" i="12" s="1"/>
  <c r="D445" i="12"/>
  <c r="A445" i="12"/>
  <c r="Q444" i="12"/>
  <c r="P444" i="12"/>
  <c r="H444" i="12"/>
  <c r="F444" i="12"/>
  <c r="D444" i="12"/>
  <c r="A444" i="12"/>
  <c r="Q443" i="12"/>
  <c r="P443" i="12"/>
  <c r="H443" i="12"/>
  <c r="F443" i="12"/>
  <c r="J444" i="12" s="1"/>
  <c r="D443" i="12"/>
  <c r="A443" i="12"/>
  <c r="Q442" i="12"/>
  <c r="P442" i="12"/>
  <c r="H442" i="12"/>
  <c r="F442" i="12"/>
  <c r="J443" i="12" s="1"/>
  <c r="D442" i="12"/>
  <c r="A442" i="12"/>
  <c r="Q441" i="12"/>
  <c r="P441" i="12"/>
  <c r="H441" i="12"/>
  <c r="F441" i="12"/>
  <c r="D441" i="12"/>
  <c r="A441" i="12"/>
  <c r="Q440" i="12"/>
  <c r="P440" i="12"/>
  <c r="H440" i="12"/>
  <c r="F440" i="12"/>
  <c r="D440" i="12"/>
  <c r="A440" i="12"/>
  <c r="Q439" i="12"/>
  <c r="P439" i="12"/>
  <c r="H439" i="12"/>
  <c r="F439" i="12"/>
  <c r="J440" i="12" s="1"/>
  <c r="D439" i="12"/>
  <c r="A439" i="12"/>
  <c r="Q438" i="12"/>
  <c r="P438" i="12"/>
  <c r="H438" i="12"/>
  <c r="F438" i="12"/>
  <c r="J439" i="12" s="1"/>
  <c r="A438" i="12"/>
  <c r="Q437" i="12"/>
  <c r="P437" i="12"/>
  <c r="H437" i="12"/>
  <c r="F437" i="12"/>
  <c r="D437" i="12"/>
  <c r="A437" i="12"/>
  <c r="Q436" i="12"/>
  <c r="P436" i="12"/>
  <c r="H436" i="12"/>
  <c r="F436" i="12"/>
  <c r="J437" i="12" s="1"/>
  <c r="D436" i="12"/>
  <c r="A436" i="12"/>
  <c r="Q435" i="12"/>
  <c r="P435" i="12"/>
  <c r="H435" i="12"/>
  <c r="F435" i="12"/>
  <c r="J436" i="12" s="1"/>
  <c r="D435" i="12"/>
  <c r="A435" i="12"/>
  <c r="Q434" i="12"/>
  <c r="P434" i="12"/>
  <c r="H434" i="12"/>
  <c r="F434" i="12"/>
  <c r="D434" i="12"/>
  <c r="A434" i="12"/>
  <c r="Q433" i="12"/>
  <c r="P433" i="12"/>
  <c r="H433" i="12"/>
  <c r="F433" i="12"/>
  <c r="D433" i="12"/>
  <c r="A433" i="12"/>
  <c r="Q432" i="12"/>
  <c r="P432" i="12"/>
  <c r="H432" i="12"/>
  <c r="F432" i="12"/>
  <c r="D432" i="12"/>
  <c r="A432" i="12"/>
  <c r="Q431" i="12"/>
  <c r="P431" i="12"/>
  <c r="H431" i="12"/>
  <c r="F431" i="12"/>
  <c r="D431" i="12"/>
  <c r="A431" i="12"/>
  <c r="Q430" i="12"/>
  <c r="P430" i="12"/>
  <c r="H430" i="12"/>
  <c r="F430" i="12"/>
  <c r="J431" i="12" s="1"/>
  <c r="D430" i="12"/>
  <c r="A430" i="12"/>
  <c r="Q429" i="12"/>
  <c r="P429" i="12"/>
  <c r="H429" i="12"/>
  <c r="F429" i="12"/>
  <c r="D429" i="12"/>
  <c r="A429" i="12"/>
  <c r="Q428" i="12"/>
  <c r="P428" i="12"/>
  <c r="H428" i="12"/>
  <c r="F428" i="12"/>
  <c r="J429" i="12" s="1"/>
  <c r="D428" i="12"/>
  <c r="A428" i="12"/>
  <c r="Q427" i="12"/>
  <c r="P427" i="12"/>
  <c r="H427" i="12"/>
  <c r="F427" i="12"/>
  <c r="J428" i="12" s="1"/>
  <c r="D427" i="12"/>
  <c r="A427" i="12"/>
  <c r="Q426" i="12"/>
  <c r="P426" i="12"/>
  <c r="H426" i="12"/>
  <c r="F426" i="12"/>
  <c r="J427" i="12" s="1"/>
  <c r="D426" i="12"/>
  <c r="A426" i="12"/>
  <c r="Q425" i="12"/>
  <c r="P425" i="12"/>
  <c r="H425" i="12"/>
  <c r="F425" i="12"/>
  <c r="D425" i="12"/>
  <c r="A425" i="12"/>
  <c r="Q424" i="12"/>
  <c r="P424" i="12"/>
  <c r="H424" i="12"/>
  <c r="F424" i="12"/>
  <c r="D424" i="12"/>
  <c r="A424" i="12"/>
  <c r="Q423" i="12"/>
  <c r="P423" i="12"/>
  <c r="H423" i="12"/>
  <c r="F423" i="12"/>
  <c r="D423" i="12"/>
  <c r="A423" i="12"/>
  <c r="Q422" i="12"/>
  <c r="P422" i="12"/>
  <c r="H422" i="12"/>
  <c r="F422" i="12"/>
  <c r="J423" i="12" s="1"/>
  <c r="D422" i="12"/>
  <c r="A422" i="12"/>
  <c r="Q421" i="12"/>
  <c r="P421" i="12"/>
  <c r="H421" i="12"/>
  <c r="F421" i="12"/>
  <c r="J422" i="12" s="1"/>
  <c r="D421" i="12"/>
  <c r="A421" i="12"/>
  <c r="Q420" i="12"/>
  <c r="P420" i="12"/>
  <c r="H420" i="12"/>
  <c r="F420" i="12"/>
  <c r="J421" i="12" s="1"/>
  <c r="D420" i="12"/>
  <c r="A420" i="12"/>
  <c r="Q419" i="12"/>
  <c r="P419" i="12"/>
  <c r="H419" i="12"/>
  <c r="F419" i="12"/>
  <c r="D419" i="12"/>
  <c r="A419" i="12"/>
  <c r="Q418" i="12"/>
  <c r="P418" i="12"/>
  <c r="H418" i="12"/>
  <c r="F418" i="12"/>
  <c r="D418" i="12"/>
  <c r="A418" i="12"/>
  <c r="Q417" i="12"/>
  <c r="P417" i="12"/>
  <c r="H417" i="12"/>
  <c r="F417" i="12"/>
  <c r="D417" i="12"/>
  <c r="A417" i="12"/>
  <c r="Q416" i="12"/>
  <c r="P416" i="12"/>
  <c r="H416" i="12"/>
  <c r="F416" i="12"/>
  <c r="D416" i="12"/>
  <c r="A416" i="12"/>
  <c r="Q415" i="12"/>
  <c r="P415" i="12"/>
  <c r="H415" i="12"/>
  <c r="F415" i="12"/>
  <c r="J416" i="12" s="1"/>
  <c r="A415" i="12"/>
  <c r="Q414" i="12"/>
  <c r="P414" i="12"/>
  <c r="H414" i="12"/>
  <c r="F414" i="12"/>
  <c r="J415" i="12" s="1"/>
  <c r="D414" i="12"/>
  <c r="A414" i="12"/>
  <c r="Q413" i="12"/>
  <c r="P413" i="12"/>
  <c r="H413" i="12"/>
  <c r="F413" i="12"/>
  <c r="J414" i="12" s="1"/>
  <c r="D413" i="12"/>
  <c r="A413" i="12"/>
  <c r="Q412" i="12"/>
  <c r="P412" i="12"/>
  <c r="H412" i="12"/>
  <c r="F412" i="12"/>
  <c r="J413" i="12" s="1"/>
  <c r="D412" i="12"/>
  <c r="A412" i="12"/>
  <c r="Q411" i="12"/>
  <c r="P411" i="12"/>
  <c r="H411" i="12"/>
  <c r="F411" i="12"/>
  <c r="J412" i="12" s="1"/>
  <c r="D411" i="12"/>
  <c r="A411" i="12"/>
  <c r="Q410" i="12"/>
  <c r="P410" i="12"/>
  <c r="H410" i="12"/>
  <c r="F410" i="12"/>
  <c r="D410" i="12"/>
  <c r="A410" i="12"/>
  <c r="Q409" i="12"/>
  <c r="P409" i="12"/>
  <c r="H409" i="12"/>
  <c r="F409" i="12"/>
  <c r="D409" i="12"/>
  <c r="A409" i="12"/>
  <c r="Q408" i="12"/>
  <c r="P408" i="12"/>
  <c r="H408" i="12"/>
  <c r="F408" i="12"/>
  <c r="D408" i="12"/>
  <c r="A408" i="12"/>
  <c r="Q407" i="12"/>
  <c r="P407" i="12"/>
  <c r="H407" i="12"/>
  <c r="F407" i="12"/>
  <c r="D407" i="12"/>
  <c r="A407" i="12"/>
  <c r="Q406" i="12"/>
  <c r="P406" i="12"/>
  <c r="H406" i="12"/>
  <c r="F406" i="12"/>
  <c r="D406" i="12"/>
  <c r="A406" i="12"/>
  <c r="Q405" i="12"/>
  <c r="P405" i="12"/>
  <c r="H405" i="12"/>
  <c r="F405" i="12"/>
  <c r="J406" i="12" s="1"/>
  <c r="D405" i="12"/>
  <c r="A405" i="12"/>
  <c r="Q404" i="12"/>
  <c r="P404" i="12"/>
  <c r="H404" i="12"/>
  <c r="F404" i="12"/>
  <c r="D404" i="12"/>
  <c r="A404" i="12"/>
  <c r="Q403" i="12"/>
  <c r="P403" i="12"/>
  <c r="H403" i="12"/>
  <c r="F403" i="12"/>
  <c r="J404" i="12" s="1"/>
  <c r="D403" i="12"/>
  <c r="A403" i="12"/>
  <c r="Q402" i="12"/>
  <c r="P402" i="12"/>
  <c r="H402" i="12"/>
  <c r="F402" i="12"/>
  <c r="J403" i="12" s="1"/>
  <c r="D402" i="12"/>
  <c r="A402" i="12"/>
  <c r="Q401" i="12"/>
  <c r="P401" i="12"/>
  <c r="H401" i="12"/>
  <c r="F401" i="12"/>
  <c r="D401" i="12"/>
  <c r="A401" i="12"/>
  <c r="Q400" i="12"/>
  <c r="P400" i="12"/>
  <c r="H400" i="12"/>
  <c r="F400" i="12"/>
  <c r="D400" i="12"/>
  <c r="A400" i="12"/>
  <c r="Q399" i="12"/>
  <c r="P399" i="12"/>
  <c r="H399" i="12"/>
  <c r="F399" i="12"/>
  <c r="D399" i="12"/>
  <c r="A399" i="12"/>
  <c r="Q398" i="12"/>
  <c r="P398" i="12"/>
  <c r="H398" i="12"/>
  <c r="F398" i="12"/>
  <c r="J399" i="12" s="1"/>
  <c r="D398" i="12"/>
  <c r="A398" i="12"/>
  <c r="Q397" i="12"/>
  <c r="P397" i="12"/>
  <c r="H397" i="12"/>
  <c r="F397" i="12"/>
  <c r="J398" i="12" s="1"/>
  <c r="D397" i="12"/>
  <c r="A397" i="12"/>
  <c r="Q396" i="12"/>
  <c r="P396" i="12"/>
  <c r="H396" i="12"/>
  <c r="F396" i="12"/>
  <c r="J397" i="12" s="1"/>
  <c r="D396" i="12"/>
  <c r="A396" i="12"/>
  <c r="Q395" i="12"/>
  <c r="P395" i="12"/>
  <c r="H395" i="12"/>
  <c r="F395" i="12"/>
  <c r="J396" i="12" s="1"/>
  <c r="D395" i="12"/>
  <c r="A395" i="12"/>
  <c r="Q394" i="12"/>
  <c r="P394" i="12"/>
  <c r="H394" i="12"/>
  <c r="F394" i="12"/>
  <c r="J395" i="12" s="1"/>
  <c r="D394" i="12"/>
  <c r="A394" i="12"/>
  <c r="Q393" i="12"/>
  <c r="P393" i="12"/>
  <c r="H393" i="12"/>
  <c r="F393" i="12"/>
  <c r="J394" i="12" s="1"/>
  <c r="D393" i="12"/>
  <c r="A393" i="12"/>
  <c r="Q392" i="12"/>
  <c r="P392" i="12"/>
  <c r="H392" i="12"/>
  <c r="F392" i="12"/>
  <c r="J393" i="12" s="1"/>
  <c r="A392" i="12"/>
  <c r="Q391" i="12"/>
  <c r="P391" i="12"/>
  <c r="H391" i="12"/>
  <c r="F391" i="12"/>
  <c r="J392" i="12" s="1"/>
  <c r="D391" i="12"/>
  <c r="A391" i="12"/>
  <c r="Q390" i="12"/>
  <c r="P390" i="12"/>
  <c r="H390" i="12"/>
  <c r="F390" i="12"/>
  <c r="J391" i="12" s="1"/>
  <c r="D390" i="12"/>
  <c r="A390" i="12"/>
  <c r="Q389" i="12"/>
  <c r="P389" i="12"/>
  <c r="H389" i="12"/>
  <c r="F389" i="12"/>
  <c r="D389" i="12"/>
  <c r="A389" i="12"/>
  <c r="Q388" i="12"/>
  <c r="P388" i="12"/>
  <c r="H388" i="12"/>
  <c r="F388" i="12"/>
  <c r="J389" i="12" s="1"/>
  <c r="D388" i="12"/>
  <c r="A388" i="12"/>
  <c r="Q387" i="12"/>
  <c r="P387" i="12"/>
  <c r="H387" i="12"/>
  <c r="F387" i="12"/>
  <c r="J388" i="12" s="1"/>
  <c r="D387" i="12"/>
  <c r="A387" i="12"/>
  <c r="Q386" i="12"/>
  <c r="P386" i="12"/>
  <c r="H386" i="12"/>
  <c r="F386" i="12"/>
  <c r="J387" i="12" s="1"/>
  <c r="D386" i="12"/>
  <c r="A386" i="12"/>
  <c r="Q385" i="12"/>
  <c r="P385" i="12"/>
  <c r="H385" i="12"/>
  <c r="F385" i="12"/>
  <c r="J386" i="12" s="1"/>
  <c r="D385" i="12"/>
  <c r="A385" i="12"/>
  <c r="Q384" i="12"/>
  <c r="P384" i="12"/>
  <c r="H384" i="12"/>
  <c r="F384" i="12"/>
  <c r="D384" i="12"/>
  <c r="A384" i="12"/>
  <c r="Q383" i="12"/>
  <c r="P383" i="12"/>
  <c r="H383" i="12"/>
  <c r="F383" i="12"/>
  <c r="J384" i="12" s="1"/>
  <c r="D383" i="12"/>
  <c r="A383" i="12"/>
  <c r="Q382" i="12"/>
  <c r="P382" i="12"/>
  <c r="H382" i="12"/>
  <c r="F382" i="12"/>
  <c r="D382" i="12"/>
  <c r="A382" i="12"/>
  <c r="Q381" i="12"/>
  <c r="P381" i="12"/>
  <c r="H381" i="12"/>
  <c r="F381" i="12"/>
  <c r="J382" i="12" s="1"/>
  <c r="D381" i="12"/>
  <c r="A381" i="12"/>
  <c r="Q380" i="12"/>
  <c r="P380" i="12"/>
  <c r="H380" i="12"/>
  <c r="F380" i="12"/>
  <c r="J381" i="12" s="1"/>
  <c r="D380" i="12"/>
  <c r="A380" i="12"/>
  <c r="Q379" i="12"/>
  <c r="P379" i="12"/>
  <c r="H379" i="12"/>
  <c r="F379" i="12"/>
  <c r="D379" i="12"/>
  <c r="A379" i="12"/>
  <c r="Q378" i="12"/>
  <c r="P378" i="12"/>
  <c r="H378" i="12"/>
  <c r="F378" i="12"/>
  <c r="J379" i="12" s="1"/>
  <c r="D378" i="12"/>
  <c r="A378" i="12"/>
  <c r="Q377" i="12"/>
  <c r="P377" i="12"/>
  <c r="H377" i="12"/>
  <c r="F377" i="12"/>
  <c r="D377" i="12"/>
  <c r="A377" i="12"/>
  <c r="Q376" i="12"/>
  <c r="P376" i="12"/>
  <c r="H376" i="12"/>
  <c r="F376" i="12"/>
  <c r="J377" i="12" s="1"/>
  <c r="D376" i="12"/>
  <c r="A376" i="12"/>
  <c r="Q375" i="12"/>
  <c r="P375" i="12"/>
  <c r="H375" i="12"/>
  <c r="F375" i="12"/>
  <c r="J376" i="12" s="1"/>
  <c r="D375" i="12"/>
  <c r="A375" i="12"/>
  <c r="Q374" i="12"/>
  <c r="P374" i="12"/>
  <c r="H374" i="12"/>
  <c r="F374" i="12"/>
  <c r="J375" i="12" s="1"/>
  <c r="D374" i="12"/>
  <c r="A374" i="12"/>
  <c r="Q373" i="12"/>
  <c r="P373" i="12"/>
  <c r="H373" i="12"/>
  <c r="F373" i="12"/>
  <c r="D373" i="12"/>
  <c r="A373" i="12"/>
  <c r="Q372" i="12"/>
  <c r="P372" i="12"/>
  <c r="H372" i="12"/>
  <c r="F372" i="12"/>
  <c r="J373" i="12" s="1"/>
  <c r="D372" i="12"/>
  <c r="A372" i="12"/>
  <c r="Q371" i="12"/>
  <c r="P371" i="12"/>
  <c r="H371" i="12"/>
  <c r="F371" i="12"/>
  <c r="J372" i="12" s="1"/>
  <c r="D371" i="12"/>
  <c r="A371" i="12"/>
  <c r="Q370" i="12"/>
  <c r="P370" i="12"/>
  <c r="H370" i="12"/>
  <c r="F370" i="12"/>
  <c r="D370" i="12"/>
  <c r="A370" i="12"/>
  <c r="Q369" i="12"/>
  <c r="P369" i="12"/>
  <c r="H369" i="12"/>
  <c r="F369" i="12"/>
  <c r="A369" i="12"/>
  <c r="Q368" i="12"/>
  <c r="P368" i="12"/>
  <c r="H368" i="12"/>
  <c r="F368" i="12"/>
  <c r="D368" i="12"/>
  <c r="A368" i="12"/>
  <c r="Q367" i="12"/>
  <c r="P367" i="12"/>
  <c r="H367" i="12"/>
  <c r="F367" i="12"/>
  <c r="J368" i="12" s="1"/>
  <c r="D367" i="12"/>
  <c r="A367" i="12"/>
  <c r="Q366" i="12"/>
  <c r="P366" i="12"/>
  <c r="H366" i="12"/>
  <c r="F366" i="12"/>
  <c r="J367" i="12" s="1"/>
  <c r="D366" i="12"/>
  <c r="A366" i="12"/>
  <c r="Q365" i="12"/>
  <c r="P365" i="12"/>
  <c r="H365" i="12"/>
  <c r="F365" i="12"/>
  <c r="J366" i="12" s="1"/>
  <c r="D365" i="12"/>
  <c r="A365" i="12"/>
  <c r="Q364" i="12"/>
  <c r="P364" i="12"/>
  <c r="H364" i="12"/>
  <c r="F364" i="12"/>
  <c r="D364" i="12"/>
  <c r="A364" i="12"/>
  <c r="Q363" i="12"/>
  <c r="P363" i="12"/>
  <c r="H363" i="12"/>
  <c r="F363" i="12"/>
  <c r="J364" i="12" s="1"/>
  <c r="D363" i="12"/>
  <c r="A363" i="12"/>
  <c r="Q362" i="12"/>
  <c r="P362" i="12"/>
  <c r="H362" i="12"/>
  <c r="F362" i="12"/>
  <c r="D362" i="12"/>
  <c r="A362" i="12"/>
  <c r="Q361" i="12"/>
  <c r="P361" i="12"/>
  <c r="H361" i="12"/>
  <c r="F361" i="12"/>
  <c r="D361" i="12"/>
  <c r="A361" i="12"/>
  <c r="Q360" i="12"/>
  <c r="P360" i="12"/>
  <c r="H360" i="12"/>
  <c r="F360" i="12"/>
  <c r="J361" i="12" s="1"/>
  <c r="D360" i="12"/>
  <c r="A360" i="12"/>
  <c r="Q359" i="12"/>
  <c r="P359" i="12"/>
  <c r="H359" i="12"/>
  <c r="F359" i="12"/>
  <c r="D359" i="12"/>
  <c r="A359" i="12"/>
  <c r="Q358" i="12"/>
  <c r="P358" i="12"/>
  <c r="H358" i="12"/>
  <c r="F358" i="12"/>
  <c r="D358" i="12"/>
  <c r="A358" i="12"/>
  <c r="Q357" i="12"/>
  <c r="P357" i="12"/>
  <c r="H357" i="12"/>
  <c r="F357" i="12"/>
  <c r="D357" i="12"/>
  <c r="A357" i="12"/>
  <c r="Q356" i="12"/>
  <c r="P356" i="12"/>
  <c r="H356" i="12"/>
  <c r="F356" i="12"/>
  <c r="D356" i="12"/>
  <c r="A356" i="12"/>
  <c r="Q355" i="12"/>
  <c r="P355" i="12"/>
  <c r="H355" i="12"/>
  <c r="F355" i="12"/>
  <c r="J356" i="12" s="1"/>
  <c r="D355" i="12"/>
  <c r="A355" i="12"/>
  <c r="Q354" i="12"/>
  <c r="P354" i="12"/>
  <c r="H354" i="12"/>
  <c r="F354" i="12"/>
  <c r="J355" i="12" s="1"/>
  <c r="D354" i="12"/>
  <c r="A354" i="12"/>
  <c r="Q353" i="12"/>
  <c r="P353" i="12"/>
  <c r="H353" i="12"/>
  <c r="F353" i="12"/>
  <c r="J354" i="12" s="1"/>
  <c r="D353" i="12"/>
  <c r="A353" i="12"/>
  <c r="Q352" i="12"/>
  <c r="P352" i="12"/>
  <c r="H352" i="12"/>
  <c r="F352" i="12"/>
  <c r="J353" i="12" s="1"/>
  <c r="D352" i="12"/>
  <c r="A352" i="12"/>
  <c r="Q351" i="12"/>
  <c r="P351" i="12"/>
  <c r="H351" i="12"/>
  <c r="F351" i="12"/>
  <c r="J352" i="12" s="1"/>
  <c r="D351" i="12"/>
  <c r="A351" i="12"/>
  <c r="Q350" i="12"/>
  <c r="P350" i="12"/>
  <c r="H350" i="12"/>
  <c r="F350" i="12"/>
  <c r="D350" i="12"/>
  <c r="A350" i="12"/>
  <c r="Q349" i="12"/>
  <c r="P349" i="12"/>
  <c r="H349" i="12"/>
  <c r="F349" i="12"/>
  <c r="J350" i="12" s="1"/>
  <c r="D349" i="12"/>
  <c r="A349" i="12"/>
  <c r="Q348" i="12"/>
  <c r="P348" i="12"/>
  <c r="H348" i="12"/>
  <c r="F348" i="12"/>
  <c r="D348" i="12"/>
  <c r="A348" i="12"/>
  <c r="Q347" i="12"/>
  <c r="P347" i="12"/>
  <c r="H347" i="12"/>
  <c r="F347" i="12"/>
  <c r="D347" i="12"/>
  <c r="A347" i="12"/>
  <c r="Q346" i="12"/>
  <c r="P346" i="12"/>
  <c r="H346" i="12"/>
  <c r="F346" i="12"/>
  <c r="A346" i="12"/>
  <c r="Q345" i="12"/>
  <c r="P345" i="12"/>
  <c r="H345" i="12"/>
  <c r="F345" i="12"/>
  <c r="D345" i="12"/>
  <c r="A345" i="12"/>
  <c r="Q344" i="12"/>
  <c r="P344" i="12"/>
  <c r="H344" i="12"/>
  <c r="F344" i="12"/>
  <c r="J345" i="12" s="1"/>
  <c r="D344" i="12"/>
  <c r="A344" i="12"/>
  <c r="Q343" i="12"/>
  <c r="P343" i="12"/>
  <c r="H343" i="12"/>
  <c r="F343" i="12"/>
  <c r="D343" i="12"/>
  <c r="A343" i="12"/>
  <c r="Q342" i="12"/>
  <c r="P342" i="12"/>
  <c r="H342" i="12"/>
  <c r="F342" i="12"/>
  <c r="J343" i="12" s="1"/>
  <c r="D342" i="12"/>
  <c r="A342" i="12"/>
  <c r="Q341" i="12"/>
  <c r="P341" i="12"/>
  <c r="H341" i="12"/>
  <c r="F341" i="12"/>
  <c r="D341" i="12"/>
  <c r="A341" i="12"/>
  <c r="Q340" i="12"/>
  <c r="P340" i="12"/>
  <c r="H340" i="12"/>
  <c r="F340" i="12"/>
  <c r="J341" i="12" s="1"/>
  <c r="D340" i="12"/>
  <c r="A340" i="12"/>
  <c r="Q339" i="12"/>
  <c r="P339" i="12"/>
  <c r="H339" i="12"/>
  <c r="F339" i="12"/>
  <c r="D339" i="12"/>
  <c r="A339" i="12"/>
  <c r="Q338" i="12"/>
  <c r="P338" i="12"/>
  <c r="H338" i="12"/>
  <c r="F338" i="12"/>
  <c r="D338" i="12"/>
  <c r="A338" i="12"/>
  <c r="Q337" i="12"/>
  <c r="P337" i="12"/>
  <c r="H337" i="12"/>
  <c r="F337" i="12"/>
  <c r="D337" i="12"/>
  <c r="A337" i="12"/>
  <c r="Q336" i="12"/>
  <c r="P336" i="12"/>
  <c r="H336" i="12"/>
  <c r="F336" i="12"/>
  <c r="J337" i="12" s="1"/>
  <c r="D336" i="12"/>
  <c r="A336" i="12"/>
  <c r="Q335" i="12"/>
  <c r="P335" i="12"/>
  <c r="H335" i="12"/>
  <c r="F335" i="12"/>
  <c r="D335" i="12"/>
  <c r="A335" i="12"/>
  <c r="Q334" i="12"/>
  <c r="P334" i="12"/>
  <c r="H334" i="12"/>
  <c r="F334" i="12"/>
  <c r="J335" i="12" s="1"/>
  <c r="D334" i="12"/>
  <c r="A334" i="12"/>
  <c r="Q333" i="12"/>
  <c r="P333" i="12"/>
  <c r="H333" i="12"/>
  <c r="F333" i="12"/>
  <c r="J334" i="12" s="1"/>
  <c r="D333" i="12"/>
  <c r="A333" i="12"/>
  <c r="Q332" i="12"/>
  <c r="P332" i="12"/>
  <c r="H332" i="12"/>
  <c r="F332" i="12"/>
  <c r="J333" i="12" s="1"/>
  <c r="D332" i="12"/>
  <c r="A332" i="12"/>
  <c r="Q331" i="12"/>
  <c r="P331" i="12"/>
  <c r="H331" i="12"/>
  <c r="F331" i="12"/>
  <c r="D331" i="12"/>
  <c r="A331" i="12"/>
  <c r="Q330" i="12"/>
  <c r="P330" i="12"/>
  <c r="H330" i="12"/>
  <c r="F330" i="12"/>
  <c r="J331" i="12" s="1"/>
  <c r="D330" i="12"/>
  <c r="A330" i="12"/>
  <c r="Q329" i="12"/>
  <c r="P329" i="12"/>
  <c r="H329" i="12"/>
  <c r="F329" i="12"/>
  <c r="J330" i="12" s="1"/>
  <c r="D329" i="12"/>
  <c r="A329" i="12"/>
  <c r="Q328" i="12"/>
  <c r="P328" i="12"/>
  <c r="H328" i="12"/>
  <c r="F328" i="12"/>
  <c r="J329" i="12" s="1"/>
  <c r="D328" i="12"/>
  <c r="A328" i="12"/>
  <c r="Q327" i="12"/>
  <c r="P327" i="12"/>
  <c r="H327" i="12"/>
  <c r="F327" i="12"/>
  <c r="J328" i="12" s="1"/>
  <c r="D327" i="12"/>
  <c r="A327" i="12"/>
  <c r="Q326" i="12"/>
  <c r="P326" i="12"/>
  <c r="H326" i="12"/>
  <c r="F326" i="12"/>
  <c r="D326" i="12"/>
  <c r="A326" i="12"/>
  <c r="Q325" i="12"/>
  <c r="P325" i="12"/>
  <c r="H325" i="12"/>
  <c r="F325" i="12"/>
  <c r="J326" i="12" s="1"/>
  <c r="D325" i="12"/>
  <c r="A325" i="12"/>
  <c r="Q324" i="12"/>
  <c r="P324" i="12"/>
  <c r="H324" i="12"/>
  <c r="F324" i="12"/>
  <c r="D324" i="12"/>
  <c r="A324" i="12"/>
  <c r="Q323" i="12"/>
  <c r="P323" i="12"/>
  <c r="H323" i="12"/>
  <c r="F323" i="12"/>
  <c r="G323" i="12" s="1"/>
  <c r="K324" i="12" s="1"/>
  <c r="A323" i="12"/>
  <c r="Q322" i="12"/>
  <c r="P322" i="12"/>
  <c r="H322" i="12"/>
  <c r="F322" i="12"/>
  <c r="D322" i="12"/>
  <c r="A322" i="12"/>
  <c r="Q321" i="12"/>
  <c r="P321" i="12"/>
  <c r="H321" i="12"/>
  <c r="F321" i="12"/>
  <c r="J322" i="12" s="1"/>
  <c r="D321" i="12"/>
  <c r="A321" i="12"/>
  <c r="Q320" i="12"/>
  <c r="P320" i="12"/>
  <c r="H320" i="12"/>
  <c r="F320" i="12"/>
  <c r="J321" i="12" s="1"/>
  <c r="D320" i="12"/>
  <c r="A320" i="12"/>
  <c r="Q319" i="12"/>
  <c r="P319" i="12"/>
  <c r="H319" i="12"/>
  <c r="F319" i="12"/>
  <c r="J320" i="12" s="1"/>
  <c r="D319" i="12"/>
  <c r="A319" i="12"/>
  <c r="Q318" i="12"/>
  <c r="P318" i="12"/>
  <c r="H318" i="12"/>
  <c r="F318" i="12"/>
  <c r="D318" i="12"/>
  <c r="A318" i="12"/>
  <c r="Q317" i="12"/>
  <c r="P317" i="12"/>
  <c r="H317" i="12"/>
  <c r="F317" i="12"/>
  <c r="D317" i="12"/>
  <c r="A317" i="12"/>
  <c r="Q316" i="12"/>
  <c r="P316" i="12"/>
  <c r="H316" i="12"/>
  <c r="F316" i="12"/>
  <c r="G316" i="12" s="1"/>
  <c r="K317" i="12" s="1"/>
  <c r="D316" i="12"/>
  <c r="A316" i="12"/>
  <c r="Q315" i="12"/>
  <c r="P315" i="12"/>
  <c r="H315" i="12"/>
  <c r="F315" i="12"/>
  <c r="D315" i="12"/>
  <c r="A315" i="12"/>
  <c r="Q314" i="12"/>
  <c r="P314" i="12"/>
  <c r="H314" i="12"/>
  <c r="F314" i="12"/>
  <c r="J315" i="12" s="1"/>
  <c r="D314" i="12"/>
  <c r="A314" i="12"/>
  <c r="Q313" i="12"/>
  <c r="P313" i="12"/>
  <c r="H313" i="12"/>
  <c r="F313" i="12"/>
  <c r="D313" i="12"/>
  <c r="A313" i="12"/>
  <c r="Q312" i="12"/>
  <c r="P312" i="12"/>
  <c r="H312" i="12"/>
  <c r="F312" i="12"/>
  <c r="D312" i="12"/>
  <c r="A312" i="12"/>
  <c r="Q311" i="12"/>
  <c r="P311" i="12"/>
  <c r="H311" i="12"/>
  <c r="F311" i="12"/>
  <c r="D311" i="12"/>
  <c r="A311" i="12"/>
  <c r="Q310" i="12"/>
  <c r="P310" i="12"/>
  <c r="H310" i="12"/>
  <c r="F310" i="12"/>
  <c r="J311" i="12" s="1"/>
  <c r="D310" i="12"/>
  <c r="A310" i="12"/>
  <c r="Q309" i="12"/>
  <c r="P309" i="12"/>
  <c r="H309" i="12"/>
  <c r="F309" i="12"/>
  <c r="D309" i="12"/>
  <c r="A309" i="12"/>
  <c r="Q308" i="12"/>
  <c r="P308" i="12"/>
  <c r="H308" i="12"/>
  <c r="F308" i="12"/>
  <c r="D308" i="12"/>
  <c r="A308" i="12"/>
  <c r="Q307" i="12"/>
  <c r="P307" i="12"/>
  <c r="H307" i="12"/>
  <c r="F307" i="12"/>
  <c r="D307" i="12"/>
  <c r="A307" i="12"/>
  <c r="Q306" i="12"/>
  <c r="P306" i="12"/>
  <c r="H306" i="12"/>
  <c r="F306" i="12"/>
  <c r="D306" i="12"/>
  <c r="A306" i="12"/>
  <c r="Q305" i="12"/>
  <c r="P305" i="12"/>
  <c r="H305" i="12"/>
  <c r="F305" i="12"/>
  <c r="D305" i="12"/>
  <c r="A305" i="12"/>
  <c r="Q304" i="12"/>
  <c r="P304" i="12"/>
  <c r="H304" i="12"/>
  <c r="F304" i="12"/>
  <c r="D304" i="12"/>
  <c r="A304" i="12"/>
  <c r="Q303" i="12"/>
  <c r="P303" i="12"/>
  <c r="H303" i="12"/>
  <c r="F303" i="12"/>
  <c r="J304" i="12" s="1"/>
  <c r="D303" i="12"/>
  <c r="A303" i="12"/>
  <c r="Q302" i="12"/>
  <c r="P302" i="12"/>
  <c r="H302" i="12"/>
  <c r="F302" i="12"/>
  <c r="D302" i="12"/>
  <c r="A302" i="12"/>
  <c r="Q301" i="12"/>
  <c r="P301" i="12"/>
  <c r="H301" i="12"/>
  <c r="F301" i="12"/>
  <c r="J302" i="12" s="1"/>
  <c r="D301" i="12"/>
  <c r="A301" i="12"/>
  <c r="Q300" i="12"/>
  <c r="P300" i="12"/>
  <c r="H300" i="12"/>
  <c r="F300" i="12"/>
  <c r="J301" i="12" s="1"/>
  <c r="A300" i="12"/>
  <c r="Q299" i="12"/>
  <c r="P299" i="12"/>
  <c r="H299" i="12"/>
  <c r="F299" i="12"/>
  <c r="D299" i="12"/>
  <c r="A299" i="12"/>
  <c r="Q298" i="12"/>
  <c r="P298" i="12"/>
  <c r="H298" i="12"/>
  <c r="F298" i="12"/>
  <c r="J299" i="12" s="1"/>
  <c r="D298" i="12"/>
  <c r="A298" i="12"/>
  <c r="Q297" i="12"/>
  <c r="P297" i="12"/>
  <c r="H297" i="12"/>
  <c r="F297" i="12"/>
  <c r="J298" i="12" s="1"/>
  <c r="D297" i="12"/>
  <c r="A297" i="12"/>
  <c r="Q296" i="12"/>
  <c r="P296" i="12"/>
  <c r="H296" i="12"/>
  <c r="F296" i="12"/>
  <c r="J297" i="12" s="1"/>
  <c r="D296" i="12"/>
  <c r="A296" i="12"/>
  <c r="Q295" i="12"/>
  <c r="P295" i="12"/>
  <c r="H295" i="12"/>
  <c r="F295" i="12"/>
  <c r="J296" i="12" s="1"/>
  <c r="D295" i="12"/>
  <c r="A295" i="12"/>
  <c r="Q294" i="12"/>
  <c r="P294" i="12"/>
  <c r="H294" i="12"/>
  <c r="F294" i="12"/>
  <c r="J295" i="12" s="1"/>
  <c r="D294" i="12"/>
  <c r="A294" i="12"/>
  <c r="Q293" i="12"/>
  <c r="P293" i="12"/>
  <c r="H293" i="12"/>
  <c r="F293" i="12"/>
  <c r="J294" i="12" s="1"/>
  <c r="D293" i="12"/>
  <c r="A293" i="12"/>
  <c r="Q292" i="12"/>
  <c r="P292" i="12"/>
  <c r="H292" i="12"/>
  <c r="F292" i="12"/>
  <c r="D292" i="12"/>
  <c r="A292" i="12"/>
  <c r="Q291" i="12"/>
  <c r="P291" i="12"/>
  <c r="H291" i="12"/>
  <c r="F291" i="12"/>
  <c r="D291" i="12"/>
  <c r="A291" i="12"/>
  <c r="Q290" i="12"/>
  <c r="P290" i="12"/>
  <c r="H290" i="12"/>
  <c r="F290" i="12"/>
  <c r="D290" i="12"/>
  <c r="A290" i="12"/>
  <c r="Q289" i="12"/>
  <c r="P289" i="12"/>
  <c r="H289" i="12"/>
  <c r="F289" i="12"/>
  <c r="D289" i="12"/>
  <c r="A289" i="12"/>
  <c r="Q288" i="12"/>
  <c r="P288" i="12"/>
  <c r="H288" i="12"/>
  <c r="F288" i="12"/>
  <c r="D288" i="12"/>
  <c r="A288" i="12"/>
  <c r="Q287" i="12"/>
  <c r="P287" i="12"/>
  <c r="H287" i="12"/>
  <c r="F287" i="12"/>
  <c r="J288" i="12" s="1"/>
  <c r="D287" i="12"/>
  <c r="A287" i="12"/>
  <c r="Q286" i="12"/>
  <c r="P286" i="12"/>
  <c r="H286" i="12"/>
  <c r="F286" i="12"/>
  <c r="J287" i="12" s="1"/>
  <c r="D286" i="12"/>
  <c r="A286" i="12"/>
  <c r="Q285" i="12"/>
  <c r="P285" i="12"/>
  <c r="H285" i="12"/>
  <c r="F285" i="12"/>
  <c r="D285" i="12"/>
  <c r="A285" i="12"/>
  <c r="Q284" i="12"/>
  <c r="P284" i="12"/>
  <c r="H284" i="12"/>
  <c r="F284" i="12"/>
  <c r="J285" i="12" s="1"/>
  <c r="D284" i="12"/>
  <c r="A284" i="12"/>
  <c r="Q283" i="12"/>
  <c r="P283" i="12"/>
  <c r="H283" i="12"/>
  <c r="F283" i="12"/>
  <c r="J284" i="12" s="1"/>
  <c r="D283" i="12"/>
  <c r="A283" i="12"/>
  <c r="Q282" i="12"/>
  <c r="P282" i="12"/>
  <c r="H282" i="12"/>
  <c r="F282" i="12"/>
  <c r="J283" i="12" s="1"/>
  <c r="D282" i="12"/>
  <c r="A282" i="12"/>
  <c r="Q281" i="12"/>
  <c r="P281" i="12"/>
  <c r="H281" i="12"/>
  <c r="F281" i="12"/>
  <c r="D281" i="12"/>
  <c r="A281" i="12"/>
  <c r="Q280" i="12"/>
  <c r="P280" i="12"/>
  <c r="H280" i="12"/>
  <c r="F280" i="12"/>
  <c r="D280" i="12"/>
  <c r="A280" i="12"/>
  <c r="Q279" i="12"/>
  <c r="P279" i="12"/>
  <c r="H279" i="12"/>
  <c r="F279" i="12"/>
  <c r="D279" i="12"/>
  <c r="A279" i="12"/>
  <c r="Q278" i="12"/>
  <c r="P278" i="12"/>
  <c r="H278" i="12"/>
  <c r="F278" i="12"/>
  <c r="D278" i="12"/>
  <c r="A278" i="12"/>
  <c r="Q277" i="12"/>
  <c r="P277" i="12"/>
  <c r="H277" i="12"/>
  <c r="F277" i="12"/>
  <c r="J278" i="12" s="1"/>
  <c r="A277" i="12"/>
  <c r="Q276" i="12"/>
  <c r="P276" i="12"/>
  <c r="H276" i="12"/>
  <c r="F276" i="12"/>
  <c r="J277" i="12" s="1"/>
  <c r="D276" i="12"/>
  <c r="A276" i="12"/>
  <c r="Q275" i="12"/>
  <c r="P275" i="12"/>
  <c r="H275" i="12"/>
  <c r="F275" i="12"/>
  <c r="J276" i="12" s="1"/>
  <c r="D275" i="12"/>
  <c r="A275" i="12"/>
  <c r="Q274" i="12"/>
  <c r="P274" i="12"/>
  <c r="H274" i="12"/>
  <c r="F274" i="12"/>
  <c r="D274" i="12"/>
  <c r="A274" i="12"/>
  <c r="Q273" i="12"/>
  <c r="P273" i="12"/>
  <c r="H273" i="12"/>
  <c r="F273" i="12"/>
  <c r="J274" i="12" s="1"/>
  <c r="D273" i="12"/>
  <c r="A273" i="12"/>
  <c r="Q272" i="12"/>
  <c r="P272" i="12"/>
  <c r="H272" i="12"/>
  <c r="F272" i="12"/>
  <c r="J273" i="12" s="1"/>
  <c r="D272" i="12"/>
  <c r="A272" i="12"/>
  <c r="Q271" i="12"/>
  <c r="P271" i="12"/>
  <c r="H271" i="12"/>
  <c r="F271" i="12"/>
  <c r="D271" i="12"/>
  <c r="A271" i="12"/>
  <c r="Q270" i="12"/>
  <c r="P270" i="12"/>
  <c r="H270" i="12"/>
  <c r="F270" i="12"/>
  <c r="D270" i="12"/>
  <c r="A270" i="12"/>
  <c r="Q269" i="12"/>
  <c r="P269" i="12"/>
  <c r="H269" i="12"/>
  <c r="F269" i="12"/>
  <c r="D269" i="12"/>
  <c r="A269" i="12"/>
  <c r="Q268" i="12"/>
  <c r="P268" i="12"/>
  <c r="H268" i="12"/>
  <c r="F268" i="12"/>
  <c r="J269" i="12" s="1"/>
  <c r="D268" i="12"/>
  <c r="A268" i="12"/>
  <c r="Q267" i="12"/>
  <c r="P267" i="12"/>
  <c r="H267" i="12"/>
  <c r="F267" i="12"/>
  <c r="D267" i="12"/>
  <c r="A267" i="12"/>
  <c r="Q266" i="12"/>
  <c r="P266" i="12"/>
  <c r="H266" i="12"/>
  <c r="F266" i="12"/>
  <c r="J267" i="12" s="1"/>
  <c r="D266" i="12"/>
  <c r="A266" i="12"/>
  <c r="Q265" i="12"/>
  <c r="P265" i="12"/>
  <c r="H265" i="12"/>
  <c r="F265" i="12"/>
  <c r="J266" i="12" s="1"/>
  <c r="D265" i="12"/>
  <c r="A265" i="12"/>
  <c r="Q264" i="12"/>
  <c r="P264" i="12"/>
  <c r="H264" i="12"/>
  <c r="F264" i="12"/>
  <c r="G264" i="12" s="1"/>
  <c r="K265" i="12" s="1"/>
  <c r="D264" i="12"/>
  <c r="A264" i="12"/>
  <c r="Q263" i="12"/>
  <c r="P263" i="12"/>
  <c r="H263" i="12"/>
  <c r="F263" i="12"/>
  <c r="J264" i="12" s="1"/>
  <c r="D263" i="12"/>
  <c r="A263" i="12"/>
  <c r="Q262" i="12"/>
  <c r="P262" i="12"/>
  <c r="H262" i="12"/>
  <c r="F262" i="12"/>
  <c r="D262" i="12"/>
  <c r="A262" i="12"/>
  <c r="Q261" i="12"/>
  <c r="P261" i="12"/>
  <c r="H261" i="12"/>
  <c r="F261" i="12"/>
  <c r="D261" i="12"/>
  <c r="A261" i="12"/>
  <c r="Q260" i="12"/>
  <c r="P260" i="12"/>
  <c r="H260" i="12"/>
  <c r="F260" i="12"/>
  <c r="G260" i="12" s="1"/>
  <c r="K261" i="12" s="1"/>
  <c r="D260" i="12"/>
  <c r="A260" i="12"/>
  <c r="Q259" i="12"/>
  <c r="P259" i="12"/>
  <c r="H259" i="12"/>
  <c r="F259" i="12"/>
  <c r="J260" i="12" s="1"/>
  <c r="D259" i="12"/>
  <c r="A259" i="12"/>
  <c r="Q258" i="12"/>
  <c r="P258" i="12"/>
  <c r="H258" i="12"/>
  <c r="F258" i="12"/>
  <c r="D258" i="12"/>
  <c r="A258" i="12"/>
  <c r="Q257" i="12"/>
  <c r="P257" i="12"/>
  <c r="H257" i="12"/>
  <c r="F257" i="12"/>
  <c r="J258" i="12" s="1"/>
  <c r="D257" i="12"/>
  <c r="A257" i="12"/>
  <c r="Q256" i="12"/>
  <c r="P256" i="12"/>
  <c r="H256" i="12"/>
  <c r="F256" i="12"/>
  <c r="J257" i="12" s="1"/>
  <c r="D256" i="12"/>
  <c r="A256" i="12"/>
  <c r="Q255" i="12"/>
  <c r="P255" i="12"/>
  <c r="H255" i="12"/>
  <c r="F255" i="12"/>
  <c r="J256" i="12" s="1"/>
  <c r="D255" i="12"/>
  <c r="A255" i="12"/>
  <c r="Q254" i="12"/>
  <c r="P254" i="12"/>
  <c r="H254" i="12"/>
  <c r="F254" i="12"/>
  <c r="J255" i="12" s="1"/>
  <c r="A254" i="12"/>
  <c r="Q253" i="12"/>
  <c r="P253" i="12"/>
  <c r="H253" i="12"/>
  <c r="F253" i="12"/>
  <c r="J254" i="12" s="1"/>
  <c r="D253" i="12"/>
  <c r="A253" i="12"/>
  <c r="Q252" i="12"/>
  <c r="P252" i="12"/>
  <c r="H252" i="12"/>
  <c r="F252" i="12"/>
  <c r="J253" i="12" s="1"/>
  <c r="D252" i="12"/>
  <c r="A252" i="12"/>
  <c r="Q251" i="12"/>
  <c r="P251" i="12"/>
  <c r="H251" i="12"/>
  <c r="F251" i="12"/>
  <c r="D251" i="12"/>
  <c r="A251" i="12"/>
  <c r="Q250" i="12"/>
  <c r="P250" i="12"/>
  <c r="H250" i="12"/>
  <c r="F250" i="12"/>
  <c r="J251" i="12" s="1"/>
  <c r="D250" i="12"/>
  <c r="A250" i="12"/>
  <c r="Q249" i="12"/>
  <c r="P249" i="12"/>
  <c r="H249" i="12"/>
  <c r="F249" i="12"/>
  <c r="D249" i="12"/>
  <c r="A249" i="12"/>
  <c r="Q248" i="12"/>
  <c r="P248" i="12"/>
  <c r="H248" i="12"/>
  <c r="F248" i="12"/>
  <c r="J249" i="12" s="1"/>
  <c r="D248" i="12"/>
  <c r="A248" i="12"/>
  <c r="Q247" i="12"/>
  <c r="P247" i="12"/>
  <c r="H247" i="12"/>
  <c r="F247" i="12"/>
  <c r="J248" i="12" s="1"/>
  <c r="D247" i="12"/>
  <c r="A247" i="12"/>
  <c r="Q246" i="12"/>
  <c r="P246" i="12"/>
  <c r="H246" i="12"/>
  <c r="F246" i="12"/>
  <c r="J247" i="12" s="1"/>
  <c r="D246" i="12"/>
  <c r="A246" i="12"/>
  <c r="Q245" i="12"/>
  <c r="P245" i="12"/>
  <c r="H245" i="12"/>
  <c r="F245" i="12"/>
  <c r="D245" i="12"/>
  <c r="A245" i="12"/>
  <c r="Q244" i="12"/>
  <c r="P244" i="12"/>
  <c r="H244" i="12"/>
  <c r="F244" i="12"/>
  <c r="D244" i="12"/>
  <c r="A244" i="12"/>
  <c r="Q243" i="12"/>
  <c r="P243" i="12"/>
  <c r="H243" i="12"/>
  <c r="F243" i="12"/>
  <c r="J244" i="12" s="1"/>
  <c r="D243" i="12"/>
  <c r="A243" i="12"/>
  <c r="Q242" i="12"/>
  <c r="P242" i="12"/>
  <c r="H242" i="12"/>
  <c r="F242" i="12"/>
  <c r="J243" i="12" s="1"/>
  <c r="D242" i="12"/>
  <c r="A242" i="12"/>
  <c r="Q241" i="12"/>
  <c r="P241" i="12"/>
  <c r="H241" i="12"/>
  <c r="F241" i="12"/>
  <c r="J242" i="12" s="1"/>
  <c r="D241" i="12"/>
  <c r="A241" i="12"/>
  <c r="Q240" i="12"/>
  <c r="P240" i="12"/>
  <c r="H240" i="12"/>
  <c r="F240" i="12"/>
  <c r="J241" i="12" s="1"/>
  <c r="D240" i="12"/>
  <c r="A240" i="12"/>
  <c r="Q239" i="12"/>
  <c r="P239" i="12"/>
  <c r="H239" i="12"/>
  <c r="F239" i="12"/>
  <c r="D239" i="12"/>
  <c r="A239" i="12"/>
  <c r="Q238" i="12"/>
  <c r="P238" i="12"/>
  <c r="H238" i="12"/>
  <c r="F238" i="12"/>
  <c r="J239" i="12" s="1"/>
  <c r="D238" i="12"/>
  <c r="A238" i="12"/>
  <c r="Q237" i="12"/>
  <c r="P237" i="12"/>
  <c r="H237" i="12"/>
  <c r="F237" i="12"/>
  <c r="J238" i="12" s="1"/>
  <c r="D237" i="12"/>
  <c r="A237" i="12"/>
  <c r="Q236" i="12"/>
  <c r="P236" i="12"/>
  <c r="H236" i="12"/>
  <c r="F236" i="12"/>
  <c r="D236" i="12"/>
  <c r="A236" i="12"/>
  <c r="Q235" i="12"/>
  <c r="P235" i="12"/>
  <c r="H235" i="12"/>
  <c r="F235" i="12"/>
  <c r="D235" i="12"/>
  <c r="A235" i="12"/>
  <c r="Q234" i="12"/>
  <c r="P234" i="12"/>
  <c r="H234" i="12"/>
  <c r="F234" i="12"/>
  <c r="J235" i="12" s="1"/>
  <c r="D234" i="12"/>
  <c r="A234" i="12"/>
  <c r="Q233" i="12"/>
  <c r="P233" i="12"/>
  <c r="H233" i="12"/>
  <c r="F233" i="12"/>
  <c r="D233" i="12"/>
  <c r="A233" i="12"/>
  <c r="Q232" i="12"/>
  <c r="P232" i="12"/>
  <c r="H232" i="12"/>
  <c r="F232" i="12"/>
  <c r="J233" i="12" s="1"/>
  <c r="D232" i="12"/>
  <c r="A232" i="12"/>
  <c r="Q231" i="12"/>
  <c r="P231" i="12"/>
  <c r="H231" i="12"/>
  <c r="F231" i="12"/>
  <c r="J232" i="12" s="1"/>
  <c r="A231" i="12"/>
  <c r="Q230" i="12"/>
  <c r="P230" i="12"/>
  <c r="H230" i="12"/>
  <c r="F230" i="12"/>
  <c r="D230" i="12"/>
  <c r="A230" i="12"/>
  <c r="Q229" i="12"/>
  <c r="P229" i="12"/>
  <c r="H229" i="12"/>
  <c r="F229" i="12"/>
  <c r="J230" i="12" s="1"/>
  <c r="D229" i="12"/>
  <c r="A229" i="12"/>
  <c r="Q228" i="12"/>
  <c r="P228" i="12"/>
  <c r="H228" i="12"/>
  <c r="F228" i="12"/>
  <c r="J229" i="12" s="1"/>
  <c r="D228" i="12"/>
  <c r="A228" i="12"/>
  <c r="Q227" i="12"/>
  <c r="P227" i="12"/>
  <c r="H227" i="12"/>
  <c r="F227" i="12"/>
  <c r="D227" i="12"/>
  <c r="A227" i="12"/>
  <c r="Q226" i="12"/>
  <c r="P226" i="12"/>
  <c r="H226" i="12"/>
  <c r="F226" i="12"/>
  <c r="D226" i="12"/>
  <c r="A226" i="12"/>
  <c r="Q225" i="12"/>
  <c r="P225" i="12"/>
  <c r="H225" i="12"/>
  <c r="F225" i="12"/>
  <c r="D225" i="12"/>
  <c r="A225" i="12"/>
  <c r="Q224" i="12"/>
  <c r="P224" i="12"/>
  <c r="H224" i="12"/>
  <c r="F224" i="12"/>
  <c r="D224" i="12"/>
  <c r="A224" i="12"/>
  <c r="Q223" i="12"/>
  <c r="P223" i="12"/>
  <c r="H223" i="12"/>
  <c r="F223" i="12"/>
  <c r="D223" i="12"/>
  <c r="A223" i="12"/>
  <c r="Q222" i="12"/>
  <c r="P222" i="12"/>
  <c r="H222" i="12"/>
  <c r="F222" i="12"/>
  <c r="J223" i="12" s="1"/>
  <c r="D222" i="12"/>
  <c r="A222" i="12"/>
  <c r="Q221" i="12"/>
  <c r="P221" i="12"/>
  <c r="H221" i="12"/>
  <c r="F221" i="12"/>
  <c r="D221" i="12"/>
  <c r="A221" i="12"/>
  <c r="Q220" i="12"/>
  <c r="P220" i="12"/>
  <c r="H220" i="12"/>
  <c r="F220" i="12"/>
  <c r="D220" i="12"/>
  <c r="A220" i="12"/>
  <c r="Q219" i="12"/>
  <c r="P219" i="12"/>
  <c r="H219" i="12"/>
  <c r="F219" i="12"/>
  <c r="J220" i="12" s="1"/>
  <c r="D219" i="12"/>
  <c r="A219" i="12"/>
  <c r="Q218" i="12"/>
  <c r="P218" i="12"/>
  <c r="H218" i="12"/>
  <c r="F218" i="12"/>
  <c r="J219" i="12" s="1"/>
  <c r="D218" i="12"/>
  <c r="A218" i="12"/>
  <c r="Q217" i="12"/>
  <c r="P217" i="12"/>
  <c r="H217" i="12"/>
  <c r="F217" i="12"/>
  <c r="J218" i="12" s="1"/>
  <c r="D217" i="12"/>
  <c r="A217" i="12"/>
  <c r="Q216" i="12"/>
  <c r="P216" i="12"/>
  <c r="H216" i="12"/>
  <c r="F216" i="12"/>
  <c r="D216" i="12"/>
  <c r="A216" i="12"/>
  <c r="Q215" i="12"/>
  <c r="P215" i="12"/>
  <c r="H215" i="12"/>
  <c r="F215" i="12"/>
  <c r="J216" i="12" s="1"/>
  <c r="D215" i="12"/>
  <c r="A215" i="12"/>
  <c r="Q214" i="12"/>
  <c r="P214" i="12"/>
  <c r="H214" i="12"/>
  <c r="F214" i="12"/>
  <c r="D214" i="12"/>
  <c r="A214" i="12"/>
  <c r="Q213" i="12"/>
  <c r="P213" i="12"/>
  <c r="H213" i="12"/>
  <c r="F213" i="12"/>
  <c r="J214" i="12" s="1"/>
  <c r="D213" i="12"/>
  <c r="A213" i="12"/>
  <c r="Q212" i="12"/>
  <c r="P212" i="12"/>
  <c r="H212" i="12"/>
  <c r="F212" i="12"/>
  <c r="D212" i="12"/>
  <c r="A212" i="12"/>
  <c r="Q211" i="12"/>
  <c r="P211" i="12"/>
  <c r="H211" i="12"/>
  <c r="F211" i="12"/>
  <c r="J212" i="12" s="1"/>
  <c r="D211" i="12"/>
  <c r="A211" i="12"/>
  <c r="Q210" i="12"/>
  <c r="P210" i="12"/>
  <c r="H210" i="12"/>
  <c r="F210" i="12"/>
  <c r="J211" i="12" s="1"/>
  <c r="D210" i="12"/>
  <c r="A210" i="12"/>
  <c r="Q209" i="12"/>
  <c r="P209" i="12"/>
  <c r="H209" i="12"/>
  <c r="F209" i="12"/>
  <c r="J210" i="12" s="1"/>
  <c r="D209" i="12"/>
  <c r="A209" i="12"/>
  <c r="Q208" i="12"/>
  <c r="P208" i="12"/>
  <c r="H208" i="12"/>
  <c r="F208" i="12"/>
  <c r="A208" i="12"/>
  <c r="Q207" i="12"/>
  <c r="P207" i="12"/>
  <c r="H207" i="12"/>
  <c r="F207" i="12"/>
  <c r="D207" i="12"/>
  <c r="A207" i="12"/>
  <c r="Q206" i="12"/>
  <c r="P206" i="12"/>
  <c r="H206" i="12"/>
  <c r="F206" i="12"/>
  <c r="D206" i="12"/>
  <c r="A206" i="12"/>
  <c r="Q205" i="12"/>
  <c r="P205" i="12"/>
  <c r="H205" i="12"/>
  <c r="F205" i="12"/>
  <c r="D205" i="12"/>
  <c r="A205" i="12"/>
  <c r="Q204" i="12"/>
  <c r="P204" i="12"/>
  <c r="H204" i="12"/>
  <c r="F204" i="12"/>
  <c r="J205" i="12" s="1"/>
  <c r="D204" i="12"/>
  <c r="A204" i="12"/>
  <c r="Q203" i="12"/>
  <c r="P203" i="12"/>
  <c r="H203" i="12"/>
  <c r="F203" i="12"/>
  <c r="D203" i="12"/>
  <c r="A203" i="12"/>
  <c r="Q202" i="12"/>
  <c r="P202" i="12"/>
  <c r="H202" i="12"/>
  <c r="F202" i="12"/>
  <c r="J203" i="12" s="1"/>
  <c r="D202" i="12"/>
  <c r="A202" i="12"/>
  <c r="Q201" i="12"/>
  <c r="P201" i="12"/>
  <c r="H201" i="12"/>
  <c r="F201" i="12"/>
  <c r="D201" i="12"/>
  <c r="A201" i="12"/>
  <c r="Q200" i="12"/>
  <c r="P200" i="12"/>
  <c r="H200" i="12"/>
  <c r="F200" i="12"/>
  <c r="D200" i="12"/>
  <c r="A200" i="12"/>
  <c r="Q199" i="12"/>
  <c r="P199" i="12"/>
  <c r="H199" i="12"/>
  <c r="F199" i="12"/>
  <c r="D199" i="12"/>
  <c r="A199" i="12"/>
  <c r="Q198" i="12"/>
  <c r="P198" i="12"/>
  <c r="H198" i="12"/>
  <c r="F198" i="12"/>
  <c r="D198" i="12"/>
  <c r="A198" i="12"/>
  <c r="Q197" i="12"/>
  <c r="P197" i="12"/>
  <c r="H197" i="12"/>
  <c r="F197" i="12"/>
  <c r="J198" i="12" s="1"/>
  <c r="D197" i="12"/>
  <c r="A197" i="12"/>
  <c r="Q196" i="12"/>
  <c r="P196" i="12"/>
  <c r="H196" i="12"/>
  <c r="F196" i="12"/>
  <c r="J197" i="12" s="1"/>
  <c r="D196" i="12"/>
  <c r="A196" i="12"/>
  <c r="Q195" i="12"/>
  <c r="P195" i="12"/>
  <c r="H195" i="12"/>
  <c r="F195" i="12"/>
  <c r="D195" i="12"/>
  <c r="A195" i="12"/>
  <c r="Q194" i="12"/>
  <c r="P194" i="12"/>
  <c r="H194" i="12"/>
  <c r="F194" i="12"/>
  <c r="J195" i="12" s="1"/>
  <c r="D194" i="12"/>
  <c r="A194" i="12"/>
  <c r="Q193" i="12"/>
  <c r="P193" i="12"/>
  <c r="H193" i="12"/>
  <c r="F193" i="12"/>
  <c r="D193" i="12"/>
  <c r="A193" i="12"/>
  <c r="Q192" i="12"/>
  <c r="P192" i="12"/>
  <c r="H192" i="12"/>
  <c r="F192" i="12"/>
  <c r="J193" i="12" s="1"/>
  <c r="D192" i="12"/>
  <c r="A192" i="12"/>
  <c r="Q191" i="12"/>
  <c r="P191" i="12"/>
  <c r="H191" i="12"/>
  <c r="F191" i="12"/>
  <c r="D191" i="12"/>
  <c r="A191" i="12"/>
  <c r="Q190" i="12"/>
  <c r="P190" i="12"/>
  <c r="H190" i="12"/>
  <c r="F190" i="12"/>
  <c r="D190" i="12"/>
  <c r="A190" i="12"/>
  <c r="Q189" i="12"/>
  <c r="P189" i="12"/>
  <c r="H189" i="12"/>
  <c r="F189" i="12"/>
  <c r="D189" i="12"/>
  <c r="A189" i="12"/>
  <c r="Q188" i="12"/>
  <c r="P188" i="12"/>
  <c r="H188" i="12"/>
  <c r="F188" i="12"/>
  <c r="J189" i="12" s="1"/>
  <c r="D188" i="12"/>
  <c r="A188" i="12"/>
  <c r="Q187" i="12"/>
  <c r="P187" i="12"/>
  <c r="H187" i="12"/>
  <c r="F187" i="12"/>
  <c r="D187" i="12"/>
  <c r="A187" i="12"/>
  <c r="Q186" i="12"/>
  <c r="P186" i="12"/>
  <c r="H186" i="12"/>
  <c r="F186" i="12"/>
  <c r="J187" i="12" s="1"/>
  <c r="D186" i="12"/>
  <c r="A186" i="12"/>
  <c r="Q185" i="12"/>
  <c r="P185" i="12"/>
  <c r="H185" i="12"/>
  <c r="F185" i="12"/>
  <c r="A185" i="12"/>
  <c r="Q184" i="12"/>
  <c r="P184" i="12"/>
  <c r="H184" i="12"/>
  <c r="F184" i="12"/>
  <c r="D184" i="12"/>
  <c r="A184" i="12"/>
  <c r="Q183" i="12"/>
  <c r="P183" i="12"/>
  <c r="H183" i="12"/>
  <c r="F183" i="12"/>
  <c r="J184" i="12" s="1"/>
  <c r="D183" i="12"/>
  <c r="A183" i="12"/>
  <c r="Q182" i="12"/>
  <c r="P182" i="12"/>
  <c r="H182" i="12"/>
  <c r="F182" i="12"/>
  <c r="J183" i="12" s="1"/>
  <c r="D182" i="12"/>
  <c r="A182" i="12"/>
  <c r="Q181" i="12"/>
  <c r="P181" i="12"/>
  <c r="H181" i="12"/>
  <c r="F181" i="12"/>
  <c r="J182" i="12" s="1"/>
  <c r="D181" i="12"/>
  <c r="A181" i="12"/>
  <c r="Q180" i="12"/>
  <c r="P180" i="12"/>
  <c r="H180" i="12"/>
  <c r="F180" i="12"/>
  <c r="J181" i="12" s="1"/>
  <c r="D180" i="12"/>
  <c r="A180" i="12"/>
  <c r="Q179" i="12"/>
  <c r="P179" i="12"/>
  <c r="H179" i="12"/>
  <c r="F179" i="12"/>
  <c r="J180" i="12" s="1"/>
  <c r="D179" i="12"/>
  <c r="A179" i="12"/>
  <c r="Q178" i="12"/>
  <c r="P178" i="12"/>
  <c r="H178" i="12"/>
  <c r="F178" i="12"/>
  <c r="G178" i="12" s="1"/>
  <c r="K179" i="12" s="1"/>
  <c r="D178" i="12"/>
  <c r="A178" i="12"/>
  <c r="Q177" i="12"/>
  <c r="P177" i="12"/>
  <c r="H177" i="12"/>
  <c r="F177" i="12"/>
  <c r="J178" i="12" s="1"/>
  <c r="D177" i="12"/>
  <c r="A177" i="12"/>
  <c r="Q176" i="12"/>
  <c r="P176" i="12"/>
  <c r="H176" i="12"/>
  <c r="F176" i="12"/>
  <c r="J177" i="12" s="1"/>
  <c r="D176" i="12"/>
  <c r="A176" i="12"/>
  <c r="Q175" i="12"/>
  <c r="P175" i="12"/>
  <c r="H175" i="12"/>
  <c r="F175" i="12"/>
  <c r="J176" i="12" s="1"/>
  <c r="D175" i="12"/>
  <c r="A175" i="12"/>
  <c r="Q174" i="12"/>
  <c r="P174" i="12"/>
  <c r="H174" i="12"/>
  <c r="F174" i="12"/>
  <c r="G174" i="12" s="1"/>
  <c r="K175" i="12" s="1"/>
  <c r="D174" i="12"/>
  <c r="A174" i="12"/>
  <c r="Q173" i="12"/>
  <c r="P173" i="12"/>
  <c r="H173" i="12"/>
  <c r="F173" i="12"/>
  <c r="J174" i="12" s="1"/>
  <c r="D173" i="12"/>
  <c r="A173" i="12"/>
  <c r="Q172" i="12"/>
  <c r="P172" i="12"/>
  <c r="H172" i="12"/>
  <c r="F172" i="12"/>
  <c r="J173" i="12" s="1"/>
  <c r="D172" i="12"/>
  <c r="A172" i="12"/>
  <c r="Q171" i="12"/>
  <c r="P171" i="12"/>
  <c r="H171" i="12"/>
  <c r="F171" i="12"/>
  <c r="J172" i="12" s="1"/>
  <c r="D171" i="12"/>
  <c r="A171" i="12"/>
  <c r="Q170" i="12"/>
  <c r="P170" i="12"/>
  <c r="H170" i="12"/>
  <c r="F170" i="12"/>
  <c r="J171" i="12" s="1"/>
  <c r="D170" i="12"/>
  <c r="A170" i="12"/>
  <c r="Q169" i="12"/>
  <c r="P169" i="12"/>
  <c r="H169" i="12"/>
  <c r="F169" i="12"/>
  <c r="J170" i="12" s="1"/>
  <c r="D169" i="12"/>
  <c r="A169" i="12"/>
  <c r="Q168" i="12"/>
  <c r="P168" i="12"/>
  <c r="H168" i="12"/>
  <c r="F168" i="12"/>
  <c r="J169" i="12" s="1"/>
  <c r="D168" i="12"/>
  <c r="A168" i="12"/>
  <c r="Q167" i="12"/>
  <c r="P167" i="12"/>
  <c r="H167" i="12"/>
  <c r="F167" i="12"/>
  <c r="D167" i="12"/>
  <c r="A167" i="12"/>
  <c r="Q166" i="12"/>
  <c r="P166" i="12"/>
  <c r="H166" i="12"/>
  <c r="F166" i="12"/>
  <c r="J167" i="12" s="1"/>
  <c r="D166" i="12"/>
  <c r="A166" i="12"/>
  <c r="Q165" i="12"/>
  <c r="P165" i="12"/>
  <c r="H165" i="12"/>
  <c r="F165" i="12"/>
  <c r="D165" i="12"/>
  <c r="A165" i="12"/>
  <c r="Q164" i="12"/>
  <c r="P164" i="12"/>
  <c r="H164" i="12"/>
  <c r="F164" i="12"/>
  <c r="D164" i="12"/>
  <c r="A164" i="12"/>
  <c r="Q163" i="12"/>
  <c r="P163" i="12"/>
  <c r="H163" i="12"/>
  <c r="F163" i="12"/>
  <c r="J164" i="12" s="1"/>
  <c r="D163" i="12"/>
  <c r="A163" i="12"/>
  <c r="Q162" i="12"/>
  <c r="P162" i="12"/>
  <c r="H162" i="12"/>
  <c r="F162" i="12"/>
  <c r="A162" i="12"/>
  <c r="Q161" i="12"/>
  <c r="P161" i="12"/>
  <c r="H161" i="12"/>
  <c r="F161" i="12"/>
  <c r="D161" i="12"/>
  <c r="A161" i="12"/>
  <c r="Q160" i="12"/>
  <c r="P160" i="12"/>
  <c r="H160" i="12"/>
  <c r="F160" i="12"/>
  <c r="J161" i="12" s="1"/>
  <c r="D160" i="12"/>
  <c r="A160" i="12"/>
  <c r="Q159" i="12"/>
  <c r="P159" i="12"/>
  <c r="H159" i="12"/>
  <c r="F159" i="12"/>
  <c r="J160" i="12" s="1"/>
  <c r="D159" i="12"/>
  <c r="A159" i="12"/>
  <c r="Q158" i="12"/>
  <c r="P158" i="12"/>
  <c r="H158" i="12"/>
  <c r="F158" i="12"/>
  <c r="J159" i="12" s="1"/>
  <c r="D158" i="12"/>
  <c r="A158" i="12"/>
  <c r="Q157" i="12"/>
  <c r="P157" i="12"/>
  <c r="H157" i="12"/>
  <c r="F157" i="12"/>
  <c r="J158" i="12" s="1"/>
  <c r="D157" i="12"/>
  <c r="A157" i="12"/>
  <c r="Q156" i="12"/>
  <c r="P156" i="12"/>
  <c r="H156" i="12"/>
  <c r="F156" i="12"/>
  <c r="D156" i="12"/>
  <c r="A156" i="12"/>
  <c r="Q155" i="12"/>
  <c r="P155" i="12"/>
  <c r="H155" i="12"/>
  <c r="F155" i="12"/>
  <c r="J156" i="12" s="1"/>
  <c r="D155" i="12"/>
  <c r="A155" i="12"/>
  <c r="Q154" i="12"/>
  <c r="P154" i="12"/>
  <c r="H154" i="12"/>
  <c r="F154" i="12"/>
  <c r="J155" i="12" s="1"/>
  <c r="D154" i="12"/>
  <c r="A154" i="12"/>
  <c r="Q153" i="12"/>
  <c r="P153" i="12"/>
  <c r="H153" i="12"/>
  <c r="F153" i="12"/>
  <c r="J154" i="12" s="1"/>
  <c r="D153" i="12"/>
  <c r="A153" i="12"/>
  <c r="Q152" i="12"/>
  <c r="P152" i="12"/>
  <c r="H152" i="12"/>
  <c r="F152" i="12"/>
  <c r="D152" i="12"/>
  <c r="A152" i="12"/>
  <c r="Q151" i="12"/>
  <c r="P151" i="12"/>
  <c r="H151" i="12"/>
  <c r="F151" i="12"/>
  <c r="J152" i="12" s="1"/>
  <c r="D151" i="12"/>
  <c r="A151" i="12"/>
  <c r="Q150" i="12"/>
  <c r="P150" i="12"/>
  <c r="H150" i="12"/>
  <c r="F150" i="12"/>
  <c r="D150" i="12"/>
  <c r="A150" i="12"/>
  <c r="Q149" i="12"/>
  <c r="P149" i="12"/>
  <c r="H149" i="12"/>
  <c r="F149" i="12"/>
  <c r="J150" i="12" s="1"/>
  <c r="D149" i="12"/>
  <c r="A149" i="12"/>
  <c r="Q148" i="12"/>
  <c r="P148" i="12"/>
  <c r="H148" i="12"/>
  <c r="F148" i="12"/>
  <c r="D148" i="12"/>
  <c r="A148" i="12"/>
  <c r="Q147" i="12"/>
  <c r="P147" i="12"/>
  <c r="H147" i="12"/>
  <c r="F147" i="12"/>
  <c r="J148" i="12" s="1"/>
  <c r="D147" i="12"/>
  <c r="A147" i="12"/>
  <c r="Q146" i="12"/>
  <c r="P146" i="12"/>
  <c r="H146" i="12"/>
  <c r="F146" i="12"/>
  <c r="J147" i="12" s="1"/>
  <c r="D146" i="12"/>
  <c r="A146" i="12"/>
  <c r="Q145" i="12"/>
  <c r="P145" i="12"/>
  <c r="H145" i="12"/>
  <c r="F145" i="12"/>
  <c r="J146" i="12" s="1"/>
  <c r="D145" i="12"/>
  <c r="A145" i="12"/>
  <c r="Q144" i="12"/>
  <c r="P144" i="12"/>
  <c r="H144" i="12"/>
  <c r="F144" i="12"/>
  <c r="J145" i="12" s="1"/>
  <c r="D144" i="12"/>
  <c r="A144" i="12"/>
  <c r="Q143" i="12"/>
  <c r="P143" i="12"/>
  <c r="H143" i="12"/>
  <c r="F143" i="12"/>
  <c r="J144" i="12" s="1"/>
  <c r="D143" i="12"/>
  <c r="A143" i="12"/>
  <c r="Q142" i="12"/>
  <c r="P142" i="12"/>
  <c r="H142" i="12"/>
  <c r="F142" i="12"/>
  <c r="D142" i="12"/>
  <c r="A142" i="12"/>
  <c r="Q141" i="12"/>
  <c r="P141" i="12"/>
  <c r="H141" i="12"/>
  <c r="F141" i="12"/>
  <c r="J142" i="12" s="1"/>
  <c r="D141" i="12"/>
  <c r="A141" i="12"/>
  <c r="Q140" i="12"/>
  <c r="P140" i="12"/>
  <c r="H140" i="12"/>
  <c r="F140" i="12"/>
  <c r="J141" i="12" s="1"/>
  <c r="D140" i="12"/>
  <c r="A140" i="12"/>
  <c r="Q139" i="12"/>
  <c r="P139" i="12"/>
  <c r="H139" i="12"/>
  <c r="F139" i="12"/>
  <c r="J140" i="12" s="1"/>
  <c r="A139" i="12"/>
  <c r="Q138" i="12"/>
  <c r="P138" i="12"/>
  <c r="H138" i="12"/>
  <c r="F138" i="12"/>
  <c r="J139" i="12" s="1"/>
  <c r="D138" i="12"/>
  <c r="A138" i="12"/>
  <c r="Q137" i="12"/>
  <c r="P137" i="12"/>
  <c r="H137" i="12"/>
  <c r="F137" i="12"/>
  <c r="J138" i="12" s="1"/>
  <c r="D137" i="12"/>
  <c r="A137" i="12"/>
  <c r="Q136" i="12"/>
  <c r="P136" i="12"/>
  <c r="H136" i="12"/>
  <c r="F136" i="12"/>
  <c r="J137" i="12" s="1"/>
  <c r="D136" i="12"/>
  <c r="A136" i="12"/>
  <c r="Q135" i="12"/>
  <c r="P135" i="12"/>
  <c r="H135" i="12"/>
  <c r="F135" i="12"/>
  <c r="J136" i="12" s="1"/>
  <c r="D135" i="12"/>
  <c r="A135" i="12"/>
  <c r="Q134" i="12"/>
  <c r="P134" i="12"/>
  <c r="H134" i="12"/>
  <c r="F134" i="12"/>
  <c r="J135" i="12" s="1"/>
  <c r="D134" i="12"/>
  <c r="A134" i="12"/>
  <c r="Q133" i="12"/>
  <c r="P133" i="12"/>
  <c r="H133" i="12"/>
  <c r="F133" i="12"/>
  <c r="D133" i="12"/>
  <c r="A133" i="12"/>
  <c r="Q132" i="12"/>
  <c r="P132" i="12"/>
  <c r="H132" i="12"/>
  <c r="F132" i="12"/>
  <c r="J133" i="12" s="1"/>
  <c r="D132" i="12"/>
  <c r="A132" i="12"/>
  <c r="Q131" i="12"/>
  <c r="P131" i="12"/>
  <c r="H131" i="12"/>
  <c r="F131" i="12"/>
  <c r="J132" i="12" s="1"/>
  <c r="D131" i="12"/>
  <c r="A131" i="12"/>
  <c r="Q130" i="12"/>
  <c r="P130" i="12"/>
  <c r="H130" i="12"/>
  <c r="F130" i="12"/>
  <c r="J131" i="12" s="1"/>
  <c r="D130" i="12"/>
  <c r="A130" i="12"/>
  <c r="Q129" i="12"/>
  <c r="P129" i="12"/>
  <c r="H129" i="12"/>
  <c r="F129" i="12"/>
  <c r="D129" i="12"/>
  <c r="A129" i="12"/>
  <c r="Q128" i="12"/>
  <c r="P128" i="12"/>
  <c r="H128" i="12"/>
  <c r="F128" i="12"/>
  <c r="D128" i="12"/>
  <c r="A128" i="12"/>
  <c r="Q127" i="12"/>
  <c r="P127" i="12"/>
  <c r="H127" i="12"/>
  <c r="F127" i="12"/>
  <c r="D127" i="12"/>
  <c r="A127" i="12"/>
  <c r="Q126" i="12"/>
  <c r="P126" i="12"/>
  <c r="H126" i="12"/>
  <c r="F126" i="12"/>
  <c r="J127" i="12" s="1"/>
  <c r="D126" i="12"/>
  <c r="A126" i="12"/>
  <c r="Q125" i="12"/>
  <c r="P125" i="12"/>
  <c r="H125" i="12"/>
  <c r="F125" i="12"/>
  <c r="D125" i="12"/>
  <c r="A125" i="12"/>
  <c r="Q124" i="12"/>
  <c r="P124" i="12"/>
  <c r="H124" i="12"/>
  <c r="F124" i="12"/>
  <c r="J125" i="12" s="1"/>
  <c r="D124" i="12"/>
  <c r="A124" i="12"/>
  <c r="Q123" i="12"/>
  <c r="P123" i="12"/>
  <c r="H123" i="12"/>
  <c r="F123" i="12"/>
  <c r="J124" i="12" s="1"/>
  <c r="D123" i="12"/>
  <c r="A123" i="12"/>
  <c r="Q122" i="12"/>
  <c r="P122" i="12"/>
  <c r="H122" i="12"/>
  <c r="F122" i="12"/>
  <c r="J123" i="12" s="1"/>
  <c r="D122" i="12"/>
  <c r="A122" i="12"/>
  <c r="Q121" i="12"/>
  <c r="P121" i="12"/>
  <c r="H121" i="12"/>
  <c r="F121" i="12"/>
  <c r="J122" i="12" s="1"/>
  <c r="D121" i="12"/>
  <c r="A121" i="12"/>
  <c r="Q120" i="12"/>
  <c r="P120" i="12"/>
  <c r="H120" i="12"/>
  <c r="F120" i="12"/>
  <c r="J121" i="12" s="1"/>
  <c r="D120" i="12"/>
  <c r="A120" i="12"/>
  <c r="Q119" i="12"/>
  <c r="P119" i="12"/>
  <c r="H119" i="12"/>
  <c r="F119" i="12"/>
  <c r="J120" i="12" s="1"/>
  <c r="D119" i="12"/>
  <c r="A119" i="12"/>
  <c r="Q118" i="12"/>
  <c r="P118" i="12"/>
  <c r="H118" i="12"/>
  <c r="F118" i="12"/>
  <c r="J119" i="12" s="1"/>
  <c r="D118" i="12"/>
  <c r="A118" i="12"/>
  <c r="Q117" i="12"/>
  <c r="P117" i="12"/>
  <c r="H117" i="12"/>
  <c r="F117" i="12"/>
  <c r="D117" i="12"/>
  <c r="A117" i="12"/>
  <c r="Q116" i="12"/>
  <c r="P116" i="12"/>
  <c r="H116" i="12"/>
  <c r="F116" i="12"/>
  <c r="J117" i="12" s="1"/>
  <c r="A116" i="12"/>
  <c r="Q115" i="12"/>
  <c r="P115" i="12"/>
  <c r="H115" i="12"/>
  <c r="F115" i="12"/>
  <c r="J116" i="12" s="1"/>
  <c r="D115" i="12"/>
  <c r="A115" i="12"/>
  <c r="Q114" i="12"/>
  <c r="P114" i="12"/>
  <c r="H114" i="12"/>
  <c r="F114" i="12"/>
  <c r="D114" i="12"/>
  <c r="A114" i="12"/>
  <c r="Q113" i="12"/>
  <c r="P113" i="12"/>
  <c r="H113" i="12"/>
  <c r="F113" i="12"/>
  <c r="D113" i="12"/>
  <c r="A113" i="12"/>
  <c r="Q112" i="12"/>
  <c r="P112" i="12"/>
  <c r="H112" i="12"/>
  <c r="F112" i="12"/>
  <c r="D112" i="12"/>
  <c r="A112" i="12"/>
  <c r="Q111" i="12"/>
  <c r="P111" i="12"/>
  <c r="H111" i="12"/>
  <c r="F111" i="12"/>
  <c r="D111" i="12"/>
  <c r="A111" i="12"/>
  <c r="Q110" i="12"/>
  <c r="P110" i="12"/>
  <c r="H110" i="12"/>
  <c r="F110" i="12"/>
  <c r="J111" i="12" s="1"/>
  <c r="D110" i="12"/>
  <c r="A110" i="12"/>
  <c r="Q109" i="12"/>
  <c r="P109" i="12"/>
  <c r="H109" i="12"/>
  <c r="F109" i="12"/>
  <c r="D109" i="12"/>
  <c r="A109" i="12"/>
  <c r="Q108" i="12"/>
  <c r="P108" i="12"/>
  <c r="H108" i="12"/>
  <c r="F108" i="12"/>
  <c r="D108" i="12"/>
  <c r="A108" i="12"/>
  <c r="Q107" i="12"/>
  <c r="P107" i="12"/>
  <c r="H107" i="12"/>
  <c r="F107" i="12"/>
  <c r="J108" i="12" s="1"/>
  <c r="D107" i="12"/>
  <c r="A107" i="12"/>
  <c r="Q106" i="12"/>
  <c r="P106" i="12"/>
  <c r="H106" i="12"/>
  <c r="F106" i="12"/>
  <c r="D106" i="12"/>
  <c r="A106" i="12"/>
  <c r="Q105" i="12"/>
  <c r="P105" i="12"/>
  <c r="H105" i="12"/>
  <c r="F105" i="12"/>
  <c r="J106" i="12" s="1"/>
  <c r="D105" i="12"/>
  <c r="A105" i="12"/>
  <c r="Q104" i="12"/>
  <c r="P104" i="12"/>
  <c r="H104" i="12"/>
  <c r="F104" i="12"/>
  <c r="J105" i="12" s="1"/>
  <c r="D104" i="12"/>
  <c r="A104" i="12"/>
  <c r="Q103" i="12"/>
  <c r="P103" i="12"/>
  <c r="H103" i="12"/>
  <c r="F103" i="12"/>
  <c r="J104" i="12" s="1"/>
  <c r="D103" i="12"/>
  <c r="A103" i="12"/>
  <c r="Q102" i="12"/>
  <c r="P102" i="12"/>
  <c r="H102" i="12"/>
  <c r="F102" i="12"/>
  <c r="J103" i="12" s="1"/>
  <c r="D102" i="12"/>
  <c r="A102" i="12"/>
  <c r="Q101" i="12"/>
  <c r="P101" i="12"/>
  <c r="H101" i="12"/>
  <c r="F101" i="12"/>
  <c r="J102" i="12" s="1"/>
  <c r="D101" i="12"/>
  <c r="A101" i="12"/>
  <c r="Q100" i="12"/>
  <c r="P100" i="12"/>
  <c r="H100" i="12"/>
  <c r="F100" i="12"/>
  <c r="D100" i="12"/>
  <c r="A100" i="12"/>
  <c r="Q99" i="12"/>
  <c r="P99" i="12"/>
  <c r="H99" i="12"/>
  <c r="F99" i="12"/>
  <c r="J100" i="12" s="1"/>
  <c r="D99" i="12"/>
  <c r="A99" i="12"/>
  <c r="Q98" i="12"/>
  <c r="P98" i="12"/>
  <c r="H98" i="12"/>
  <c r="F98" i="12"/>
  <c r="J99" i="12" s="1"/>
  <c r="D98" i="12"/>
  <c r="A98" i="12"/>
  <c r="Q97" i="12"/>
  <c r="P97" i="12"/>
  <c r="H97" i="12"/>
  <c r="F97" i="12"/>
  <c r="J98" i="12" s="1"/>
  <c r="D97" i="12"/>
  <c r="A97" i="12"/>
  <c r="Q96" i="12"/>
  <c r="P96" i="12"/>
  <c r="H96" i="12"/>
  <c r="F96" i="12"/>
  <c r="D96" i="12"/>
  <c r="A96" i="12"/>
  <c r="Q95" i="12"/>
  <c r="P95" i="12"/>
  <c r="H95" i="12"/>
  <c r="F95" i="12"/>
  <c r="J96" i="12" s="1"/>
  <c r="D95" i="12"/>
  <c r="A95" i="12"/>
  <c r="Q94" i="12"/>
  <c r="P94" i="12"/>
  <c r="H94" i="12"/>
  <c r="F94" i="12"/>
  <c r="J95" i="12" s="1"/>
  <c r="D94" i="12"/>
  <c r="A94" i="12"/>
  <c r="Q93" i="12"/>
  <c r="P93" i="12"/>
  <c r="H93" i="12"/>
  <c r="F93" i="12"/>
  <c r="A93" i="12"/>
  <c r="Q92" i="12"/>
  <c r="P92" i="12"/>
  <c r="H92" i="12"/>
  <c r="F92" i="12"/>
  <c r="D92" i="12"/>
  <c r="A92" i="12"/>
  <c r="Q91" i="12"/>
  <c r="P91" i="12"/>
  <c r="H91" i="12"/>
  <c r="F91" i="12"/>
  <c r="D91" i="12"/>
  <c r="A91" i="12"/>
  <c r="Q90" i="12"/>
  <c r="P90" i="12"/>
  <c r="H90" i="12"/>
  <c r="F90" i="12"/>
  <c r="J91" i="12" s="1"/>
  <c r="D90" i="12"/>
  <c r="A90" i="12"/>
  <c r="Q89" i="12"/>
  <c r="P89" i="12"/>
  <c r="H89" i="12"/>
  <c r="F89" i="12"/>
  <c r="J90" i="12" s="1"/>
  <c r="D89" i="12"/>
  <c r="A89" i="12"/>
  <c r="Q88" i="12"/>
  <c r="P88" i="12"/>
  <c r="H88" i="12"/>
  <c r="F88" i="12"/>
  <c r="J89" i="12" s="1"/>
  <c r="D88" i="12"/>
  <c r="A88" i="12"/>
  <c r="Q87" i="12"/>
  <c r="P87" i="12"/>
  <c r="H87" i="12"/>
  <c r="F87" i="12"/>
  <c r="J88" i="12" s="1"/>
  <c r="D87" i="12"/>
  <c r="A87" i="12"/>
  <c r="Q86" i="12"/>
  <c r="P86" i="12"/>
  <c r="H86" i="12"/>
  <c r="F86" i="12"/>
  <c r="J87" i="12" s="1"/>
  <c r="D86" i="12"/>
  <c r="A86" i="12"/>
  <c r="Q85" i="12"/>
  <c r="P85" i="12"/>
  <c r="H85" i="12"/>
  <c r="F85" i="12"/>
  <c r="D85" i="12"/>
  <c r="A85" i="12"/>
  <c r="Q84" i="12"/>
  <c r="P84" i="12"/>
  <c r="H84" i="12"/>
  <c r="F84" i="12"/>
  <c r="J85" i="12" s="1"/>
  <c r="D84" i="12"/>
  <c r="A84" i="12"/>
  <c r="Q83" i="12"/>
  <c r="P83" i="12"/>
  <c r="H83" i="12"/>
  <c r="F83" i="12"/>
  <c r="D83" i="12"/>
  <c r="A83" i="12"/>
  <c r="Q82" i="12"/>
  <c r="P82" i="12"/>
  <c r="H82" i="12"/>
  <c r="F82" i="12"/>
  <c r="J83" i="12" s="1"/>
  <c r="D82" i="12"/>
  <c r="A82" i="12"/>
  <c r="Q81" i="12"/>
  <c r="P81" i="12"/>
  <c r="H81" i="12"/>
  <c r="F81" i="12"/>
  <c r="D81" i="12"/>
  <c r="A81" i="12"/>
  <c r="Q80" i="12"/>
  <c r="P80" i="12"/>
  <c r="H80" i="12"/>
  <c r="F80" i="12"/>
  <c r="J81" i="12" s="1"/>
  <c r="D80" i="12"/>
  <c r="A80" i="12"/>
  <c r="Q79" i="12"/>
  <c r="P79" i="12"/>
  <c r="H79" i="12"/>
  <c r="F79" i="12"/>
  <c r="J80" i="12" s="1"/>
  <c r="D79" i="12"/>
  <c r="A79" i="12"/>
  <c r="Q78" i="12"/>
  <c r="P78" i="12"/>
  <c r="H78" i="12"/>
  <c r="F78" i="12"/>
  <c r="J79" i="12" s="1"/>
  <c r="D78" i="12"/>
  <c r="A78" i="12"/>
  <c r="Q77" i="12"/>
  <c r="P77" i="12"/>
  <c r="H77" i="12"/>
  <c r="F77" i="12"/>
  <c r="J78" i="12" s="1"/>
  <c r="D77" i="12"/>
  <c r="A77" i="12"/>
  <c r="Q76" i="12"/>
  <c r="P76" i="12"/>
  <c r="H76" i="12"/>
  <c r="F76" i="12"/>
  <c r="D76" i="12"/>
  <c r="A76" i="12"/>
  <c r="Q75" i="12"/>
  <c r="P75" i="12"/>
  <c r="H75" i="12"/>
  <c r="F75" i="12"/>
  <c r="D75" i="12"/>
  <c r="A75" i="12"/>
  <c r="Q74" i="12"/>
  <c r="P74" i="12"/>
  <c r="H74" i="12"/>
  <c r="F74" i="12"/>
  <c r="J75" i="12" s="1"/>
  <c r="D74" i="12"/>
  <c r="A74" i="12"/>
  <c r="Q73" i="12"/>
  <c r="P73" i="12"/>
  <c r="H73" i="12"/>
  <c r="F73" i="12"/>
  <c r="D73" i="12"/>
  <c r="A73" i="12"/>
  <c r="Q72" i="12"/>
  <c r="P72" i="12"/>
  <c r="H72" i="12"/>
  <c r="F72" i="12"/>
  <c r="D72" i="12"/>
  <c r="A72" i="12"/>
  <c r="Q71" i="12"/>
  <c r="P71" i="12"/>
  <c r="H71" i="12"/>
  <c r="F71" i="12"/>
  <c r="J72" i="12" s="1"/>
  <c r="D71" i="12"/>
  <c r="A71" i="12"/>
  <c r="Q70" i="12"/>
  <c r="P70" i="12"/>
  <c r="H70" i="12"/>
  <c r="F70" i="12"/>
  <c r="J71" i="12" s="1"/>
  <c r="A70" i="12"/>
  <c r="Q69" i="12"/>
  <c r="P69" i="12"/>
  <c r="H69" i="12"/>
  <c r="F69" i="12"/>
  <c r="J70" i="12" s="1"/>
  <c r="D69" i="12"/>
  <c r="A69" i="12"/>
  <c r="Q68" i="12"/>
  <c r="P68" i="12"/>
  <c r="H68" i="12"/>
  <c r="F68" i="12"/>
  <c r="J69" i="12" s="1"/>
  <c r="D68" i="12"/>
  <c r="A68" i="12"/>
  <c r="Q67" i="12"/>
  <c r="P67" i="12"/>
  <c r="H67" i="12"/>
  <c r="F67" i="12"/>
  <c r="D67" i="12"/>
  <c r="A67" i="12"/>
  <c r="Q66" i="12"/>
  <c r="P66" i="12"/>
  <c r="H66" i="12"/>
  <c r="F66" i="12"/>
  <c r="D66" i="12"/>
  <c r="A66" i="12"/>
  <c r="Q65" i="12"/>
  <c r="P65" i="12"/>
  <c r="H65" i="12"/>
  <c r="F65" i="12"/>
  <c r="J66" i="12" s="1"/>
  <c r="D65" i="12"/>
  <c r="A65" i="12"/>
  <c r="Q64" i="12"/>
  <c r="P64" i="12"/>
  <c r="H64" i="12"/>
  <c r="F64" i="12"/>
  <c r="D64" i="12"/>
  <c r="A64" i="12"/>
  <c r="Q63" i="12"/>
  <c r="P63" i="12"/>
  <c r="H63" i="12"/>
  <c r="F63" i="12"/>
  <c r="D63" i="12"/>
  <c r="A63" i="12"/>
  <c r="Q62" i="12"/>
  <c r="P62" i="12"/>
  <c r="H62" i="12"/>
  <c r="F62" i="12"/>
  <c r="J63" i="12" s="1"/>
  <c r="D62" i="12"/>
  <c r="A62" i="12"/>
  <c r="Q61" i="12"/>
  <c r="P61" i="12"/>
  <c r="H61" i="12"/>
  <c r="F61" i="12"/>
  <c r="J62" i="12" s="1"/>
  <c r="D61" i="12"/>
  <c r="A61" i="12"/>
  <c r="Q60" i="12"/>
  <c r="P60" i="12"/>
  <c r="H60" i="12"/>
  <c r="F60" i="12"/>
  <c r="J61" i="12" s="1"/>
  <c r="D60" i="12"/>
  <c r="A60" i="12"/>
  <c r="Q59" i="12"/>
  <c r="P59" i="12"/>
  <c r="H59" i="12"/>
  <c r="F59" i="12"/>
  <c r="J60" i="12" s="1"/>
  <c r="D59" i="12"/>
  <c r="A59" i="12"/>
  <c r="Q58" i="12"/>
  <c r="P58" i="12"/>
  <c r="H58" i="12"/>
  <c r="F58" i="12"/>
  <c r="D58" i="12"/>
  <c r="A58" i="12"/>
  <c r="Q57" i="12"/>
  <c r="P57" i="12"/>
  <c r="H57" i="12"/>
  <c r="F57" i="12"/>
  <c r="J58" i="12" s="1"/>
  <c r="D57" i="12"/>
  <c r="A57" i="12"/>
  <c r="Q56" i="12"/>
  <c r="P56" i="12"/>
  <c r="H56" i="12"/>
  <c r="F56" i="12"/>
  <c r="D56" i="12"/>
  <c r="A56" i="12"/>
  <c r="Q55" i="12"/>
  <c r="P55" i="12"/>
  <c r="H55" i="12"/>
  <c r="F55" i="12"/>
  <c r="D55" i="12"/>
  <c r="A55" i="12"/>
  <c r="Q54" i="12"/>
  <c r="P54" i="12"/>
  <c r="H54" i="12"/>
  <c r="F54" i="12"/>
  <c r="J55" i="12" s="1"/>
  <c r="D54" i="12"/>
  <c r="A54" i="12"/>
  <c r="Q53" i="12"/>
  <c r="P53" i="12"/>
  <c r="H53" i="12"/>
  <c r="F53" i="12"/>
  <c r="J54" i="12" s="1"/>
  <c r="D53" i="12"/>
  <c r="A53" i="12"/>
  <c r="Q52" i="12"/>
  <c r="P52" i="12"/>
  <c r="H52" i="12"/>
  <c r="F52" i="12"/>
  <c r="J53" i="12" s="1"/>
  <c r="D52" i="12"/>
  <c r="A52" i="12"/>
  <c r="Q51" i="12"/>
  <c r="P51" i="12"/>
  <c r="H51" i="12"/>
  <c r="F51" i="12"/>
  <c r="D51" i="12"/>
  <c r="A51" i="12"/>
  <c r="Q50" i="12"/>
  <c r="P50" i="12"/>
  <c r="H50" i="12"/>
  <c r="F50" i="12"/>
  <c r="J51" i="12" s="1"/>
  <c r="D50" i="12"/>
  <c r="A50" i="12"/>
  <c r="Q49" i="12"/>
  <c r="P49" i="12"/>
  <c r="H49" i="12"/>
  <c r="F49" i="12"/>
  <c r="J50" i="12" s="1"/>
  <c r="D49" i="12"/>
  <c r="A49" i="12"/>
  <c r="Q48" i="12"/>
  <c r="P48" i="12"/>
  <c r="H48" i="12"/>
  <c r="F48" i="12"/>
  <c r="D48" i="12"/>
  <c r="A48" i="12"/>
  <c r="Q47" i="12"/>
  <c r="P47" i="12"/>
  <c r="H47" i="12"/>
  <c r="F47" i="12"/>
  <c r="A47" i="12"/>
  <c r="Q46" i="12"/>
  <c r="P46" i="12"/>
  <c r="H46" i="12"/>
  <c r="F46" i="12"/>
  <c r="D46" i="12"/>
  <c r="A46" i="12"/>
  <c r="Q45" i="12"/>
  <c r="P45" i="12"/>
  <c r="H45" i="12"/>
  <c r="F45" i="12"/>
  <c r="J46" i="12" s="1"/>
  <c r="D45" i="12"/>
  <c r="A45" i="12"/>
  <c r="Q44" i="12"/>
  <c r="P44" i="12"/>
  <c r="H44" i="12"/>
  <c r="F44" i="12"/>
  <c r="D44" i="12"/>
  <c r="A44" i="12"/>
  <c r="Q43" i="12"/>
  <c r="P43" i="12"/>
  <c r="H43" i="12"/>
  <c r="F43" i="12"/>
  <c r="D43" i="12"/>
  <c r="A43" i="12"/>
  <c r="Q42" i="12"/>
  <c r="P42" i="12"/>
  <c r="H42" i="12"/>
  <c r="F42" i="12"/>
  <c r="J43" i="12" s="1"/>
  <c r="D42" i="12"/>
  <c r="A42" i="12"/>
  <c r="Q41" i="12"/>
  <c r="P41" i="12"/>
  <c r="H41" i="12"/>
  <c r="F41" i="12"/>
  <c r="D41" i="12"/>
  <c r="A41" i="12"/>
  <c r="Q40" i="12"/>
  <c r="P40" i="12"/>
  <c r="H40" i="12"/>
  <c r="F40" i="12"/>
  <c r="J41" i="12" s="1"/>
  <c r="D40" i="12"/>
  <c r="A40" i="12"/>
  <c r="Q39" i="12"/>
  <c r="P39" i="12"/>
  <c r="H39" i="12"/>
  <c r="F39" i="12"/>
  <c r="D39" i="12"/>
  <c r="A39" i="12"/>
  <c r="Q38" i="12"/>
  <c r="P38" i="12"/>
  <c r="H38" i="12"/>
  <c r="F38" i="12"/>
  <c r="D38" i="12"/>
  <c r="A38" i="12"/>
  <c r="Q37" i="12"/>
  <c r="P37" i="12"/>
  <c r="H37" i="12"/>
  <c r="F37" i="12"/>
  <c r="J38" i="12" s="1"/>
  <c r="D37" i="12"/>
  <c r="A37" i="12"/>
  <c r="Q36" i="12"/>
  <c r="P36" i="12"/>
  <c r="H36" i="12"/>
  <c r="F36" i="12"/>
  <c r="J37" i="12" s="1"/>
  <c r="D36" i="12"/>
  <c r="A36" i="12"/>
  <c r="Q35" i="12"/>
  <c r="P35" i="12"/>
  <c r="H35" i="12"/>
  <c r="F35" i="12"/>
  <c r="J36" i="12" s="1"/>
  <c r="D35" i="12"/>
  <c r="A35" i="12"/>
  <c r="Q34" i="12"/>
  <c r="P34" i="12"/>
  <c r="H34" i="12"/>
  <c r="F34" i="12"/>
  <c r="J35" i="12" s="1"/>
  <c r="D34" i="12"/>
  <c r="A34" i="12"/>
  <c r="Q33" i="12"/>
  <c r="P33" i="12"/>
  <c r="H33" i="12"/>
  <c r="F33" i="12"/>
  <c r="J34" i="12" s="1"/>
  <c r="D33" i="12"/>
  <c r="A33" i="12"/>
  <c r="Q32" i="12"/>
  <c r="P32" i="12"/>
  <c r="H32" i="12"/>
  <c r="F32" i="12"/>
  <c r="J33" i="12" s="1"/>
  <c r="D32" i="12"/>
  <c r="A32" i="12"/>
  <c r="Q31" i="12"/>
  <c r="P31" i="12"/>
  <c r="H31" i="12"/>
  <c r="F31" i="12"/>
  <c r="G32" i="12" s="1"/>
  <c r="K33" i="12" s="1"/>
  <c r="D31" i="12"/>
  <c r="A31" i="12"/>
  <c r="Q30" i="12"/>
  <c r="P30" i="12"/>
  <c r="H30" i="12"/>
  <c r="F30" i="12"/>
  <c r="D30" i="12"/>
  <c r="A30" i="12"/>
  <c r="Q29" i="12"/>
  <c r="P29" i="12"/>
  <c r="H29" i="12"/>
  <c r="F29" i="12"/>
  <c r="J30" i="12" s="1"/>
  <c r="D29" i="12"/>
  <c r="A29" i="12"/>
  <c r="Q28" i="12"/>
  <c r="P28" i="12"/>
  <c r="H28" i="12"/>
  <c r="F28" i="12"/>
  <c r="J29" i="12" s="1"/>
  <c r="D28" i="12"/>
  <c r="A28" i="12"/>
  <c r="Q27" i="12"/>
  <c r="P27" i="12"/>
  <c r="H27" i="12"/>
  <c r="F27" i="12"/>
  <c r="J28" i="12" s="1"/>
  <c r="D27" i="12"/>
  <c r="A27" i="12"/>
  <c r="Q26" i="12"/>
  <c r="P26" i="12"/>
  <c r="H26" i="12"/>
  <c r="F26" i="12"/>
  <c r="G26" i="12" s="1"/>
  <c r="K27" i="12" s="1"/>
  <c r="D26" i="12"/>
  <c r="A26" i="12"/>
  <c r="Q25" i="12"/>
  <c r="P25" i="12"/>
  <c r="H25" i="12"/>
  <c r="F25" i="12"/>
  <c r="D25" i="12"/>
  <c r="A25" i="12"/>
  <c r="P24" i="12"/>
  <c r="H24" i="12"/>
  <c r="F24" i="12"/>
  <c r="A24" i="12"/>
  <c r="Q23" i="12"/>
  <c r="P23" i="12"/>
  <c r="H23" i="12"/>
  <c r="F23" i="12"/>
  <c r="J24" i="12" s="1"/>
  <c r="D23" i="12"/>
  <c r="A23" i="12"/>
  <c r="Q22" i="12"/>
  <c r="P22" i="12"/>
  <c r="H22" i="12"/>
  <c r="F22" i="12"/>
  <c r="J23" i="12" s="1"/>
  <c r="D22" i="12"/>
  <c r="A22" i="12"/>
  <c r="Q21" i="12"/>
  <c r="P21" i="12"/>
  <c r="H21" i="12"/>
  <c r="F21" i="12"/>
  <c r="D21" i="12"/>
  <c r="A21" i="12"/>
  <c r="Q20" i="12"/>
  <c r="P20" i="12"/>
  <c r="H20" i="12"/>
  <c r="F20" i="12"/>
  <c r="D20" i="12"/>
  <c r="A20" i="12"/>
  <c r="Q19" i="12"/>
  <c r="P19" i="12"/>
  <c r="H19" i="12"/>
  <c r="F19" i="12"/>
  <c r="J20" i="12" s="1"/>
  <c r="D19" i="12"/>
  <c r="A19" i="12"/>
  <c r="Q18" i="12"/>
  <c r="P18" i="12"/>
  <c r="H18" i="12"/>
  <c r="F18" i="12"/>
  <c r="J19" i="12" s="1"/>
  <c r="D18" i="12"/>
  <c r="A18" i="12"/>
  <c r="Q17" i="12"/>
  <c r="P17" i="12"/>
  <c r="H17" i="12"/>
  <c r="F17" i="12"/>
  <c r="J18" i="12" s="1"/>
  <c r="D17" i="12"/>
  <c r="A17" i="12"/>
  <c r="Q16" i="12"/>
  <c r="P16" i="12"/>
  <c r="H16" i="12"/>
  <c r="F16" i="12"/>
  <c r="J17" i="12" s="1"/>
  <c r="D16" i="12"/>
  <c r="A16" i="12"/>
  <c r="Q15" i="12"/>
  <c r="P15" i="12"/>
  <c r="H15" i="12"/>
  <c r="F15" i="12"/>
  <c r="D15" i="12"/>
  <c r="A15" i="12"/>
  <c r="Q14" i="12"/>
  <c r="P14" i="12"/>
  <c r="H14" i="12"/>
  <c r="F14" i="12"/>
  <c r="J15" i="12" s="1"/>
  <c r="D14" i="12"/>
  <c r="A14" i="12"/>
  <c r="Q13" i="12"/>
  <c r="P13" i="12"/>
  <c r="H13" i="12"/>
  <c r="F13" i="12"/>
  <c r="J14" i="12" s="1"/>
  <c r="D13" i="12"/>
  <c r="A13" i="12"/>
  <c r="Q12" i="12"/>
  <c r="P12" i="12"/>
  <c r="H12" i="12"/>
  <c r="F12" i="12"/>
  <c r="D12" i="12"/>
  <c r="A12" i="12"/>
  <c r="Q11" i="12"/>
  <c r="P11" i="12"/>
  <c r="H11" i="12"/>
  <c r="F11" i="12"/>
  <c r="J12" i="12" s="1"/>
  <c r="D11" i="12"/>
  <c r="A11" i="12"/>
  <c r="Q10" i="12"/>
  <c r="P10" i="12"/>
  <c r="H10" i="12"/>
  <c r="F10" i="12"/>
  <c r="J11" i="12" s="1"/>
  <c r="D10" i="12"/>
  <c r="A10" i="12"/>
  <c r="Q9" i="12"/>
  <c r="P9" i="12"/>
  <c r="H9" i="12"/>
  <c r="F9" i="12"/>
  <c r="J10" i="12" s="1"/>
  <c r="D9" i="12"/>
  <c r="A9" i="12"/>
  <c r="Q8" i="12"/>
  <c r="P8" i="12"/>
  <c r="H8" i="12"/>
  <c r="F8" i="12"/>
  <c r="J9" i="12" s="1"/>
  <c r="D8" i="12"/>
  <c r="A8" i="12"/>
  <c r="Q7" i="12"/>
  <c r="P7" i="12"/>
  <c r="H7" i="12"/>
  <c r="F7" i="12"/>
  <c r="J8" i="12" s="1"/>
  <c r="D7" i="12"/>
  <c r="A7" i="12"/>
  <c r="Q6" i="12"/>
  <c r="P6" i="12"/>
  <c r="H6" i="12"/>
  <c r="F6" i="12"/>
  <c r="J7" i="12" s="1"/>
  <c r="D6" i="12"/>
  <c r="A6" i="12"/>
  <c r="Q5" i="12"/>
  <c r="P5" i="12"/>
  <c r="H5" i="12"/>
  <c r="F5" i="12"/>
  <c r="J6" i="12" s="1"/>
  <c r="D5" i="12"/>
  <c r="A5" i="12"/>
  <c r="Q4" i="12"/>
  <c r="P4" i="12"/>
  <c r="H4" i="12"/>
  <c r="F4" i="12"/>
  <c r="D4" i="12"/>
  <c r="A4" i="12"/>
  <c r="Q3" i="12"/>
  <c r="P3" i="12"/>
  <c r="H3" i="12"/>
  <c r="F3" i="12"/>
  <c r="D3" i="12"/>
  <c r="A3" i="12"/>
  <c r="P2" i="12"/>
  <c r="H2" i="12"/>
  <c r="F2" i="12"/>
  <c r="J3" i="12" s="1"/>
  <c r="A2" i="12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E198" i="10"/>
  <c r="E197" i="10"/>
  <c r="E196" i="10"/>
  <c r="E195" i="10"/>
  <c r="E194" i="10"/>
  <c r="E193" i="10"/>
  <c r="E192" i="10"/>
  <c r="E191" i="10"/>
  <c r="E189" i="10"/>
  <c r="E188" i="10"/>
  <c r="E187" i="10"/>
  <c r="E186" i="10"/>
  <c r="E185" i="10"/>
  <c r="E184" i="10"/>
  <c r="E183" i="10"/>
  <c r="E182" i="10"/>
  <c r="E180" i="10"/>
  <c r="E179" i="10"/>
  <c r="E178" i="10"/>
  <c r="E177" i="10"/>
  <c r="E176" i="10"/>
  <c r="E175" i="10"/>
  <c r="E174" i="10"/>
  <c r="E173" i="10"/>
  <c r="E171" i="10"/>
  <c r="E170" i="10"/>
  <c r="E169" i="10"/>
  <c r="E168" i="10"/>
  <c r="E167" i="10"/>
  <c r="E166" i="10"/>
  <c r="E165" i="10"/>
  <c r="E164" i="10"/>
  <c r="E162" i="10"/>
  <c r="E161" i="10"/>
  <c r="E160" i="10"/>
  <c r="E159" i="10"/>
  <c r="E158" i="10"/>
  <c r="E157" i="10"/>
  <c r="E156" i="10"/>
  <c r="E155" i="10"/>
  <c r="E153" i="10"/>
  <c r="E152" i="10"/>
  <c r="E151" i="10"/>
  <c r="E150" i="10"/>
  <c r="E149" i="10"/>
  <c r="E148" i="10"/>
  <c r="E147" i="10"/>
  <c r="E146" i="10"/>
  <c r="E144" i="10"/>
  <c r="E143" i="10"/>
  <c r="E142" i="10"/>
  <c r="E141" i="10"/>
  <c r="E140" i="10"/>
  <c r="E139" i="10"/>
  <c r="E138" i="10"/>
  <c r="E137" i="10"/>
  <c r="E135" i="10"/>
  <c r="E134" i="10"/>
  <c r="E133" i="10"/>
  <c r="E132" i="10"/>
  <c r="E131" i="10"/>
  <c r="E130" i="10"/>
  <c r="E129" i="10"/>
  <c r="E128" i="10"/>
  <c r="E126" i="10"/>
  <c r="E125" i="10"/>
  <c r="E124" i="10"/>
  <c r="E123" i="10"/>
  <c r="E122" i="10"/>
  <c r="E121" i="10"/>
  <c r="E120" i="10"/>
  <c r="E119" i="10"/>
  <c r="E117" i="10"/>
  <c r="E116" i="10"/>
  <c r="E115" i="10"/>
  <c r="E114" i="10"/>
  <c r="E113" i="10"/>
  <c r="E112" i="10"/>
  <c r="E111" i="10"/>
  <c r="E110" i="10"/>
  <c r="E108" i="10"/>
  <c r="E107" i="10"/>
  <c r="E106" i="10"/>
  <c r="E105" i="10"/>
  <c r="E104" i="10"/>
  <c r="E103" i="10"/>
  <c r="E102" i="10"/>
  <c r="E101" i="10"/>
  <c r="E99" i="10"/>
  <c r="E98" i="10"/>
  <c r="E97" i="10"/>
  <c r="E96" i="10"/>
  <c r="E95" i="10"/>
  <c r="E94" i="10"/>
  <c r="E93" i="10"/>
  <c r="E92" i="10"/>
  <c r="E90" i="10"/>
  <c r="E89" i="10"/>
  <c r="E88" i="10"/>
  <c r="E87" i="10"/>
  <c r="E86" i="10"/>
  <c r="E85" i="10"/>
  <c r="E84" i="10"/>
  <c r="E83" i="10"/>
  <c r="E81" i="10"/>
  <c r="E80" i="10"/>
  <c r="E79" i="10"/>
  <c r="E78" i="10"/>
  <c r="E77" i="10"/>
  <c r="E76" i="10"/>
  <c r="E75" i="10"/>
  <c r="E74" i="10"/>
  <c r="E72" i="10"/>
  <c r="E71" i="10"/>
  <c r="E70" i="10"/>
  <c r="E69" i="10"/>
  <c r="E68" i="10"/>
  <c r="E67" i="10"/>
  <c r="E66" i="10"/>
  <c r="E65" i="10"/>
  <c r="E63" i="10"/>
  <c r="E62" i="10"/>
  <c r="E61" i="10"/>
  <c r="E60" i="10"/>
  <c r="E59" i="10"/>
  <c r="E58" i="10"/>
  <c r="E57" i="10"/>
  <c r="E56" i="10"/>
  <c r="E54" i="10"/>
  <c r="E53" i="10"/>
  <c r="E52" i="10"/>
  <c r="E51" i="10"/>
  <c r="E50" i="10"/>
  <c r="E49" i="10"/>
  <c r="E48" i="10"/>
  <c r="E47" i="10"/>
  <c r="E45" i="10"/>
  <c r="E44" i="10"/>
  <c r="E43" i="10"/>
  <c r="E42" i="10"/>
  <c r="E41" i="10"/>
  <c r="E40" i="10"/>
  <c r="E39" i="10"/>
  <c r="E38" i="10"/>
  <c r="E36" i="10"/>
  <c r="E35" i="10"/>
  <c r="E34" i="10"/>
  <c r="E33" i="10"/>
  <c r="E32" i="10"/>
  <c r="E31" i="10"/>
  <c r="E30" i="10"/>
  <c r="E29" i="10"/>
  <c r="E27" i="10"/>
  <c r="E26" i="10"/>
  <c r="E25" i="10"/>
  <c r="E24" i="10"/>
  <c r="E23" i="10"/>
  <c r="E22" i="10"/>
  <c r="E21" i="10"/>
  <c r="E20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20" i="8"/>
  <c r="E21" i="8"/>
  <c r="E22" i="8"/>
  <c r="E23" i="8"/>
  <c r="E24" i="8"/>
  <c r="E25" i="8"/>
  <c r="E26" i="8"/>
  <c r="E27" i="8"/>
  <c r="E29" i="8"/>
  <c r="E30" i="8"/>
  <c r="E31" i="8"/>
  <c r="E32" i="8"/>
  <c r="E33" i="8"/>
  <c r="E34" i="8"/>
  <c r="E35" i="8"/>
  <c r="E36" i="8"/>
  <c r="E38" i="8"/>
  <c r="E39" i="8"/>
  <c r="E40" i="8"/>
  <c r="E41" i="8"/>
  <c r="E42" i="8"/>
  <c r="E43" i="8"/>
  <c r="E44" i="8"/>
  <c r="E45" i="8"/>
  <c r="E47" i="8"/>
  <c r="E48" i="8"/>
  <c r="E49" i="8"/>
  <c r="E50" i="8"/>
  <c r="E51" i="8"/>
  <c r="E52" i="8"/>
  <c r="E53" i="8"/>
  <c r="E54" i="8"/>
  <c r="E56" i="8"/>
  <c r="E57" i="8"/>
  <c r="E58" i="8"/>
  <c r="E59" i="8"/>
  <c r="E60" i="8"/>
  <c r="E61" i="8"/>
  <c r="E62" i="8"/>
  <c r="E63" i="8"/>
  <c r="E65" i="8"/>
  <c r="E66" i="8"/>
  <c r="E67" i="8"/>
  <c r="E68" i="8"/>
  <c r="E69" i="8"/>
  <c r="E70" i="8"/>
  <c r="E71" i="8"/>
  <c r="E72" i="8"/>
  <c r="E74" i="8"/>
  <c r="E75" i="8"/>
  <c r="E76" i="8"/>
  <c r="E77" i="8"/>
  <c r="E78" i="8"/>
  <c r="E79" i="8"/>
  <c r="E80" i="8"/>
  <c r="E81" i="8"/>
  <c r="E83" i="8"/>
  <c r="E84" i="8"/>
  <c r="E85" i="8"/>
  <c r="E86" i="8"/>
  <c r="E87" i="8"/>
  <c r="E88" i="8"/>
  <c r="E89" i="8"/>
  <c r="E90" i="8"/>
  <c r="E92" i="8"/>
  <c r="E93" i="8"/>
  <c r="E94" i="8"/>
  <c r="E95" i="8"/>
  <c r="E96" i="8"/>
  <c r="E97" i="8"/>
  <c r="E98" i="8"/>
  <c r="E99" i="8"/>
  <c r="E101" i="8"/>
  <c r="E102" i="8"/>
  <c r="E103" i="8"/>
  <c r="E104" i="8"/>
  <c r="E105" i="8"/>
  <c r="E106" i="8"/>
  <c r="E107" i="8"/>
  <c r="E108" i="8"/>
  <c r="E110" i="8"/>
  <c r="E111" i="8"/>
  <c r="E112" i="8"/>
  <c r="E113" i="8"/>
  <c r="E114" i="8"/>
  <c r="E115" i="8"/>
  <c r="E116" i="8"/>
  <c r="E117" i="8"/>
  <c r="E119" i="8"/>
  <c r="E120" i="8"/>
  <c r="E121" i="8"/>
  <c r="E122" i="8"/>
  <c r="E123" i="8"/>
  <c r="E124" i="8"/>
  <c r="E125" i="8"/>
  <c r="E126" i="8"/>
  <c r="E128" i="8"/>
  <c r="E129" i="8"/>
  <c r="E130" i="8"/>
  <c r="E131" i="8"/>
  <c r="E132" i="8"/>
  <c r="E133" i="8"/>
  <c r="E134" i="8"/>
  <c r="E135" i="8"/>
  <c r="E137" i="8"/>
  <c r="E138" i="8"/>
  <c r="E139" i="8"/>
  <c r="E140" i="8"/>
  <c r="E141" i="8"/>
  <c r="E142" i="8"/>
  <c r="E143" i="8"/>
  <c r="E144" i="8"/>
  <c r="E146" i="8"/>
  <c r="E147" i="8"/>
  <c r="E148" i="8"/>
  <c r="E149" i="8"/>
  <c r="E150" i="8"/>
  <c r="E151" i="8"/>
  <c r="E152" i="8"/>
  <c r="E153" i="8"/>
  <c r="E155" i="8"/>
  <c r="E156" i="8"/>
  <c r="E157" i="8"/>
  <c r="E158" i="8"/>
  <c r="E159" i="8"/>
  <c r="E160" i="8"/>
  <c r="E161" i="8"/>
  <c r="E162" i="8"/>
  <c r="E164" i="8"/>
  <c r="E165" i="8"/>
  <c r="E166" i="8"/>
  <c r="E167" i="8"/>
  <c r="E168" i="8"/>
  <c r="E169" i="8"/>
  <c r="E170" i="8"/>
  <c r="E171" i="8"/>
  <c r="E173" i="8"/>
  <c r="E174" i="8"/>
  <c r="E175" i="8"/>
  <c r="E176" i="8"/>
  <c r="E177" i="8"/>
  <c r="E178" i="8"/>
  <c r="E179" i="8"/>
  <c r="E180" i="8"/>
  <c r="E182" i="8"/>
  <c r="E183" i="8"/>
  <c r="E184" i="8"/>
  <c r="E185" i="8"/>
  <c r="E186" i="8"/>
  <c r="E187" i="8"/>
  <c r="E188" i="8"/>
  <c r="E189" i="8"/>
  <c r="E191" i="8"/>
  <c r="E192" i="8"/>
  <c r="E193" i="8"/>
  <c r="E194" i="8"/>
  <c r="E195" i="8"/>
  <c r="E196" i="8"/>
  <c r="E197" i="8"/>
  <c r="E198" i="8"/>
  <c r="E3" i="8"/>
  <c r="K156" i="16" l="1"/>
  <c r="K353" i="16"/>
  <c r="K4" i="16"/>
  <c r="K36" i="16"/>
  <c r="K68" i="16"/>
  <c r="K100" i="16"/>
  <c r="K172" i="16"/>
  <c r="K369" i="16"/>
  <c r="K433" i="16"/>
  <c r="K497" i="16"/>
  <c r="G447" i="12"/>
  <c r="K448" i="12" s="1"/>
  <c r="G498" i="12"/>
  <c r="K499" i="12" s="1"/>
  <c r="G51" i="12"/>
  <c r="K52" i="12" s="1"/>
  <c r="G67" i="12"/>
  <c r="K68" i="12" s="1"/>
  <c r="G423" i="12"/>
  <c r="K424" i="12" s="1"/>
  <c r="G133" i="12"/>
  <c r="K134" i="12" s="1"/>
  <c r="G164" i="12"/>
  <c r="K165" i="12" s="1"/>
  <c r="G317" i="12"/>
  <c r="K318" i="12" s="1"/>
  <c r="G58" i="12"/>
  <c r="K59" i="12" s="1"/>
  <c r="G66" i="12"/>
  <c r="K67" i="12" s="1"/>
  <c r="G93" i="12"/>
  <c r="K94" i="12" s="1"/>
  <c r="G245" i="12"/>
  <c r="K246" i="12" s="1"/>
  <c r="G496" i="12"/>
  <c r="K497" i="12" s="1"/>
  <c r="G25" i="12"/>
  <c r="K26" i="12" s="1"/>
  <c r="G279" i="12"/>
  <c r="K280" i="12" s="1"/>
  <c r="G291" i="12"/>
  <c r="K292" i="12" s="1"/>
  <c r="G75" i="12"/>
  <c r="K76" i="12" s="1"/>
  <c r="G91" i="12"/>
  <c r="K92" i="12" s="1"/>
  <c r="G208" i="12"/>
  <c r="K209" i="12" s="1"/>
  <c r="G389" i="12"/>
  <c r="K390" i="12" s="1"/>
  <c r="G506" i="12"/>
  <c r="J324" i="12"/>
  <c r="G130" i="12"/>
  <c r="K131" i="12" s="1"/>
  <c r="J209" i="12"/>
  <c r="G49" i="12"/>
  <c r="K50" i="12" s="1"/>
  <c r="G216" i="12"/>
  <c r="K217" i="12" s="1"/>
  <c r="G220" i="12"/>
  <c r="K221" i="12" s="1"/>
  <c r="G267" i="12"/>
  <c r="K268" i="12" s="1"/>
  <c r="G458" i="12"/>
  <c r="K459" i="12" s="1"/>
  <c r="G213" i="12"/>
  <c r="K214" i="12" s="1"/>
  <c r="G24" i="12"/>
  <c r="K25" i="12" s="1"/>
  <c r="G76" i="12"/>
  <c r="K77" i="12" s="1"/>
  <c r="G92" i="12"/>
  <c r="K93" i="12" s="1"/>
  <c r="G251" i="12"/>
  <c r="K252" i="12" s="1"/>
  <c r="G353" i="12"/>
  <c r="K354" i="12" s="1"/>
  <c r="G465" i="12"/>
  <c r="K466" i="12" s="1"/>
  <c r="G473" i="12"/>
  <c r="K474" i="12" s="1"/>
  <c r="G398" i="12"/>
  <c r="K399" i="12" s="1"/>
  <c r="G351" i="12"/>
  <c r="K352" i="12" s="1"/>
  <c r="G8" i="12"/>
  <c r="K9" i="12" s="1"/>
  <c r="J68" i="12"/>
  <c r="J94" i="12"/>
  <c r="G350" i="12"/>
  <c r="K351" i="12" s="1"/>
  <c r="J92" i="12"/>
  <c r="G449" i="12"/>
  <c r="K450" i="12" s="1"/>
  <c r="G474" i="12"/>
  <c r="K475" i="12" s="1"/>
  <c r="G33" i="12"/>
  <c r="K34" i="12" s="1"/>
  <c r="G50" i="12"/>
  <c r="K51" i="12" s="1"/>
  <c r="J52" i="12"/>
  <c r="G65" i="12"/>
  <c r="K66" i="12" s="1"/>
  <c r="G263" i="12"/>
  <c r="K264" i="12" s="1"/>
  <c r="J474" i="12"/>
  <c r="J49" i="12"/>
  <c r="J26" i="12"/>
  <c r="J67" i="12"/>
  <c r="J351" i="12"/>
  <c r="G475" i="12"/>
  <c r="K476" i="12" s="1"/>
  <c r="G115" i="12"/>
  <c r="K116" i="12" s="1"/>
  <c r="G15" i="12"/>
  <c r="K16" i="12" s="1"/>
  <c r="G110" i="12"/>
  <c r="K111" i="12" s="1"/>
  <c r="G193" i="12"/>
  <c r="K194" i="12" s="1"/>
  <c r="G201" i="12"/>
  <c r="K202" i="12" s="1"/>
  <c r="G306" i="12"/>
  <c r="K307" i="12" s="1"/>
  <c r="G463" i="12"/>
  <c r="K464" i="12" s="1"/>
  <c r="G471" i="12"/>
  <c r="K472" i="12" s="1"/>
  <c r="G9" i="12"/>
  <c r="K10" i="12" s="1"/>
  <c r="J27" i="12"/>
  <c r="J93" i="12"/>
  <c r="J165" i="12"/>
  <c r="G372" i="12"/>
  <c r="K373" i="12" s="1"/>
  <c r="G96" i="12"/>
  <c r="K97" i="12" s="1"/>
  <c r="J97" i="12"/>
  <c r="G322" i="12"/>
  <c r="K323" i="12" s="1"/>
  <c r="J323" i="12"/>
  <c r="G352" i="12"/>
  <c r="K353" i="12" s="1"/>
  <c r="G371" i="12"/>
  <c r="K372" i="12" s="1"/>
  <c r="G379" i="12"/>
  <c r="K380" i="12" s="1"/>
  <c r="J390" i="12"/>
  <c r="G420" i="12"/>
  <c r="K421" i="12" s="1"/>
  <c r="G429" i="12"/>
  <c r="K430" i="12" s="1"/>
  <c r="G446" i="12"/>
  <c r="K447" i="12" s="1"/>
  <c r="G125" i="12"/>
  <c r="K126" i="12" s="1"/>
  <c r="J126" i="12"/>
  <c r="J192" i="12"/>
  <c r="G191" i="12"/>
  <c r="K192" i="12" s="1"/>
  <c r="G212" i="12"/>
  <c r="K213" i="12" s="1"/>
  <c r="J213" i="12"/>
  <c r="G406" i="12"/>
  <c r="K407" i="12" s="1"/>
  <c r="J407" i="12"/>
  <c r="G252" i="12"/>
  <c r="K253" i="12" s="1"/>
  <c r="G87" i="12"/>
  <c r="K88" i="12" s="1"/>
  <c r="J129" i="12"/>
  <c r="G128" i="12"/>
  <c r="K129" i="12" s="1"/>
  <c r="G149" i="12"/>
  <c r="K150" i="12" s="1"/>
  <c r="G314" i="12"/>
  <c r="K315" i="12" s="1"/>
  <c r="G393" i="12"/>
  <c r="K394" i="12" s="1"/>
  <c r="G414" i="12"/>
  <c r="K415" i="12" s="1"/>
  <c r="G59" i="12"/>
  <c r="K60" i="12" s="1"/>
  <c r="G143" i="12"/>
  <c r="K144" i="12" s="1"/>
  <c r="G249" i="12"/>
  <c r="K250" i="12" s="1"/>
  <c r="J250" i="12"/>
  <c r="J252" i="12"/>
  <c r="G266" i="12"/>
  <c r="K267" i="12" s="1"/>
  <c r="G268" i="12"/>
  <c r="K269" i="12" s="1"/>
  <c r="G273" i="12"/>
  <c r="K274" i="12" s="1"/>
  <c r="G287" i="12"/>
  <c r="K288" i="12" s="1"/>
  <c r="G16" i="12"/>
  <c r="K17" i="12" s="1"/>
  <c r="G22" i="12"/>
  <c r="K23" i="12" s="1"/>
  <c r="J22" i="12"/>
  <c r="J76" i="12"/>
  <c r="J77" i="12"/>
  <c r="G86" i="12"/>
  <c r="K87" i="12" s="1"/>
  <c r="J86" i="12"/>
  <c r="G101" i="12"/>
  <c r="K102" i="12" s="1"/>
  <c r="G122" i="12"/>
  <c r="K123" i="12" s="1"/>
  <c r="G127" i="12"/>
  <c r="K128" i="12" s="1"/>
  <c r="J128" i="12"/>
  <c r="J134" i="12"/>
  <c r="G142" i="12"/>
  <c r="K143" i="12" s="1"/>
  <c r="J143" i="12"/>
  <c r="G229" i="12"/>
  <c r="K230" i="12" s="1"/>
  <c r="G328" i="12"/>
  <c r="K329" i="12" s="1"/>
  <c r="G329" i="12"/>
  <c r="K330" i="12" s="1"/>
  <c r="G330" i="12"/>
  <c r="K331" i="12" s="1"/>
  <c r="J466" i="12"/>
  <c r="J32" i="12"/>
  <c r="G426" i="12"/>
  <c r="K427" i="12" s="1"/>
  <c r="G6" i="12"/>
  <c r="K7" i="12" s="1"/>
  <c r="G145" i="12"/>
  <c r="K146" i="12" s="1"/>
  <c r="G415" i="12"/>
  <c r="K416" i="12" s="1"/>
  <c r="J426" i="12"/>
  <c r="G425" i="12"/>
  <c r="K426" i="12" s="1"/>
  <c r="G103" i="12"/>
  <c r="K104" i="12" s="1"/>
  <c r="J222" i="12"/>
  <c r="G221" i="12"/>
  <c r="K222" i="12" s="1"/>
  <c r="G375" i="12"/>
  <c r="K376" i="12" s="1"/>
  <c r="J448" i="12"/>
  <c r="J65" i="12"/>
  <c r="G102" i="12"/>
  <c r="K103" i="12" s="1"/>
  <c r="J217" i="12"/>
  <c r="G380" i="12"/>
  <c r="K381" i="12" s="1"/>
  <c r="J425" i="12"/>
  <c r="G424" i="12"/>
  <c r="K425" i="12" s="1"/>
  <c r="G430" i="12"/>
  <c r="K431" i="12" s="1"/>
  <c r="G42" i="12"/>
  <c r="K43" i="12" s="1"/>
  <c r="J59" i="12"/>
  <c r="G74" i="12"/>
  <c r="K75" i="12" s="1"/>
  <c r="J74" i="12"/>
  <c r="G100" i="12"/>
  <c r="K101" i="12" s="1"/>
  <c r="J101" i="12"/>
  <c r="G121" i="12"/>
  <c r="K122" i="12" s="1"/>
  <c r="G188" i="12"/>
  <c r="K189" i="12" s="1"/>
  <c r="G205" i="12"/>
  <c r="K206" i="12" s="1"/>
  <c r="J206" i="12"/>
  <c r="G228" i="12"/>
  <c r="K229" i="12" s="1"/>
  <c r="G248" i="12"/>
  <c r="K249" i="12" s="1"/>
  <c r="J268" i="12"/>
  <c r="J348" i="12"/>
  <c r="G347" i="12"/>
  <c r="K348" i="12" s="1"/>
  <c r="J430" i="12"/>
  <c r="G478" i="12"/>
  <c r="K479" i="12" s="1"/>
  <c r="J484" i="12"/>
  <c r="G483" i="12"/>
  <c r="K484" i="12" s="1"/>
  <c r="G109" i="12"/>
  <c r="K110" i="12" s="1"/>
  <c r="J110" i="12"/>
  <c r="J130" i="12"/>
  <c r="G129" i="12"/>
  <c r="K130" i="12" s="1"/>
  <c r="J263" i="12"/>
  <c r="G262" i="12"/>
  <c r="K263" i="12" s="1"/>
  <c r="G337" i="12"/>
  <c r="K338" i="12" s="1"/>
  <c r="J338" i="12"/>
  <c r="J371" i="12"/>
  <c r="J45" i="12"/>
  <c r="G44" i="12"/>
  <c r="K45" i="12" s="1"/>
  <c r="G217" i="12"/>
  <c r="K218" i="12" s="1"/>
  <c r="G253" i="12"/>
  <c r="K254" i="12" s="1"/>
  <c r="G301" i="12"/>
  <c r="K302" i="12" s="1"/>
  <c r="G376" i="12"/>
  <c r="K377" i="12" s="1"/>
  <c r="J499" i="12"/>
  <c r="G88" i="12"/>
  <c r="K89" i="12" s="1"/>
  <c r="G134" i="12"/>
  <c r="K135" i="12" s="1"/>
  <c r="G144" i="12"/>
  <c r="K145" i="12" s="1"/>
  <c r="J262" i="12"/>
  <c r="G261" i="12"/>
  <c r="K262" i="12" s="1"/>
  <c r="J362" i="12"/>
  <c r="G361" i="12"/>
  <c r="K362" i="12" s="1"/>
  <c r="J442" i="12"/>
  <c r="G442" i="12"/>
  <c r="K443" i="12" s="1"/>
  <c r="J44" i="12"/>
  <c r="G43" i="12"/>
  <c r="K44" i="12" s="1"/>
  <c r="G82" i="12"/>
  <c r="K83" i="12" s="1"/>
  <c r="G250" i="12"/>
  <c r="K251" i="12" s="1"/>
  <c r="G340" i="12"/>
  <c r="K341" i="12" s="1"/>
  <c r="J447" i="12"/>
  <c r="J472" i="12"/>
  <c r="G7" i="12"/>
  <c r="K8" i="12" s="1"/>
  <c r="G10" i="12"/>
  <c r="K11" i="12" s="1"/>
  <c r="J16" i="12"/>
  <c r="G41" i="12"/>
  <c r="K42" i="12" s="1"/>
  <c r="J42" i="12"/>
  <c r="G57" i="12"/>
  <c r="K58" i="12" s="1"/>
  <c r="J57" i="12"/>
  <c r="G120" i="12"/>
  <c r="K121" i="12" s="1"/>
  <c r="G126" i="12"/>
  <c r="K127" i="12" s="1"/>
  <c r="G161" i="12"/>
  <c r="K162" i="12" s="1"/>
  <c r="J162" i="12"/>
  <c r="J228" i="12"/>
  <c r="G227" i="12"/>
  <c r="K228" i="12" s="1"/>
  <c r="G241" i="12"/>
  <c r="K242" i="12" s="1"/>
  <c r="G311" i="12"/>
  <c r="K312" i="12" s="1"/>
  <c r="J312" i="12"/>
  <c r="J459" i="12"/>
  <c r="G186" i="12"/>
  <c r="K187" i="12" s="1"/>
  <c r="G295" i="12"/>
  <c r="K296" i="12" s="1"/>
  <c r="J175" i="12"/>
  <c r="J307" i="12"/>
  <c r="G334" i="12"/>
  <c r="K335" i="12" s="1"/>
  <c r="G367" i="12"/>
  <c r="K368" i="12" s="1"/>
  <c r="G34" i="12"/>
  <c r="K35" i="12" s="1"/>
  <c r="G40" i="12"/>
  <c r="K41" i="12" s="1"/>
  <c r="J40" i="12"/>
  <c r="G94" i="12"/>
  <c r="K95" i="12" s="1"/>
  <c r="G106" i="12"/>
  <c r="K107" i="12" s="1"/>
  <c r="G116" i="12"/>
  <c r="K117" i="12" s="1"/>
  <c r="G158" i="12"/>
  <c r="K159" i="12" s="1"/>
  <c r="G172" i="12"/>
  <c r="K173" i="12" s="1"/>
  <c r="G180" i="12"/>
  <c r="K181" i="12" s="1"/>
  <c r="G181" i="12"/>
  <c r="K182" i="12" s="1"/>
  <c r="J221" i="12"/>
  <c r="G232" i="12"/>
  <c r="K233" i="12" s="1"/>
  <c r="J261" i="12"/>
  <c r="G276" i="12"/>
  <c r="K277" i="12" s="1"/>
  <c r="G283" i="12"/>
  <c r="K284" i="12" s="1"/>
  <c r="G320" i="12"/>
  <c r="K321" i="12" s="1"/>
  <c r="G333" i="12"/>
  <c r="K334" i="12" s="1"/>
  <c r="G366" i="12"/>
  <c r="K367" i="12" s="1"/>
  <c r="G390" i="12"/>
  <c r="K391" i="12" s="1"/>
  <c r="G391" i="12"/>
  <c r="K392" i="12" s="1"/>
  <c r="G410" i="12"/>
  <c r="K411" i="12" s="1"/>
  <c r="J424" i="12"/>
  <c r="G443" i="12"/>
  <c r="K444" i="12" s="1"/>
  <c r="G450" i="12"/>
  <c r="K451" i="12" s="1"/>
  <c r="G456" i="12"/>
  <c r="K457" i="12" s="1"/>
  <c r="G461" i="12"/>
  <c r="K462" i="12" s="1"/>
  <c r="G467" i="12"/>
  <c r="K468" i="12" s="1"/>
  <c r="J468" i="12"/>
  <c r="G500" i="12"/>
  <c r="K501" i="12" s="1"/>
  <c r="J501" i="12"/>
  <c r="G14" i="12"/>
  <c r="K15" i="12" s="1"/>
  <c r="G277" i="12"/>
  <c r="K278" i="12" s="1"/>
  <c r="G284" i="12"/>
  <c r="K285" i="12" s="1"/>
  <c r="G321" i="12"/>
  <c r="K322" i="12" s="1"/>
  <c r="G451" i="12"/>
  <c r="K452" i="12" s="1"/>
  <c r="G23" i="12"/>
  <c r="K24" i="12" s="1"/>
  <c r="J25" i="12"/>
  <c r="G27" i="12"/>
  <c r="K28" i="12" s="1"/>
  <c r="G28" i="12"/>
  <c r="K29" i="12" s="1"/>
  <c r="G95" i="12"/>
  <c r="K96" i="12" s="1"/>
  <c r="G97" i="12"/>
  <c r="K98" i="12" s="1"/>
  <c r="J179" i="12"/>
  <c r="G209" i="12"/>
  <c r="K210" i="12" s="1"/>
  <c r="G282" i="12"/>
  <c r="K283" i="12" s="1"/>
  <c r="G299" i="12"/>
  <c r="K300" i="12" s="1"/>
  <c r="G309" i="12"/>
  <c r="K310" i="12" s="1"/>
  <c r="G381" i="12"/>
  <c r="K382" i="12" s="1"/>
  <c r="G396" i="12"/>
  <c r="K397" i="12" s="1"/>
  <c r="G397" i="12"/>
  <c r="K398" i="12" s="1"/>
  <c r="G454" i="12"/>
  <c r="K455" i="12" s="1"/>
  <c r="G455" i="12"/>
  <c r="K456" i="12" s="1"/>
  <c r="J48" i="12"/>
  <c r="G47" i="12"/>
  <c r="K48" i="12" s="1"/>
  <c r="G343" i="12"/>
  <c r="K344" i="12" s="1"/>
  <c r="J344" i="12"/>
  <c r="G344" i="12"/>
  <c r="K345" i="12" s="1"/>
  <c r="J21" i="12"/>
  <c r="G20" i="12"/>
  <c r="K21" i="12" s="1"/>
  <c r="G202" i="12"/>
  <c r="K203" i="12" s="1"/>
  <c r="G342" i="12"/>
  <c r="K343" i="12" s="1"/>
  <c r="J291" i="12"/>
  <c r="G290" i="12"/>
  <c r="K291" i="12" s="1"/>
  <c r="G305" i="12"/>
  <c r="K306" i="12" s="1"/>
  <c r="J306" i="12"/>
  <c r="J342" i="12"/>
  <c r="G341" i="12"/>
  <c r="K342" i="12" s="1"/>
  <c r="J357" i="12"/>
  <c r="G356" i="12"/>
  <c r="K357" i="12" s="1"/>
  <c r="J4" i="12"/>
  <c r="G3" i="12"/>
  <c r="K4" i="12" s="1"/>
  <c r="G19" i="12"/>
  <c r="K20" i="12" s="1"/>
  <c r="J47" i="12"/>
  <c r="G46" i="12"/>
  <c r="K47" i="12" s="1"/>
  <c r="G60" i="12"/>
  <c r="K61" i="12" s="1"/>
  <c r="G233" i="12"/>
  <c r="K234" i="12" s="1"/>
  <c r="J234" i="12"/>
  <c r="J316" i="12"/>
  <c r="G315" i="12"/>
  <c r="K316" i="12" s="1"/>
  <c r="J317" i="12"/>
  <c r="G411" i="12"/>
  <c r="K412" i="12" s="1"/>
  <c r="G17" i="12"/>
  <c r="K18" i="12" s="1"/>
  <c r="G18" i="12"/>
  <c r="K19" i="12" s="1"/>
  <c r="J56" i="12"/>
  <c r="G55" i="12"/>
  <c r="K56" i="12" s="1"/>
  <c r="G71" i="12"/>
  <c r="K72" i="12" s="1"/>
  <c r="G105" i="12"/>
  <c r="K106" i="12" s="1"/>
  <c r="J107" i="12"/>
  <c r="G140" i="12"/>
  <c r="K141" i="12" s="1"/>
  <c r="G141" i="12"/>
  <c r="K142" i="12" s="1"/>
  <c r="G146" i="12"/>
  <c r="K147" i="12" s="1"/>
  <c r="J153" i="12"/>
  <c r="G152" i="12"/>
  <c r="K153" i="12" s="1"/>
  <c r="G239" i="12"/>
  <c r="K240" i="12" s="1"/>
  <c r="J240" i="12"/>
  <c r="G240" i="12"/>
  <c r="K241" i="12" s="1"/>
  <c r="G281" i="12"/>
  <c r="K282" i="12" s="1"/>
  <c r="J282" i="12"/>
  <c r="G296" i="12"/>
  <c r="K297" i="12" s="1"/>
  <c r="G297" i="12"/>
  <c r="K298" i="12" s="1"/>
  <c r="G326" i="12"/>
  <c r="K327" i="12" s="1"/>
  <c r="J327" i="12"/>
  <c r="J482" i="12"/>
  <c r="G481" i="12"/>
  <c r="K482" i="12" s="1"/>
  <c r="G482" i="12"/>
  <c r="K483" i="12" s="1"/>
  <c r="J64" i="12"/>
  <c r="G63" i="12"/>
  <c r="K64" i="12" s="1"/>
  <c r="G79" i="12"/>
  <c r="K80" i="12" s="1"/>
  <c r="J292" i="12"/>
  <c r="J5" i="12"/>
  <c r="G4" i="12"/>
  <c r="K5" i="12" s="1"/>
  <c r="G108" i="12"/>
  <c r="K109" i="12" s="1"/>
  <c r="J109" i="12"/>
  <c r="G135" i="12"/>
  <c r="K136" i="12" s="1"/>
  <c r="J300" i="12"/>
  <c r="G300" i="12"/>
  <c r="K301" i="12" s="1"/>
  <c r="G62" i="12"/>
  <c r="K63" i="12" s="1"/>
  <c r="G83" i="12"/>
  <c r="K84" i="12" s="1"/>
  <c r="J84" i="12"/>
  <c r="G84" i="12"/>
  <c r="K85" i="12" s="1"/>
  <c r="G346" i="12"/>
  <c r="K347" i="12" s="1"/>
  <c r="J347" i="12"/>
  <c r="J31" i="12"/>
  <c r="G30" i="12"/>
  <c r="K31" i="12" s="1"/>
  <c r="G61" i="12"/>
  <c r="K62" i="12" s="1"/>
  <c r="J114" i="12"/>
  <c r="G113" i="12"/>
  <c r="K114" i="12" s="1"/>
  <c r="G147" i="12"/>
  <c r="K148" i="12" s="1"/>
  <c r="G194" i="12"/>
  <c r="K195" i="12" s="1"/>
  <c r="J201" i="12"/>
  <c r="G200" i="12"/>
  <c r="K201" i="12" s="1"/>
  <c r="J202" i="12"/>
  <c r="G226" i="12"/>
  <c r="K227" i="12" s="1"/>
  <c r="J227" i="12"/>
  <c r="G234" i="12"/>
  <c r="K235" i="12" s="1"/>
  <c r="G298" i="12"/>
  <c r="K299" i="12" s="1"/>
  <c r="J13" i="12"/>
  <c r="G12" i="12"/>
  <c r="K13" i="12" s="1"/>
  <c r="G29" i="12"/>
  <c r="K30" i="12" s="1"/>
  <c r="G45" i="12"/>
  <c r="K46" i="12" s="1"/>
  <c r="G70" i="12"/>
  <c r="K71" i="12" s="1"/>
  <c r="G81" i="12"/>
  <c r="K82" i="12" s="1"/>
  <c r="J82" i="12"/>
  <c r="G104" i="12"/>
  <c r="K105" i="12" s="1"/>
  <c r="J113" i="12"/>
  <c r="G112" i="12"/>
  <c r="K113" i="12" s="1"/>
  <c r="G117" i="12"/>
  <c r="K118" i="12" s="1"/>
  <c r="J118" i="12"/>
  <c r="G118" i="12"/>
  <c r="K119" i="12" s="1"/>
  <c r="G139" i="12"/>
  <c r="K140" i="12" s="1"/>
  <c r="G162" i="12"/>
  <c r="K163" i="12" s="1"/>
  <c r="J163" i="12"/>
  <c r="G163" i="12"/>
  <c r="K164" i="12" s="1"/>
  <c r="J166" i="12"/>
  <c r="G165" i="12"/>
  <c r="K166" i="12" s="1"/>
  <c r="G185" i="12"/>
  <c r="K186" i="12" s="1"/>
  <c r="J186" i="12"/>
  <c r="G192" i="12"/>
  <c r="K193" i="12" s="1"/>
  <c r="J194" i="12"/>
  <c r="J226" i="12"/>
  <c r="G225" i="12"/>
  <c r="K226" i="12" s="1"/>
  <c r="G373" i="12"/>
  <c r="K374" i="12" s="1"/>
  <c r="J374" i="12"/>
  <c r="G374" i="12"/>
  <c r="K375" i="12" s="1"/>
  <c r="G383" i="12"/>
  <c r="K384" i="12" s="1"/>
  <c r="J410" i="12"/>
  <c r="G409" i="12"/>
  <c r="K410" i="12" s="1"/>
  <c r="J411" i="12"/>
  <c r="G417" i="12"/>
  <c r="K418" i="12" s="1"/>
  <c r="J418" i="12"/>
  <c r="J358" i="12"/>
  <c r="G357" i="12"/>
  <c r="K358" i="12" s="1"/>
  <c r="G369" i="12"/>
  <c r="K370" i="12" s="1"/>
  <c r="G370" i="12"/>
  <c r="K371" i="12" s="1"/>
  <c r="J370" i="12"/>
  <c r="J449" i="12"/>
  <c r="G448" i="12"/>
  <c r="K449" i="12" s="1"/>
  <c r="G37" i="12"/>
  <c r="K38" i="12" s="1"/>
  <c r="G78" i="12"/>
  <c r="K79" i="12" s="1"/>
  <c r="G114" i="12"/>
  <c r="K115" i="12" s="1"/>
  <c r="J115" i="12"/>
  <c r="J224" i="12"/>
  <c r="G223" i="12"/>
  <c r="K224" i="12" s="1"/>
  <c r="J236" i="12"/>
  <c r="G235" i="12"/>
  <c r="K236" i="12" s="1"/>
  <c r="G35" i="12"/>
  <c r="K36" i="12" s="1"/>
  <c r="J73" i="12"/>
  <c r="G72" i="12"/>
  <c r="K73" i="12" s="1"/>
  <c r="G222" i="12"/>
  <c r="K223" i="12" s="1"/>
  <c r="G54" i="12"/>
  <c r="K55" i="12" s="1"/>
  <c r="G150" i="12"/>
  <c r="K151" i="12" s="1"/>
  <c r="J151" i="12"/>
  <c r="G151" i="12"/>
  <c r="K152" i="12" s="1"/>
  <c r="G238" i="12"/>
  <c r="K239" i="12" s="1"/>
  <c r="G280" i="12"/>
  <c r="K281" i="12" s="1"/>
  <c r="J281" i="12"/>
  <c r="G292" i="12"/>
  <c r="K293" i="12" s="1"/>
  <c r="J308" i="12"/>
  <c r="G307" i="12"/>
  <c r="K308" i="12" s="1"/>
  <c r="G313" i="12"/>
  <c r="K314" i="12" s="1"/>
  <c r="J314" i="12"/>
  <c r="J359" i="12"/>
  <c r="G358" i="12"/>
  <c r="K359" i="12" s="1"/>
  <c r="G364" i="12"/>
  <c r="K365" i="12" s="1"/>
  <c r="J365" i="12"/>
  <c r="G365" i="12"/>
  <c r="K366" i="12" s="1"/>
  <c r="J383" i="12"/>
  <c r="G382" i="12"/>
  <c r="K383" i="12" s="1"/>
  <c r="G137" i="12"/>
  <c r="K138" i="12" s="1"/>
  <c r="J190" i="12"/>
  <c r="G189" i="12"/>
  <c r="K190" i="12" s="1"/>
  <c r="J237" i="12"/>
  <c r="G236" i="12"/>
  <c r="K237" i="12" s="1"/>
  <c r="G77" i="12"/>
  <c r="K78" i="12" s="1"/>
  <c r="G136" i="12"/>
  <c r="K137" i="12" s="1"/>
  <c r="G148" i="12"/>
  <c r="K149" i="12" s="1"/>
  <c r="J149" i="12"/>
  <c r="G258" i="12"/>
  <c r="K259" i="12" s="1"/>
  <c r="G259" i="12"/>
  <c r="K260" i="12" s="1"/>
  <c r="J259" i="12"/>
  <c r="G362" i="12"/>
  <c r="K363" i="12" s="1"/>
  <c r="J363" i="12"/>
  <c r="G363" i="12"/>
  <c r="K364" i="12" s="1"/>
  <c r="G36" i="12"/>
  <c r="K37" i="12" s="1"/>
  <c r="G107" i="12"/>
  <c r="K108" i="12" s="1"/>
  <c r="G187" i="12"/>
  <c r="K188" i="12" s="1"/>
  <c r="J188" i="12"/>
  <c r="J318" i="12"/>
  <c r="G11" i="12"/>
  <c r="K12" i="12" s="1"/>
  <c r="J39" i="12"/>
  <c r="G38" i="12"/>
  <c r="K39" i="12" s="1"/>
  <c r="G52" i="12"/>
  <c r="K53" i="12" s="1"/>
  <c r="G53" i="12"/>
  <c r="K54" i="12" s="1"/>
  <c r="G68" i="12"/>
  <c r="K69" i="12" s="1"/>
  <c r="G69" i="12"/>
  <c r="K70" i="12" s="1"/>
  <c r="G80" i="12"/>
  <c r="K81" i="12" s="1"/>
  <c r="J112" i="12"/>
  <c r="G111" i="12"/>
  <c r="K112" i="12" s="1"/>
  <c r="G138" i="12"/>
  <c r="K139" i="12" s="1"/>
  <c r="J191" i="12"/>
  <c r="G190" i="12"/>
  <c r="K191" i="12" s="1"/>
  <c r="G214" i="12"/>
  <c r="K215" i="12" s="1"/>
  <c r="J215" i="12"/>
  <c r="G215" i="12"/>
  <c r="K216" i="12" s="1"/>
  <c r="J225" i="12"/>
  <c r="G224" i="12"/>
  <c r="K225" i="12" s="1"/>
  <c r="G230" i="12"/>
  <c r="K231" i="12" s="1"/>
  <c r="J231" i="12"/>
  <c r="G237" i="12"/>
  <c r="K238" i="12" s="1"/>
  <c r="J293" i="12"/>
  <c r="J313" i="12"/>
  <c r="G312" i="12"/>
  <c r="K313" i="12" s="1"/>
  <c r="G348" i="12"/>
  <c r="K349" i="12" s="1"/>
  <c r="G349" i="12"/>
  <c r="K350" i="12" s="1"/>
  <c r="J349" i="12"/>
  <c r="G408" i="12"/>
  <c r="K409" i="12" s="1"/>
  <c r="J409" i="12"/>
  <c r="G479" i="12"/>
  <c r="K480" i="12" s="1"/>
  <c r="J480" i="12"/>
  <c r="G480" i="12"/>
  <c r="K481" i="12" s="1"/>
  <c r="G486" i="12"/>
  <c r="K487" i="12" s="1"/>
  <c r="J487" i="12"/>
  <c r="G487" i="12"/>
  <c r="K488" i="12" s="1"/>
  <c r="J157" i="12"/>
  <c r="G156" i="12"/>
  <c r="K157" i="12" s="1"/>
  <c r="G157" i="12"/>
  <c r="K158" i="12" s="1"/>
  <c r="J185" i="12"/>
  <c r="G184" i="12"/>
  <c r="K185" i="12" s="1"/>
  <c r="J200" i="12"/>
  <c r="G199" i="12"/>
  <c r="K200" i="12" s="1"/>
  <c r="J305" i="12"/>
  <c r="G304" i="12"/>
  <c r="K305" i="12" s="1"/>
  <c r="J434" i="12"/>
  <c r="G433" i="12"/>
  <c r="K434" i="12" s="1"/>
  <c r="G5" i="12"/>
  <c r="K6" i="12" s="1"/>
  <c r="G13" i="12"/>
  <c r="K14" i="12" s="1"/>
  <c r="G21" i="12"/>
  <c r="K22" i="12" s="1"/>
  <c r="G31" i="12"/>
  <c r="K32" i="12" s="1"/>
  <c r="G39" i="12"/>
  <c r="K40" i="12" s="1"/>
  <c r="G48" i="12"/>
  <c r="K49" i="12" s="1"/>
  <c r="G56" i="12"/>
  <c r="K57" i="12" s="1"/>
  <c r="G64" i="12"/>
  <c r="K65" i="12" s="1"/>
  <c r="G73" i="12"/>
  <c r="K74" i="12" s="1"/>
  <c r="G85" i="12"/>
  <c r="K86" i="12" s="1"/>
  <c r="G89" i="12"/>
  <c r="K90" i="12" s="1"/>
  <c r="G90" i="12"/>
  <c r="K91" i="12" s="1"/>
  <c r="G119" i="12"/>
  <c r="K120" i="12" s="1"/>
  <c r="G123" i="12"/>
  <c r="K124" i="12" s="1"/>
  <c r="G124" i="12"/>
  <c r="K125" i="12" s="1"/>
  <c r="G153" i="12"/>
  <c r="K154" i="12" s="1"/>
  <c r="G154" i="12"/>
  <c r="K155" i="12" s="1"/>
  <c r="G155" i="12"/>
  <c r="K156" i="12" s="1"/>
  <c r="G168" i="12"/>
  <c r="K169" i="12" s="1"/>
  <c r="G169" i="12"/>
  <c r="K170" i="12" s="1"/>
  <c r="G170" i="12"/>
  <c r="K171" i="12" s="1"/>
  <c r="G171" i="12"/>
  <c r="K172" i="12" s="1"/>
  <c r="J208" i="12"/>
  <c r="G207" i="12"/>
  <c r="K208" i="12" s="1"/>
  <c r="G265" i="12"/>
  <c r="K266" i="12" s="1"/>
  <c r="J270" i="12"/>
  <c r="G269" i="12"/>
  <c r="K270" i="12" s="1"/>
  <c r="J279" i="12"/>
  <c r="G278" i="12"/>
  <c r="K279" i="12" s="1"/>
  <c r="J280" i="12"/>
  <c r="G289" i="12"/>
  <c r="K290" i="12" s="1"/>
  <c r="J290" i="12"/>
  <c r="J340" i="12"/>
  <c r="G339" i="12"/>
  <c r="K340" i="12" s="1"/>
  <c r="G354" i="12"/>
  <c r="K355" i="12" s="1"/>
  <c r="G355" i="12"/>
  <c r="K356" i="12" s="1"/>
  <c r="J401" i="12"/>
  <c r="G400" i="12"/>
  <c r="K401" i="12" s="1"/>
  <c r="G421" i="12"/>
  <c r="K422" i="12" s="1"/>
  <c r="G422" i="12"/>
  <c r="K423" i="12" s="1"/>
  <c r="J168" i="12"/>
  <c r="G167" i="12"/>
  <c r="K168" i="12" s="1"/>
  <c r="G176" i="12"/>
  <c r="K177" i="12" s="1"/>
  <c r="G177" i="12"/>
  <c r="K178" i="12" s="1"/>
  <c r="G183" i="12"/>
  <c r="K184" i="12" s="1"/>
  <c r="J199" i="12"/>
  <c r="G198" i="12"/>
  <c r="K199" i="12" s="1"/>
  <c r="J207" i="12"/>
  <c r="G206" i="12"/>
  <c r="K207" i="12" s="1"/>
  <c r="G255" i="12"/>
  <c r="K256" i="12" s="1"/>
  <c r="G274" i="12"/>
  <c r="K275" i="12" s="1"/>
  <c r="J275" i="12"/>
  <c r="G275" i="12"/>
  <c r="K276" i="12" s="1"/>
  <c r="J289" i="12"/>
  <c r="G288" i="12"/>
  <c r="K289" i="12" s="1"/>
  <c r="J310" i="12"/>
  <c r="J325" i="12"/>
  <c r="G324" i="12"/>
  <c r="K325" i="12" s="1"/>
  <c r="J339" i="12"/>
  <c r="G338" i="12"/>
  <c r="K339" i="12" s="1"/>
  <c r="J360" i="12"/>
  <c r="G359" i="12"/>
  <c r="K360" i="12" s="1"/>
  <c r="J433" i="12"/>
  <c r="G432" i="12"/>
  <c r="K433" i="12" s="1"/>
  <c r="G98" i="12"/>
  <c r="K99" i="12" s="1"/>
  <c r="G99" i="12"/>
  <c r="K100" i="12" s="1"/>
  <c r="G131" i="12"/>
  <c r="K132" i="12" s="1"/>
  <c r="G132" i="12"/>
  <c r="K133" i="12" s="1"/>
  <c r="G166" i="12"/>
  <c r="K167" i="12" s="1"/>
  <c r="G173" i="12"/>
  <c r="K174" i="12" s="1"/>
  <c r="G175" i="12"/>
  <c r="K176" i="12" s="1"/>
  <c r="G179" i="12"/>
  <c r="K180" i="12" s="1"/>
  <c r="G182" i="12"/>
  <c r="K183" i="12" s="1"/>
  <c r="G195" i="12"/>
  <c r="K196" i="12" s="1"/>
  <c r="J196" i="12"/>
  <c r="G196" i="12"/>
  <c r="K197" i="12" s="1"/>
  <c r="G197" i="12"/>
  <c r="K198" i="12" s="1"/>
  <c r="G203" i="12"/>
  <c r="K204" i="12" s="1"/>
  <c r="J204" i="12"/>
  <c r="G204" i="12"/>
  <c r="K205" i="12" s="1"/>
  <c r="G242" i="12"/>
  <c r="K243" i="12" s="1"/>
  <c r="G243" i="12"/>
  <c r="K244" i="12" s="1"/>
  <c r="J245" i="12"/>
  <c r="G244" i="12"/>
  <c r="K245" i="12" s="1"/>
  <c r="J246" i="12"/>
  <c r="G254" i="12"/>
  <c r="K255" i="12" s="1"/>
  <c r="J265" i="12"/>
  <c r="J385" i="12"/>
  <c r="G384" i="12"/>
  <c r="K385" i="12" s="1"/>
  <c r="J400" i="12"/>
  <c r="G399" i="12"/>
  <c r="K400" i="12" s="1"/>
  <c r="G412" i="12"/>
  <c r="K413" i="12" s="1"/>
  <c r="G413" i="12"/>
  <c r="K414" i="12" s="1"/>
  <c r="J432" i="12"/>
  <c r="G431" i="12"/>
  <c r="K432" i="12" s="1"/>
  <c r="J477" i="12"/>
  <c r="G476" i="12"/>
  <c r="K477" i="12" s="1"/>
  <c r="G159" i="12"/>
  <c r="K160" i="12" s="1"/>
  <c r="G160" i="12"/>
  <c r="K161" i="12" s="1"/>
  <c r="G210" i="12"/>
  <c r="K211" i="12" s="1"/>
  <c r="G211" i="12"/>
  <c r="K212" i="12" s="1"/>
  <c r="J272" i="12"/>
  <c r="G271" i="12"/>
  <c r="K272" i="12" s="1"/>
  <c r="G285" i="12"/>
  <c r="K286" i="12" s="1"/>
  <c r="J286" i="12"/>
  <c r="G286" i="12"/>
  <c r="K287" i="12" s="1"/>
  <c r="G308" i="12"/>
  <c r="K309" i="12" s="1"/>
  <c r="J309" i="12"/>
  <c r="G325" i="12"/>
  <c r="K326" i="12" s="1"/>
  <c r="G331" i="12"/>
  <c r="K332" i="12" s="1"/>
  <c r="G332" i="12"/>
  <c r="K333" i="12" s="1"/>
  <c r="G335" i="12"/>
  <c r="K336" i="12" s="1"/>
  <c r="G336" i="12"/>
  <c r="K337" i="12" s="1"/>
  <c r="G377" i="12"/>
  <c r="K378" i="12" s="1"/>
  <c r="G378" i="12"/>
  <c r="K379" i="12" s="1"/>
  <c r="J378" i="12"/>
  <c r="J408" i="12"/>
  <c r="G407" i="12"/>
  <c r="K408" i="12" s="1"/>
  <c r="G419" i="12"/>
  <c r="K420" i="12" s="1"/>
  <c r="J420" i="12"/>
  <c r="G435" i="12"/>
  <c r="K436" i="12" s="1"/>
  <c r="G436" i="12"/>
  <c r="K437" i="12" s="1"/>
  <c r="G477" i="12"/>
  <c r="K478" i="12" s="1"/>
  <c r="J478" i="12"/>
  <c r="J486" i="12"/>
  <c r="G485" i="12"/>
  <c r="K486" i="12" s="1"/>
  <c r="G218" i="12"/>
  <c r="K219" i="12" s="1"/>
  <c r="G219" i="12"/>
  <c r="K220" i="12" s="1"/>
  <c r="G246" i="12"/>
  <c r="K247" i="12" s="1"/>
  <c r="G256" i="12"/>
  <c r="K257" i="12" s="1"/>
  <c r="G257" i="12"/>
  <c r="K258" i="12" s="1"/>
  <c r="J271" i="12"/>
  <c r="G270" i="12"/>
  <c r="K271" i="12" s="1"/>
  <c r="G302" i="12"/>
  <c r="K303" i="12" s="1"/>
  <c r="J303" i="12"/>
  <c r="G303" i="12"/>
  <c r="K304" i="12" s="1"/>
  <c r="G318" i="12"/>
  <c r="K319" i="12" s="1"/>
  <c r="J319" i="12"/>
  <c r="G319" i="12"/>
  <c r="K320" i="12" s="1"/>
  <c r="J332" i="12"/>
  <c r="J336" i="12"/>
  <c r="G404" i="12"/>
  <c r="K405" i="12" s="1"/>
  <c r="J405" i="12"/>
  <c r="G405" i="12"/>
  <c r="K406" i="12" s="1"/>
  <c r="J435" i="12"/>
  <c r="G434" i="12"/>
  <c r="K435" i="12" s="1"/>
  <c r="G440" i="12"/>
  <c r="K441" i="12" s="1"/>
  <c r="J441" i="12"/>
  <c r="G441" i="12"/>
  <c r="K442" i="12" s="1"/>
  <c r="J485" i="12"/>
  <c r="G484" i="12"/>
  <c r="K485" i="12" s="1"/>
  <c r="G231" i="12"/>
  <c r="K232" i="12" s="1"/>
  <c r="G272" i="12"/>
  <c r="K273" i="12" s="1"/>
  <c r="G368" i="12"/>
  <c r="K369" i="12" s="1"/>
  <c r="J369" i="12"/>
  <c r="G402" i="12"/>
  <c r="K403" i="12" s="1"/>
  <c r="G403" i="12"/>
  <c r="K404" i="12" s="1"/>
  <c r="J419" i="12"/>
  <c r="G418" i="12"/>
  <c r="K419" i="12" s="1"/>
  <c r="G438" i="12"/>
  <c r="K439" i="12" s="1"/>
  <c r="G439" i="12"/>
  <c r="K440" i="12" s="1"/>
  <c r="G488" i="12"/>
  <c r="K489" i="12" s="1"/>
  <c r="J489" i="12"/>
  <c r="G489" i="12"/>
  <c r="K490" i="12" s="1"/>
  <c r="G247" i="12"/>
  <c r="K248" i="12" s="1"/>
  <c r="G293" i="12"/>
  <c r="K294" i="12" s="1"/>
  <c r="G294" i="12"/>
  <c r="K295" i="12" s="1"/>
  <c r="G327" i="12"/>
  <c r="K328" i="12" s="1"/>
  <c r="J346" i="12"/>
  <c r="G345" i="12"/>
  <c r="K346" i="12" s="1"/>
  <c r="G385" i="12"/>
  <c r="K386" i="12" s="1"/>
  <c r="G386" i="12"/>
  <c r="K387" i="12" s="1"/>
  <c r="G387" i="12"/>
  <c r="K388" i="12" s="1"/>
  <c r="G388" i="12"/>
  <c r="K389" i="12" s="1"/>
  <c r="G392" i="12"/>
  <c r="K393" i="12" s="1"/>
  <c r="J402" i="12"/>
  <c r="G401" i="12"/>
  <c r="K402" i="12" s="1"/>
  <c r="J417" i="12"/>
  <c r="G416" i="12"/>
  <c r="K417" i="12" s="1"/>
  <c r="G437" i="12"/>
  <c r="K438" i="12" s="1"/>
  <c r="J438" i="12"/>
  <c r="G360" i="12"/>
  <c r="K361" i="12" s="1"/>
  <c r="G444" i="12"/>
  <c r="K445" i="12" s="1"/>
  <c r="G445" i="12"/>
  <c r="K446" i="12" s="1"/>
  <c r="G490" i="12"/>
  <c r="K491" i="12" s="1"/>
  <c r="G494" i="12"/>
  <c r="K495" i="12" s="1"/>
  <c r="G495" i="12"/>
  <c r="K496" i="12" s="1"/>
  <c r="G310" i="12"/>
  <c r="K311" i="12" s="1"/>
  <c r="J445" i="12"/>
  <c r="G452" i="12"/>
  <c r="K453" i="12" s="1"/>
  <c r="G453" i="12"/>
  <c r="K454" i="12" s="1"/>
  <c r="G462" i="12"/>
  <c r="K463" i="12" s="1"/>
  <c r="G491" i="12"/>
  <c r="K492" i="12" s="1"/>
  <c r="G492" i="12"/>
  <c r="K493" i="12" s="1"/>
  <c r="G493" i="12"/>
  <c r="K494" i="12" s="1"/>
  <c r="G497" i="12"/>
  <c r="K498" i="12" s="1"/>
  <c r="G464" i="12"/>
  <c r="K465" i="12" s="1"/>
  <c r="J495" i="12"/>
  <c r="G502" i="12"/>
  <c r="K503" i="12" s="1"/>
  <c r="G503" i="12"/>
  <c r="K504" i="12" s="1"/>
  <c r="J505" i="12"/>
  <c r="G504" i="12"/>
  <c r="K505" i="12" s="1"/>
  <c r="J453" i="12"/>
  <c r="G460" i="12"/>
  <c r="K461" i="12" s="1"/>
  <c r="J461" i="12"/>
  <c r="J462" i="12"/>
  <c r="G469" i="12"/>
  <c r="K470" i="12" s="1"/>
  <c r="G470" i="12"/>
  <c r="K471" i="12" s="1"/>
  <c r="J497" i="12"/>
  <c r="G499" i="12"/>
  <c r="K500" i="12" s="1"/>
  <c r="G501" i="12"/>
  <c r="K502" i="12" s="1"/>
  <c r="J380" i="12"/>
  <c r="G394" i="12"/>
  <c r="K395" i="12" s="1"/>
  <c r="G395" i="12"/>
  <c r="K396" i="12" s="1"/>
  <c r="G427" i="12"/>
  <c r="K428" i="12" s="1"/>
  <c r="G428" i="12"/>
  <c r="K429" i="12" s="1"/>
  <c r="J455" i="12"/>
  <c r="G457" i="12"/>
  <c r="K458" i="12" s="1"/>
  <c r="G459" i="12"/>
  <c r="K460" i="12" s="1"/>
  <c r="J464" i="12"/>
  <c r="G466" i="12"/>
  <c r="K467" i="12" s="1"/>
  <c r="G468" i="12"/>
  <c r="K469" i="12" s="1"/>
  <c r="G472" i="12"/>
  <c r="K473" i="12" s="1"/>
  <c r="J503" i="12"/>
  <c r="G505" i="12"/>
  <c r="K506" i="12" s="1"/>
</calcChain>
</file>

<file path=xl/sharedStrings.xml><?xml version="1.0" encoding="utf-8"?>
<sst xmlns="http://schemas.openxmlformats.org/spreadsheetml/2006/main" count="14468" uniqueCount="259">
  <si>
    <t>countrycode</t>
  </si>
  <si>
    <t>country</t>
  </si>
  <si>
    <t>currency_unit</t>
  </si>
  <si>
    <t>year</t>
  </si>
  <si>
    <t>rgdpe</t>
  </si>
  <si>
    <t>rgdpo</t>
  </si>
  <si>
    <t>pop</t>
  </si>
  <si>
    <t>emp</t>
  </si>
  <si>
    <t>avh</t>
  </si>
  <si>
    <t>hc</t>
  </si>
  <si>
    <t>ccon</t>
  </si>
  <si>
    <t>cda</t>
  </si>
  <si>
    <t>cgdpe</t>
  </si>
  <si>
    <t>cgdpo</t>
  </si>
  <si>
    <t>cn</t>
  </si>
  <si>
    <t>ck</t>
  </si>
  <si>
    <t>ctfp</t>
  </si>
  <si>
    <t>cwtfp</t>
  </si>
  <si>
    <t>rgdpna</t>
  </si>
  <si>
    <t>rconna</t>
  </si>
  <si>
    <t>rdana</t>
  </si>
  <si>
    <t>rnna</t>
  </si>
  <si>
    <t>rkna</t>
  </si>
  <si>
    <t>rtfpna</t>
  </si>
  <si>
    <t>rwtfpna</t>
  </si>
  <si>
    <t>labsh</t>
  </si>
  <si>
    <t>irr</t>
  </si>
  <si>
    <t>delta</t>
  </si>
  <si>
    <t>xr</t>
  </si>
  <si>
    <t>pl_con</t>
  </si>
  <si>
    <t>pl_da</t>
  </si>
  <si>
    <t>pl_gdpo</t>
  </si>
  <si>
    <t>i_cig</t>
  </si>
  <si>
    <t>i_xm</t>
  </si>
  <si>
    <t>i_xr</t>
  </si>
  <si>
    <t>i_outlier</t>
  </si>
  <si>
    <t>i_irr</t>
  </si>
  <si>
    <t>cor_exp</t>
  </si>
  <si>
    <t>statcap</t>
  </si>
  <si>
    <t>csh_c</t>
  </si>
  <si>
    <t>csh_i</t>
  </si>
  <si>
    <t>csh_g</t>
  </si>
  <si>
    <t>csh_x</t>
  </si>
  <si>
    <t>csh_m</t>
  </si>
  <si>
    <t>csh_r</t>
  </si>
  <si>
    <t>pl_c</t>
  </si>
  <si>
    <t>pl_i</t>
  </si>
  <si>
    <t>pl_g</t>
  </si>
  <si>
    <t>pl_x</t>
  </si>
  <si>
    <t>pl_m</t>
  </si>
  <si>
    <t>pl_n</t>
  </si>
  <si>
    <t>pl_k</t>
  </si>
  <si>
    <t>Penn World Table, version 10.0</t>
  </si>
  <si>
    <t>This file contains the data of PWT 10.0, as available on www.ggdc.net/pwt</t>
  </si>
  <si>
    <t>Please refer to www.ggdc.net/pwt for extensive documentation of the different concepts and how these data were constructed</t>
  </si>
  <si>
    <t>When using these data, please refer to the following paper:</t>
  </si>
  <si>
    <r>
      <t xml:space="preserve">Feenstra, Robert C., Robert Inklaar and Marcel P. Timmer (2015), "The Next Generation of the Penn World Table" </t>
    </r>
    <r>
      <rPr>
        <i/>
        <sz val="11"/>
        <rFont val="Verdana"/>
        <family val="2"/>
      </rPr>
      <t>American Economic Review</t>
    </r>
    <r>
      <rPr>
        <sz val="11"/>
        <rFont val="Verdana"/>
        <family val="2"/>
      </rPr>
      <t>, 105(10), 3150-3182, available for download at www.ggdc.net/pwt</t>
    </r>
  </si>
  <si>
    <t>Note</t>
  </si>
  <si>
    <t>Variable name</t>
  </si>
  <si>
    <t>Variable definition</t>
  </si>
  <si>
    <t>Identifier variables</t>
  </si>
  <si>
    <t>3-letter ISO country code</t>
  </si>
  <si>
    <t>Country name</t>
  </si>
  <si>
    <t>Currency unit</t>
  </si>
  <si>
    <t>Year</t>
  </si>
  <si>
    <t>Real GDP, employment and population levels</t>
  </si>
  <si>
    <t>Expenditure-side real GDP at chained PPPs (in mil. 2017US$)</t>
  </si>
  <si>
    <t>Output-side real GDP at chained PPPs (in mil. 2017US$)</t>
  </si>
  <si>
    <t>Population (in millions)</t>
  </si>
  <si>
    <t>Number of persons engaged (in millions)</t>
  </si>
  <si>
    <t>Average annual hours worked by persons engaged</t>
  </si>
  <si>
    <t>Human capital index, based on years of schooling and returns to education; see Human capital in PWT9.</t>
  </si>
  <si>
    <t>Current price GDP, capital and TFP</t>
  </si>
  <si>
    <t>Real consumption of households and government, at current PPPs (in mil. 2017US$)</t>
  </si>
  <si>
    <t>Real domestic absorption, (real consumption plus investment), at current PPPs (in mil. 2017US$)</t>
  </si>
  <si>
    <t>Expenditure-side real GDP at current PPPs (in mil. 2017US$)</t>
  </si>
  <si>
    <t>Output-side real GDP at current PPPs (in mil. 2017US$)</t>
  </si>
  <si>
    <t>Capital stock at current PPPs (in mil. 2017US$)</t>
  </si>
  <si>
    <t>Capital services levels at current PPPs (USA=1)</t>
  </si>
  <si>
    <r>
      <t xml:space="preserve">TFP level at current </t>
    </r>
    <r>
      <rPr>
        <sz val="12"/>
        <color theme="1"/>
        <rFont val="Calibri"/>
        <family val="2"/>
        <scheme val="minor"/>
      </rPr>
      <t>PPPs (USA=1)</t>
    </r>
  </si>
  <si>
    <t>Welfare-relevant TFP levels at current PPPs (USA=1)</t>
  </si>
  <si>
    <t>National accounts-based variables</t>
  </si>
  <si>
    <t>Real GDP at constant 2017 national prices (in mil. 2017US$)</t>
  </si>
  <si>
    <t>Real consumption at constant 2017 national prices (in mil. 2017US$)</t>
  </si>
  <si>
    <t>Real domestic absorption at constant 2017 national prices (in mil. 2017US$)</t>
  </si>
  <si>
    <t>Capital stock at constant 2017 national prices (in mil. 2017US$)</t>
  </si>
  <si>
    <t>Capital services at constant 2017 national prices (2017=1)</t>
  </si>
  <si>
    <t>TFP at constant national prices (2017=1)</t>
  </si>
  <si>
    <t>Welfare-relevant TFP at constant national prices (2017=1)</t>
  </si>
  <si>
    <t>Share of labour compensation in GDP at current national prices</t>
  </si>
  <si>
    <t>Real internal rate of return</t>
  </si>
  <si>
    <t>Average depreciation rate of the capital stock</t>
  </si>
  <si>
    <t>Exchange rates and GDP price levels</t>
  </si>
  <si>
    <t>Exchange rate, national currency/USD (market+estimated)</t>
  </si>
  <si>
    <t>Price level of CCON (PPP/XR), price level of USA GDPo in 2017=1</t>
  </si>
  <si>
    <t>Price level of CDA (PPP/XR), price level of USA GDPo in 2017=1</t>
  </si>
  <si>
    <t>Price level of CGDPo (PPP/XR), price level of USA GDPo in 2017=1</t>
  </si>
  <si>
    <t>Data information variables</t>
  </si>
  <si>
    <t>0/1/2/3/4: relative price data for consumption, investment and government is extrapolated (0), benchmark (1), interpolated (2), ICP PPP timeseries: benchmark or interpolated (3) or  ICP PPP timeseries: extrapolated (4)</t>
  </si>
  <si>
    <t>0/1/2: relative price data for exports and imports is extrapolated (0), benchmark (1) or interpolated (2)</t>
  </si>
  <si>
    <t>0/1: the exchange rate is market-based (0) or estimated (1)</t>
  </si>
  <si>
    <t>0/1: the observation on pl_gdpe or pl_gdpo is not an outlier (0) or an outlier (1)</t>
  </si>
  <si>
    <t>0/1/2/3: the observation for irr is not an outlier (0), may be biased due to a low capital share (1), hit the lower bound of 1 percent (2), or is an outlier (3)</t>
  </si>
  <si>
    <t>Correlation between expenditure shares of the country and the US (benchmark observations only)</t>
  </si>
  <si>
    <t>Statistical capacity indicator (source: World Bank, developing countries only)</t>
  </si>
  <si>
    <t>Shares in CGDPo</t>
  </si>
  <si>
    <t>Share of household consumption at current PPPs</t>
  </si>
  <si>
    <t>Share of gross capital formation at current PPPs</t>
  </si>
  <si>
    <t>Share of government consumption at current PPPs</t>
  </si>
  <si>
    <t>Share of merchandise exports at current PPPs</t>
  </si>
  <si>
    <t>Share of merchandise imports at current PPPs</t>
  </si>
  <si>
    <t>Share of residual trade and GDP statistical discrepancy at current PPPs</t>
  </si>
  <si>
    <t>Price levels, expenditure categories and capital</t>
  </si>
  <si>
    <t>Price level of household consumption,  price level of USA GDPo in 2017=1</t>
  </si>
  <si>
    <t>Price level of capital formation,  price level of USA GDPo in 2017=1</t>
  </si>
  <si>
    <t>Price level of government consumption,  price level of USA GDPo in 2017=1</t>
  </si>
  <si>
    <t>Price level of exports, price level of USA GDPo in 2017=1</t>
  </si>
  <si>
    <t>Price level of imports, price level of USA GDPo in 2017=1</t>
  </si>
  <si>
    <t>Price level of the capital stock, price level of USA in 2017=1</t>
  </si>
  <si>
    <t>Price level of the capital services, price level of USA=1</t>
  </si>
  <si>
    <t>ARE</t>
  </si>
  <si>
    <t>AUS</t>
  </si>
  <si>
    <t>AUT</t>
  </si>
  <si>
    <t>BEL</t>
  </si>
  <si>
    <t>BRA</t>
  </si>
  <si>
    <t>CAN</t>
  </si>
  <si>
    <t>CHE</t>
  </si>
  <si>
    <t>CHL</t>
  </si>
  <si>
    <t>CHN</t>
  </si>
  <si>
    <t>DEU</t>
  </si>
  <si>
    <t>DNK</t>
  </si>
  <si>
    <t>EGY</t>
  </si>
  <si>
    <t>ESP</t>
  </si>
  <si>
    <t>FIN</t>
  </si>
  <si>
    <t>FRA</t>
  </si>
  <si>
    <t>GBR</t>
  </si>
  <si>
    <t>GRC</t>
  </si>
  <si>
    <t>HKG</t>
  </si>
  <si>
    <t>IRL</t>
  </si>
  <si>
    <t>ISL</t>
  </si>
  <si>
    <t>ISR</t>
  </si>
  <si>
    <t>ITA</t>
  </si>
  <si>
    <t>JPN</t>
  </si>
  <si>
    <t>KOR</t>
  </si>
  <si>
    <t>LUX</t>
  </si>
  <si>
    <t>MAC</t>
  </si>
  <si>
    <t>MAR</t>
  </si>
  <si>
    <t>MEX</t>
  </si>
  <si>
    <t>NLD</t>
  </si>
  <si>
    <t>NOR</t>
  </si>
  <si>
    <t>NZL</t>
  </si>
  <si>
    <t>POL</t>
  </si>
  <si>
    <t>PRT</t>
  </si>
  <si>
    <t>PRY</t>
  </si>
  <si>
    <t>QAT</t>
  </si>
  <si>
    <t>SAU</t>
  </si>
  <si>
    <t>SGP</t>
  </si>
  <si>
    <t>SWE</t>
  </si>
  <si>
    <t>TUR</t>
  </si>
  <si>
    <t>TWN</t>
  </si>
  <si>
    <t>USA</t>
  </si>
  <si>
    <t>ZAF</t>
  </si>
  <si>
    <t>United Arab Emirates</t>
  </si>
  <si>
    <t>Australia</t>
  </si>
  <si>
    <t>Austria</t>
  </si>
  <si>
    <t>Belgium</t>
  </si>
  <si>
    <t>Brazil</t>
  </si>
  <si>
    <t>Canada</t>
  </si>
  <si>
    <t>Switzerland</t>
  </si>
  <si>
    <t>Chile</t>
  </si>
  <si>
    <t>China</t>
  </si>
  <si>
    <t>Germany</t>
  </si>
  <si>
    <t>Denmark</t>
  </si>
  <si>
    <t>Egypt</t>
  </si>
  <si>
    <t>Spain</t>
  </si>
  <si>
    <t>Finland</t>
  </si>
  <si>
    <t>France</t>
  </si>
  <si>
    <t>United Kingdom</t>
  </si>
  <si>
    <t>Greece</t>
  </si>
  <si>
    <t>China, Hong Kong SAR</t>
  </si>
  <si>
    <t>Ireland</t>
  </si>
  <si>
    <t>Iceland</t>
  </si>
  <si>
    <t>Israel</t>
  </si>
  <si>
    <t>Italy</t>
  </si>
  <si>
    <t>Japan</t>
  </si>
  <si>
    <t>Republic of Korea</t>
  </si>
  <si>
    <t>Luxembourg</t>
  </si>
  <si>
    <t>China, Macao SAR</t>
  </si>
  <si>
    <t>Morocco</t>
  </si>
  <si>
    <t>Mexico</t>
  </si>
  <si>
    <t>Netherlands</t>
  </si>
  <si>
    <t>Norway</t>
  </si>
  <si>
    <t>New Zealand</t>
  </si>
  <si>
    <t>Poland</t>
  </si>
  <si>
    <t>Portugal</t>
  </si>
  <si>
    <t>Paraguay</t>
  </si>
  <si>
    <t>Qatar</t>
  </si>
  <si>
    <t>Saudi Arabia</t>
  </si>
  <si>
    <t>Singapore</t>
  </si>
  <si>
    <t>Sweden</t>
  </si>
  <si>
    <t>Turkey</t>
  </si>
  <si>
    <t>Taiwan</t>
  </si>
  <si>
    <t>United States</t>
  </si>
  <si>
    <t>South Africa</t>
  </si>
  <si>
    <t>UAE Dirham</t>
  </si>
  <si>
    <t>Australian Dollar</t>
  </si>
  <si>
    <t>Euro</t>
  </si>
  <si>
    <t>Brazilian Real</t>
  </si>
  <si>
    <t>Canadian Dollar</t>
  </si>
  <si>
    <t>Swiss Franc</t>
  </si>
  <si>
    <t>Chilean Peso</t>
  </si>
  <si>
    <t>Yuan Renminbi</t>
  </si>
  <si>
    <t>Danish Krone</t>
  </si>
  <si>
    <t>US Dollar</t>
  </si>
  <si>
    <t>Egyptian Pound</t>
  </si>
  <si>
    <t>Pound Sterling</t>
  </si>
  <si>
    <t>Hong Kong Dollar</t>
  </si>
  <si>
    <t>Iceland Krona</t>
  </si>
  <si>
    <t>New Israeli Sheqel</t>
  </si>
  <si>
    <t>Yen</t>
  </si>
  <si>
    <t>Won</t>
  </si>
  <si>
    <t>Pataca</t>
  </si>
  <si>
    <t>Moroccan Dirham</t>
  </si>
  <si>
    <t>Mexican Peso</t>
  </si>
  <si>
    <t>Norwegian Krone</t>
  </si>
  <si>
    <t>New Zealand Dollar</t>
  </si>
  <si>
    <t>Zloty</t>
  </si>
  <si>
    <t>Guarani</t>
  </si>
  <si>
    <t>Qatari Rial</t>
  </si>
  <si>
    <t>Saudi Riyal</t>
  </si>
  <si>
    <t>Singapore Dollar</t>
  </si>
  <si>
    <t>Swedish Krona</t>
  </si>
  <si>
    <t>New Turkish Lira</t>
  </si>
  <si>
    <t>New Taiwan Dollar</t>
  </si>
  <si>
    <t>Rand</t>
  </si>
  <si>
    <t>Revision of June 2021. Please consult the change log for an overview of the changes, available on https://www.rug.nl/ggdc/productivity/pwt/pwt-releases/pwt100</t>
  </si>
  <si>
    <t>PopGr%</t>
  </si>
  <si>
    <t>RgdpGr%</t>
  </si>
  <si>
    <t>Tel</t>
  </si>
  <si>
    <t>TelSq</t>
  </si>
  <si>
    <t>Country</t>
  </si>
  <si>
    <t>Series</t>
  </si>
  <si>
    <t>Total access communication paths per 100 inhabitants</t>
  </si>
  <si>
    <t>OECD - Total</t>
  </si>
  <si>
    <t>TelLag</t>
  </si>
  <si>
    <t>PerCaipta</t>
  </si>
  <si>
    <t>PerCapitaGrowth</t>
  </si>
  <si>
    <t>LaggedPerCapitaRGdp</t>
  </si>
  <si>
    <t>LaggedGDPGr</t>
  </si>
  <si>
    <t>Value</t>
  </si>
  <si>
    <t>Total mobile cellular subscriptions per 100 inhabitants</t>
  </si>
  <si>
    <t>Lag</t>
  </si>
  <si>
    <t>ID</t>
  </si>
  <si>
    <t>ata4</t>
  </si>
  <si>
    <t>Open</t>
  </si>
  <si>
    <t>open</t>
  </si>
  <si>
    <t>ShFixInv</t>
  </si>
  <si>
    <t>ShGovCons</t>
  </si>
  <si>
    <t>Cellphone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</si>
</sst>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Calibri"/>
    </font>
    <font>
      <sz val="11"/>
      <name val="Calibri"/>
      <family val="2"/>
    </font>
    <font>
      <b/>
      <sz val="18"/>
      <name val="Verdana"/>
      <family val="2"/>
    </font>
    <font>
      <sz val="11"/>
      <name val="Verdana"/>
      <family val="2"/>
    </font>
    <font>
      <b/>
      <sz val="11"/>
      <name val="Verdana"/>
      <family val="2"/>
    </font>
    <font>
      <i/>
      <sz val="11"/>
      <name val="Verdan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2"/>
    <xf numFmtId="0" fontId="6" fillId="0" borderId="2"/>
  </cellStyleXfs>
  <cellXfs count="20">
    <xf numFmtId="0" fontId="0" fillId="0" borderId="0" xfId="0"/>
    <xf numFmtId="0" fontId="2" fillId="0" borderId="2" xfId="1" applyFont="1"/>
    <xf numFmtId="0" fontId="3" fillId="0" borderId="2" xfId="1" applyFont="1"/>
    <xf numFmtId="0" fontId="4" fillId="0" borderId="2" xfId="1" applyFont="1"/>
    <xf numFmtId="0" fontId="7" fillId="0" borderId="3" xfId="2" applyFont="1" applyBorder="1"/>
    <xf numFmtId="0" fontId="6" fillId="0" borderId="2" xfId="2"/>
    <xf numFmtId="0" fontId="8" fillId="0" borderId="2" xfId="2" applyFont="1"/>
    <xf numFmtId="0" fontId="7" fillId="0" borderId="2" xfId="2" applyFont="1"/>
    <xf numFmtId="0" fontId="1" fillId="0" borderId="2" xfId="1"/>
    <xf numFmtId="0" fontId="6" fillId="0" borderId="2" xfId="2" applyAlignment="1">
      <alignment vertical="top"/>
    </xf>
    <xf numFmtId="0" fontId="6" fillId="0" borderId="2" xfId="2" applyAlignment="1">
      <alignment vertical="top" wrapText="1"/>
    </xf>
    <xf numFmtId="0" fontId="8" fillId="0" borderId="2" xfId="2" applyFont="1" applyAlignment="1">
      <alignment vertical="top"/>
    </xf>
    <xf numFmtId="0" fontId="9" fillId="0" borderId="0" xfId="0" applyNumberFormat="1" applyFont="1"/>
    <xf numFmtId="0" fontId="0" fillId="0" borderId="0" xfId="0" applyNumberFormat="1"/>
    <xf numFmtId="0" fontId="0" fillId="0" borderId="1" xfId="0" applyNumberFormat="1" applyBorder="1"/>
    <xf numFmtId="0" fontId="0" fillId="0" borderId="2" xfId="0" applyNumberFormat="1" applyBorder="1"/>
    <xf numFmtId="0" fontId="9" fillId="0" borderId="0" xfId="0" applyFont="1"/>
    <xf numFmtId="0" fontId="1" fillId="0" borderId="0" xfId="0" applyFont="1"/>
    <xf numFmtId="0" fontId="0" fillId="0" borderId="4" xfId="0" applyBorder="1"/>
    <xf numFmtId="0" fontId="0" fillId="0" borderId="2" xfId="0" applyBorder="1"/>
  </cellXfs>
  <cellStyles count="3">
    <cellStyle name="Normal" xfId="0" builtinId="0"/>
    <cellStyle name="Normal 2" xfId="1" xr:uid="{FF85EE06-272F-4D42-AA75-A9DF56B0AC9A}"/>
    <cellStyle name="Normal 2 2" xfId="2" xr:uid="{5C9B380C-1262-4BA3-8AA4-5515A4CD8098}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F0209-9940-45DD-A93C-31FFDCCADCCA}">
  <dimension ref="A1:A10"/>
  <sheetViews>
    <sheetView workbookViewId="0"/>
  </sheetViews>
  <sheetFormatPr defaultColWidth="10.88671875" defaultRowHeight="13.8"/>
  <cols>
    <col min="1" max="16384" width="10.88671875" style="2"/>
  </cols>
  <sheetData>
    <row r="1" spans="1:1" ht="22.2">
      <c r="A1" s="1" t="s">
        <v>52</v>
      </c>
    </row>
    <row r="3" spans="1:1">
      <c r="A3" s="2" t="s">
        <v>53</v>
      </c>
    </row>
    <row r="4" spans="1:1">
      <c r="A4" s="2" t="s">
        <v>54</v>
      </c>
    </row>
    <row r="6" spans="1:1">
      <c r="A6" s="3" t="s">
        <v>55</v>
      </c>
    </row>
    <row r="7" spans="1:1">
      <c r="A7" s="2" t="s">
        <v>56</v>
      </c>
    </row>
    <row r="9" spans="1:1">
      <c r="A9" s="3" t="s">
        <v>57</v>
      </c>
    </row>
    <row r="10" spans="1:1">
      <c r="A10" s="2" t="s">
        <v>235</v>
      </c>
    </row>
  </sheetData>
  <pageMargins left="0.75" right="0.75" top="1" bottom="1" header="0.5" footer="0.5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3F277-1AFF-4FF6-86F8-BA95C562B4D3}">
  <dimension ref="A1:J10"/>
  <sheetViews>
    <sheetView workbookViewId="0">
      <selection activeCell="C4" sqref="A1:J10"/>
    </sheetView>
  </sheetViews>
  <sheetFormatPr defaultRowHeight="14.4"/>
  <sheetData>
    <row r="1" spans="1:10">
      <c r="A1" s="18"/>
      <c r="B1" s="18" t="s">
        <v>3</v>
      </c>
      <c r="C1" s="18" t="s">
        <v>236</v>
      </c>
      <c r="D1" s="18" t="s">
        <v>246</v>
      </c>
      <c r="E1" s="18" t="s">
        <v>247</v>
      </c>
      <c r="F1" s="18" t="s">
        <v>248</v>
      </c>
      <c r="G1" s="18" t="s">
        <v>255</v>
      </c>
      <c r="H1" s="18" t="s">
        <v>256</v>
      </c>
      <c r="I1" s="18" t="s">
        <v>257</v>
      </c>
      <c r="J1" s="18" t="s">
        <v>258</v>
      </c>
    </row>
    <row r="2" spans="1:10">
      <c r="A2" s="18" t="s">
        <v>3</v>
      </c>
      <c r="B2" s="18">
        <v>1</v>
      </c>
      <c r="C2" s="18">
        <v>-0.11149508</v>
      </c>
      <c r="D2" s="18">
        <v>0.22565246999999999</v>
      </c>
      <c r="E2" s="18">
        <v>9.3316510000000005E-2</v>
      </c>
      <c r="F2" s="18">
        <v>0.45556596189999998</v>
      </c>
      <c r="G2" s="18">
        <v>-3.4138460000000002E-2</v>
      </c>
      <c r="H2" s="18">
        <v>0.16644619999999999</v>
      </c>
      <c r="I2" s="18">
        <v>4.3135939999999998E-2</v>
      </c>
      <c r="J2" s="18">
        <v>0.17993531400000001</v>
      </c>
    </row>
    <row r="3" spans="1:10">
      <c r="A3" s="18" t="s">
        <v>236</v>
      </c>
      <c r="B3" s="18">
        <v>-0.11149508</v>
      </c>
      <c r="C3" s="18">
        <v>1</v>
      </c>
      <c r="D3" s="18">
        <v>-5.2980590000000001E-2</v>
      </c>
      <c r="E3" s="18">
        <v>0.71446317999999998</v>
      </c>
      <c r="F3" s="18">
        <v>-6.3856397999999997E-3</v>
      </c>
      <c r="G3" s="18">
        <v>0.45358011999999998</v>
      </c>
      <c r="H3" s="18">
        <v>0.40874460000000001</v>
      </c>
      <c r="I3" s="18">
        <v>-0.37639245999999998</v>
      </c>
      <c r="J3" s="18">
        <v>-0.18965401100000001</v>
      </c>
    </row>
    <row r="4" spans="1:10">
      <c r="A4" s="18" t="s">
        <v>246</v>
      </c>
      <c r="B4" s="18">
        <v>0.22565246999999999</v>
      </c>
      <c r="C4" s="18">
        <v>-5.2980590000000001E-2</v>
      </c>
      <c r="D4" s="18">
        <v>1</v>
      </c>
      <c r="E4" s="18">
        <v>7.83745E-2</v>
      </c>
      <c r="F4" s="18">
        <v>0.2425698459</v>
      </c>
      <c r="G4" s="18">
        <v>2.606758E-2</v>
      </c>
      <c r="H4" s="18">
        <v>0.16452820000000001</v>
      </c>
      <c r="I4" s="18">
        <v>-0.10238221</v>
      </c>
      <c r="J4" s="18">
        <v>-5.3213447999999997E-2</v>
      </c>
    </row>
    <row r="5" spans="1:10">
      <c r="A5" s="18" t="s">
        <v>247</v>
      </c>
      <c r="B5" s="18">
        <v>9.3316510000000005E-2</v>
      </c>
      <c r="C5" s="18">
        <v>0.71446317999999998</v>
      </c>
      <c r="D5" s="18">
        <v>7.83745E-2</v>
      </c>
      <c r="E5" s="18">
        <v>1</v>
      </c>
      <c r="F5" s="18">
        <v>0.15362813789999999</v>
      </c>
      <c r="G5" s="18">
        <v>0.66950549999999998</v>
      </c>
      <c r="H5" s="18">
        <v>0.5912868</v>
      </c>
      <c r="I5" s="18">
        <v>-0.60916232000000003</v>
      </c>
      <c r="J5" s="18">
        <v>6.50185E-3</v>
      </c>
    </row>
    <row r="6" spans="1:10">
      <c r="A6" s="18" t="s">
        <v>248</v>
      </c>
      <c r="B6" s="18">
        <v>0.45556595999999999</v>
      </c>
      <c r="C6" s="18">
        <v>-6.3856399999999997E-3</v>
      </c>
      <c r="D6" s="18">
        <v>0.24256985</v>
      </c>
      <c r="E6" s="18">
        <v>0.15362814</v>
      </c>
      <c r="F6" s="18">
        <v>1</v>
      </c>
      <c r="G6" s="18">
        <v>3.3225110000000002E-2</v>
      </c>
      <c r="H6" s="18">
        <v>0.31911450000000002</v>
      </c>
      <c r="I6" s="18">
        <v>-0.10357833</v>
      </c>
      <c r="J6" s="18">
        <v>9.8004029999999992E-3</v>
      </c>
    </row>
    <row r="7" spans="1:10">
      <c r="A7" s="18" t="s">
        <v>255</v>
      </c>
      <c r="B7" s="18">
        <v>-3.4138460000000002E-2</v>
      </c>
      <c r="C7" s="18">
        <v>0.45358011999999998</v>
      </c>
      <c r="D7" s="18">
        <v>2.606758E-2</v>
      </c>
      <c r="E7" s="18">
        <v>0.66950549999999998</v>
      </c>
      <c r="F7" s="18">
        <v>3.3225109599999997E-2</v>
      </c>
      <c r="G7" s="18">
        <v>1</v>
      </c>
      <c r="H7" s="18">
        <v>0.66365750000000001</v>
      </c>
      <c r="I7" s="18">
        <v>-0.20722731</v>
      </c>
      <c r="J7" s="18">
        <v>0.12992047000000001</v>
      </c>
    </row>
    <row r="8" spans="1:10">
      <c r="A8" s="18" t="s">
        <v>256</v>
      </c>
      <c r="B8" s="18">
        <v>0.16644619999999999</v>
      </c>
      <c r="C8" s="18">
        <v>0.40874455999999998</v>
      </c>
      <c r="D8" s="18">
        <v>0.16452821000000001</v>
      </c>
      <c r="E8" s="18">
        <v>0.5912868</v>
      </c>
      <c r="F8" s="18">
        <v>0.31911447059999998</v>
      </c>
      <c r="G8" s="18">
        <v>0.66365746999999997</v>
      </c>
      <c r="H8" s="18">
        <v>1</v>
      </c>
      <c r="I8" s="18">
        <v>-0.26116983999999999</v>
      </c>
      <c r="J8" s="18">
        <v>0.12988005999999999</v>
      </c>
    </row>
    <row r="9" spans="1:10">
      <c r="A9" s="18" t="s">
        <v>257</v>
      </c>
      <c r="B9" s="18">
        <v>4.3135939999999998E-2</v>
      </c>
      <c r="C9" s="18">
        <v>-0.37639245999999998</v>
      </c>
      <c r="D9" s="18">
        <v>-0.10238221</v>
      </c>
      <c r="E9" s="18">
        <v>-0.60916232000000003</v>
      </c>
      <c r="F9" s="18">
        <v>-0.103578328</v>
      </c>
      <c r="G9" s="18">
        <v>-0.20722731</v>
      </c>
      <c r="H9" s="18">
        <v>-0.26116980000000001</v>
      </c>
      <c r="I9" s="18">
        <v>1</v>
      </c>
      <c r="J9" s="18">
        <v>0.112352962</v>
      </c>
    </row>
    <row r="10" spans="1:10">
      <c r="A10" s="18" t="s">
        <v>258</v>
      </c>
      <c r="B10" s="18">
        <v>0.17993530999999999</v>
      </c>
      <c r="C10" s="18">
        <v>-0.18965401000000001</v>
      </c>
      <c r="D10" s="18">
        <v>-5.3213450000000002E-2</v>
      </c>
      <c r="E10" s="18">
        <v>6.50185E-3</v>
      </c>
      <c r="F10" s="18">
        <v>9.8004031000000005E-3</v>
      </c>
      <c r="G10" s="18">
        <v>0.12992047000000001</v>
      </c>
      <c r="H10" s="18">
        <v>0.1298801</v>
      </c>
      <c r="I10" s="18">
        <v>0.11235296</v>
      </c>
      <c r="J10" s="18">
        <v>1</v>
      </c>
    </row>
  </sheetData>
  <conditionalFormatting sqref="B2:J10">
    <cfRule type="cellIs" dxfId="3" priority="1" operator="equal">
      <formula>1</formula>
    </cfRule>
    <cfRule type="cellIs" dxfId="2" priority="2" operator="between">
      <formula>0.4</formula>
      <formula>0.99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1267B-31E5-4779-B937-8356067FCAB1}">
  <dimension ref="A1:J10"/>
  <sheetViews>
    <sheetView workbookViewId="0">
      <selection activeCell="J10" sqref="A1:J10"/>
    </sheetView>
  </sheetViews>
  <sheetFormatPr defaultRowHeight="14.4"/>
  <sheetData>
    <row r="1" spans="1:10">
      <c r="A1" s="18"/>
      <c r="B1" s="18" t="s">
        <v>3</v>
      </c>
      <c r="C1" s="18" t="s">
        <v>236</v>
      </c>
      <c r="D1" s="18" t="s">
        <v>246</v>
      </c>
      <c r="E1" s="18" t="s">
        <v>247</v>
      </c>
      <c r="F1" s="18" t="s">
        <v>248</v>
      </c>
      <c r="G1" s="18" t="s">
        <v>255</v>
      </c>
      <c r="H1" s="18" t="s">
        <v>256</v>
      </c>
      <c r="I1" s="18" t="s">
        <v>257</v>
      </c>
      <c r="J1" s="18" t="s">
        <v>238</v>
      </c>
    </row>
    <row r="2" spans="1:10">
      <c r="A2" s="18" t="s">
        <v>3</v>
      </c>
      <c r="B2" s="18">
        <v>1</v>
      </c>
      <c r="C2" s="18">
        <v>2.6875699999999999E-2</v>
      </c>
      <c r="D2" s="18">
        <v>-0.20671698999999999</v>
      </c>
      <c r="E2" s="18">
        <v>0.22588630000000001</v>
      </c>
      <c r="F2" s="18">
        <v>-0.29772293</v>
      </c>
      <c r="G2" s="18">
        <v>0.13479326999999999</v>
      </c>
      <c r="H2" s="18">
        <v>7.541312E-2</v>
      </c>
      <c r="I2" s="18">
        <v>0.31765470000000001</v>
      </c>
      <c r="J2" s="18">
        <v>0.81560348999999999</v>
      </c>
    </row>
    <row r="3" spans="1:10">
      <c r="A3" s="18" t="s">
        <v>236</v>
      </c>
      <c r="B3" s="18">
        <v>2.6875699999999999E-2</v>
      </c>
      <c r="C3" s="18">
        <v>1</v>
      </c>
      <c r="D3" s="18">
        <v>-2.6271139999999998E-2</v>
      </c>
      <c r="E3" s="18">
        <v>0.51338388000000001</v>
      </c>
      <c r="F3" s="18">
        <v>5.7979709999999997E-2</v>
      </c>
      <c r="G3" s="18">
        <v>0.33519448000000002</v>
      </c>
      <c r="H3" s="18">
        <v>0.35520370000000001</v>
      </c>
      <c r="I3" s="18">
        <v>-0.27408680000000002</v>
      </c>
      <c r="J3" s="18">
        <v>9.6345829999999993E-2</v>
      </c>
    </row>
    <row r="4" spans="1:10">
      <c r="A4" s="18" t="s">
        <v>246</v>
      </c>
      <c r="B4" s="18">
        <v>-0.20671698999999999</v>
      </c>
      <c r="C4" s="18">
        <v>-2.6271139999999998E-2</v>
      </c>
      <c r="D4" s="18">
        <v>1</v>
      </c>
      <c r="E4" s="18">
        <v>-4.5381970000000001E-2</v>
      </c>
      <c r="F4" s="18">
        <v>0.39066707000000001</v>
      </c>
      <c r="G4" s="18">
        <v>4.2290729999999999E-2</v>
      </c>
      <c r="H4" s="18">
        <v>0.16247088000000001</v>
      </c>
      <c r="I4" s="18">
        <v>-0.1883522</v>
      </c>
      <c r="J4" s="18">
        <v>-0.28771703999999998</v>
      </c>
    </row>
    <row r="5" spans="1:10">
      <c r="A5" s="18" t="s">
        <v>247</v>
      </c>
      <c r="B5" s="18">
        <v>0.22588630000000001</v>
      </c>
      <c r="C5" s="18">
        <v>0.51338388000000001</v>
      </c>
      <c r="D5" s="18">
        <v>-4.5381970000000001E-2</v>
      </c>
      <c r="E5" s="18">
        <v>1</v>
      </c>
      <c r="F5" s="18">
        <v>2.7719230000000001E-2</v>
      </c>
      <c r="G5" s="18">
        <v>0.71788401000000002</v>
      </c>
      <c r="H5" s="18">
        <v>0.34326317000000001</v>
      </c>
      <c r="I5" s="18">
        <v>-0.49139630000000001</v>
      </c>
      <c r="J5" s="18">
        <v>0.33324221999999998</v>
      </c>
    </row>
    <row r="6" spans="1:10">
      <c r="A6" s="18" t="s">
        <v>248</v>
      </c>
      <c r="B6" s="18">
        <v>-0.29772293</v>
      </c>
      <c r="C6" s="18">
        <v>5.7979709999999997E-2</v>
      </c>
      <c r="D6" s="18">
        <v>0.39066707000000001</v>
      </c>
      <c r="E6" s="18">
        <v>2.7719230000000001E-2</v>
      </c>
      <c r="F6" s="18">
        <v>1</v>
      </c>
      <c r="G6" s="18">
        <v>5.7021780000000001E-2</v>
      </c>
      <c r="H6" s="18">
        <v>0.24890777</v>
      </c>
      <c r="I6" s="18">
        <v>-0.19142480000000001</v>
      </c>
      <c r="J6" s="18">
        <v>-0.32451468999999999</v>
      </c>
    </row>
    <row r="7" spans="1:10">
      <c r="A7" s="18" t="s">
        <v>255</v>
      </c>
      <c r="B7" s="18">
        <v>0.13479326999999999</v>
      </c>
      <c r="C7" s="18">
        <v>0.33519448000000002</v>
      </c>
      <c r="D7" s="18">
        <v>4.2290729999999999E-2</v>
      </c>
      <c r="E7" s="18">
        <v>0.71788401000000002</v>
      </c>
      <c r="F7" s="18">
        <v>5.7021780000000001E-2</v>
      </c>
      <c r="G7" s="18">
        <v>1</v>
      </c>
      <c r="H7" s="18">
        <v>0.43306857999999998</v>
      </c>
      <c r="I7" s="18">
        <v>-0.14969399999999999</v>
      </c>
      <c r="J7" s="18">
        <v>0.32764178999999999</v>
      </c>
    </row>
    <row r="8" spans="1:10">
      <c r="A8" s="18" t="s">
        <v>256</v>
      </c>
      <c r="B8" s="18">
        <v>7.541312E-2</v>
      </c>
      <c r="C8" s="18">
        <v>0.35520370000000001</v>
      </c>
      <c r="D8" s="18">
        <v>0.16247088000000001</v>
      </c>
      <c r="E8" s="18">
        <v>0.34326317000000001</v>
      </c>
      <c r="F8" s="18">
        <v>0.24890777</v>
      </c>
      <c r="G8" s="18">
        <v>0.43306857999999998</v>
      </c>
      <c r="H8" s="18">
        <v>1</v>
      </c>
      <c r="I8" s="18">
        <v>-0.1557346</v>
      </c>
      <c r="J8" s="18">
        <v>0.15443739000000001</v>
      </c>
    </row>
    <row r="9" spans="1:10">
      <c r="A9" s="18" t="s">
        <v>257</v>
      </c>
      <c r="B9" s="18">
        <v>0.31765470000000001</v>
      </c>
      <c r="C9" s="18">
        <v>-0.27408684</v>
      </c>
      <c r="D9" s="18">
        <v>-0.18835221999999999</v>
      </c>
      <c r="E9" s="18">
        <v>-0.49139632</v>
      </c>
      <c r="F9" s="18">
        <v>-0.19142481</v>
      </c>
      <c r="G9" s="18">
        <v>-0.14969400999999999</v>
      </c>
      <c r="H9" s="18">
        <v>-0.15573458000000001</v>
      </c>
      <c r="I9" s="18">
        <v>1</v>
      </c>
      <c r="J9" s="18">
        <v>0.28775476</v>
      </c>
    </row>
    <row r="10" spans="1:10">
      <c r="A10" s="18" t="s">
        <v>238</v>
      </c>
      <c r="B10" s="18">
        <v>0.81560348999999999</v>
      </c>
      <c r="C10" s="18">
        <v>9.6345829999999993E-2</v>
      </c>
      <c r="D10" s="18">
        <v>-0.28771703999999998</v>
      </c>
      <c r="E10" s="18">
        <v>0.33324221999999998</v>
      </c>
      <c r="F10" s="18">
        <v>-0.32451468999999999</v>
      </c>
      <c r="G10" s="18">
        <v>0.32764178999999999</v>
      </c>
      <c r="H10" s="18">
        <v>0.15443739000000001</v>
      </c>
      <c r="I10" s="18">
        <v>0.28775479999999998</v>
      </c>
      <c r="J10" s="18">
        <v>1</v>
      </c>
    </row>
  </sheetData>
  <conditionalFormatting sqref="A1:J10">
    <cfRule type="cellIs" dxfId="1" priority="1" operator="equal">
      <formula>1</formula>
    </cfRule>
    <cfRule type="cellIs" dxfId="0" priority="2" operator="between">
      <formula>0.4</formula>
      <formula>0.99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5C48D-F44B-4AAD-ACFE-5E507A6E77BC}">
  <sheetPr>
    <pageSetUpPr fitToPage="1"/>
  </sheetPr>
  <dimension ref="A1:D68"/>
  <sheetViews>
    <sheetView topLeftCell="A34" workbookViewId="0">
      <selection activeCell="B45" sqref="B45"/>
    </sheetView>
  </sheetViews>
  <sheetFormatPr defaultColWidth="10.88671875" defaultRowHeight="15.6"/>
  <cols>
    <col min="1" max="1" width="23" style="5" customWidth="1"/>
    <col min="2" max="2" width="70" style="5" customWidth="1"/>
    <col min="3" max="16384" width="10.88671875" style="5"/>
  </cols>
  <sheetData>
    <row r="1" spans="1:4">
      <c r="A1" s="4" t="s">
        <v>58</v>
      </c>
      <c r="B1" s="4" t="s">
        <v>59</v>
      </c>
    </row>
    <row r="2" spans="1:4">
      <c r="A2" s="6" t="s">
        <v>60</v>
      </c>
      <c r="B2" s="7"/>
      <c r="D2" s="8"/>
    </row>
    <row r="3" spans="1:4">
      <c r="A3" s="9" t="s">
        <v>0</v>
      </c>
      <c r="B3" s="10" t="s">
        <v>61</v>
      </c>
      <c r="D3" s="8"/>
    </row>
    <row r="4" spans="1:4">
      <c r="A4" s="9" t="s">
        <v>1</v>
      </c>
      <c r="B4" s="10" t="s">
        <v>62</v>
      </c>
      <c r="D4" s="8"/>
    </row>
    <row r="5" spans="1:4">
      <c r="A5" s="9" t="s">
        <v>2</v>
      </c>
      <c r="B5" s="10" t="s">
        <v>63</v>
      </c>
      <c r="D5" s="8"/>
    </row>
    <row r="6" spans="1:4">
      <c r="A6" s="9" t="s">
        <v>3</v>
      </c>
      <c r="B6" s="10" t="s">
        <v>64</v>
      </c>
      <c r="D6" s="8"/>
    </row>
    <row r="7" spans="1:4">
      <c r="A7" s="9"/>
      <c r="B7" s="10"/>
      <c r="D7" s="8"/>
    </row>
    <row r="8" spans="1:4">
      <c r="A8" s="11" t="s">
        <v>65</v>
      </c>
      <c r="B8" s="10"/>
      <c r="D8" s="8"/>
    </row>
    <row r="9" spans="1:4">
      <c r="A9" s="9" t="s">
        <v>4</v>
      </c>
      <c r="B9" s="10" t="s">
        <v>66</v>
      </c>
      <c r="D9" s="8"/>
    </row>
    <row r="10" spans="1:4">
      <c r="A10" s="9" t="s">
        <v>5</v>
      </c>
      <c r="B10" s="10" t="s">
        <v>67</v>
      </c>
      <c r="D10" s="8"/>
    </row>
    <row r="11" spans="1:4">
      <c r="A11" s="9" t="s">
        <v>6</v>
      </c>
      <c r="B11" s="10" t="s">
        <v>68</v>
      </c>
      <c r="D11" s="8"/>
    </row>
    <row r="12" spans="1:4">
      <c r="A12" s="9" t="s">
        <v>7</v>
      </c>
      <c r="B12" s="10" t="s">
        <v>69</v>
      </c>
      <c r="D12" s="8"/>
    </row>
    <row r="13" spans="1:4">
      <c r="A13" s="9" t="s">
        <v>8</v>
      </c>
      <c r="B13" s="10" t="s">
        <v>70</v>
      </c>
      <c r="D13" s="8"/>
    </row>
    <row r="14" spans="1:4" ht="31.2">
      <c r="A14" s="9" t="s">
        <v>9</v>
      </c>
      <c r="B14" s="10" t="s">
        <v>71</v>
      </c>
      <c r="D14" s="8"/>
    </row>
    <row r="15" spans="1:4">
      <c r="A15" s="9"/>
      <c r="B15" s="10"/>
      <c r="D15" s="8"/>
    </row>
    <row r="16" spans="1:4">
      <c r="A16" s="11" t="s">
        <v>72</v>
      </c>
      <c r="B16" s="10"/>
      <c r="D16" s="8"/>
    </row>
    <row r="17" spans="1:4" ht="31.2">
      <c r="A17" s="9" t="s">
        <v>10</v>
      </c>
      <c r="B17" s="10" t="s">
        <v>73</v>
      </c>
      <c r="D17" s="8"/>
    </row>
    <row r="18" spans="1:4" ht="31.2">
      <c r="A18" s="9" t="s">
        <v>11</v>
      </c>
      <c r="B18" s="10" t="s">
        <v>74</v>
      </c>
      <c r="D18" s="8"/>
    </row>
    <row r="19" spans="1:4">
      <c r="A19" s="9" t="s">
        <v>12</v>
      </c>
      <c r="B19" s="10" t="s">
        <v>75</v>
      </c>
      <c r="D19" s="8"/>
    </row>
    <row r="20" spans="1:4">
      <c r="A20" s="9" t="s">
        <v>13</v>
      </c>
      <c r="B20" s="10" t="s">
        <v>76</v>
      </c>
      <c r="D20" s="8"/>
    </row>
    <row r="21" spans="1:4">
      <c r="A21" s="9" t="s">
        <v>14</v>
      </c>
      <c r="B21" s="10" t="s">
        <v>77</v>
      </c>
      <c r="D21" s="8"/>
    </row>
    <row r="22" spans="1:4">
      <c r="A22" s="9" t="s">
        <v>15</v>
      </c>
      <c r="B22" s="10" t="s">
        <v>78</v>
      </c>
      <c r="D22" s="8"/>
    </row>
    <row r="23" spans="1:4">
      <c r="A23" s="9" t="s">
        <v>16</v>
      </c>
      <c r="B23" s="10" t="s">
        <v>79</v>
      </c>
      <c r="D23" s="8"/>
    </row>
    <row r="24" spans="1:4">
      <c r="A24" s="9" t="s">
        <v>17</v>
      </c>
      <c r="B24" s="10" t="s">
        <v>80</v>
      </c>
      <c r="D24" s="8"/>
    </row>
    <row r="25" spans="1:4">
      <c r="A25" s="9"/>
      <c r="B25" s="10"/>
      <c r="D25" s="8"/>
    </row>
    <row r="26" spans="1:4">
      <c r="A26" s="11" t="s">
        <v>81</v>
      </c>
      <c r="B26" s="10"/>
      <c r="D26" s="8"/>
    </row>
    <row r="27" spans="1:4">
      <c r="A27" s="9" t="s">
        <v>18</v>
      </c>
      <c r="B27" s="10" t="s">
        <v>82</v>
      </c>
      <c r="D27" s="8"/>
    </row>
    <row r="28" spans="1:4">
      <c r="A28" s="9" t="s">
        <v>19</v>
      </c>
      <c r="B28" s="10" t="s">
        <v>83</v>
      </c>
      <c r="D28" s="8"/>
    </row>
    <row r="29" spans="1:4" ht="31.2">
      <c r="A29" s="9" t="s">
        <v>20</v>
      </c>
      <c r="B29" s="10" t="s">
        <v>84</v>
      </c>
      <c r="D29" s="8"/>
    </row>
    <row r="30" spans="1:4">
      <c r="A30" s="9" t="s">
        <v>21</v>
      </c>
      <c r="B30" s="10" t="s">
        <v>85</v>
      </c>
      <c r="D30" s="8"/>
    </row>
    <row r="31" spans="1:4">
      <c r="A31" s="9" t="s">
        <v>22</v>
      </c>
      <c r="B31" s="10" t="s">
        <v>86</v>
      </c>
      <c r="D31" s="8"/>
    </row>
    <row r="32" spans="1:4">
      <c r="A32" s="9" t="s">
        <v>23</v>
      </c>
      <c r="B32" s="10" t="s">
        <v>87</v>
      </c>
      <c r="D32" s="8"/>
    </row>
    <row r="33" spans="1:4">
      <c r="A33" s="9" t="s">
        <v>24</v>
      </c>
      <c r="B33" s="10" t="s">
        <v>88</v>
      </c>
      <c r="D33" s="8"/>
    </row>
    <row r="34" spans="1:4">
      <c r="A34" s="9" t="s">
        <v>25</v>
      </c>
      <c r="B34" s="10" t="s">
        <v>89</v>
      </c>
      <c r="D34" s="8"/>
    </row>
    <row r="35" spans="1:4">
      <c r="A35" s="9" t="s">
        <v>26</v>
      </c>
      <c r="B35" s="10" t="s">
        <v>90</v>
      </c>
      <c r="D35" s="8"/>
    </row>
    <row r="36" spans="1:4">
      <c r="A36" s="9" t="s">
        <v>27</v>
      </c>
      <c r="B36" s="10" t="s">
        <v>91</v>
      </c>
      <c r="D36" s="8"/>
    </row>
    <row r="37" spans="1:4">
      <c r="A37" s="9"/>
      <c r="B37" s="10"/>
      <c r="D37" s="8"/>
    </row>
    <row r="38" spans="1:4">
      <c r="A38" s="11" t="s">
        <v>92</v>
      </c>
      <c r="B38" s="10"/>
      <c r="D38" s="8"/>
    </row>
    <row r="39" spans="1:4">
      <c r="A39" s="9" t="s">
        <v>28</v>
      </c>
      <c r="B39" s="10" t="s">
        <v>93</v>
      </c>
      <c r="D39" s="8"/>
    </row>
    <row r="40" spans="1:4">
      <c r="A40" s="9" t="s">
        <v>29</v>
      </c>
      <c r="B40" s="10" t="s">
        <v>94</v>
      </c>
      <c r="D40" s="8"/>
    </row>
    <row r="41" spans="1:4">
      <c r="A41" s="9" t="s">
        <v>30</v>
      </c>
      <c r="B41" s="10" t="s">
        <v>95</v>
      </c>
      <c r="D41" s="8"/>
    </row>
    <row r="42" spans="1:4">
      <c r="A42" s="9" t="s">
        <v>31</v>
      </c>
      <c r="B42" s="10" t="s">
        <v>96</v>
      </c>
      <c r="D42" s="8"/>
    </row>
    <row r="43" spans="1:4">
      <c r="A43" s="9"/>
      <c r="B43" s="10"/>
      <c r="D43" s="8"/>
    </row>
    <row r="44" spans="1:4">
      <c r="A44" s="11" t="s">
        <v>97</v>
      </c>
      <c r="B44" s="10"/>
      <c r="D44" s="8"/>
    </row>
    <row r="45" spans="1:4" ht="62.4">
      <c r="A45" s="9" t="s">
        <v>32</v>
      </c>
      <c r="B45" s="10" t="s">
        <v>98</v>
      </c>
      <c r="D45" s="8"/>
    </row>
    <row r="46" spans="1:4" ht="31.2">
      <c r="A46" s="9" t="s">
        <v>33</v>
      </c>
      <c r="B46" s="10" t="s">
        <v>99</v>
      </c>
      <c r="D46" s="8"/>
    </row>
    <row r="47" spans="1:4">
      <c r="A47" s="9" t="s">
        <v>34</v>
      </c>
      <c r="B47" s="10" t="s">
        <v>100</v>
      </c>
      <c r="D47" s="8"/>
    </row>
    <row r="48" spans="1:4" ht="31.2">
      <c r="A48" s="9" t="s">
        <v>35</v>
      </c>
      <c r="B48" s="10" t="s">
        <v>101</v>
      </c>
    </row>
    <row r="49" spans="1:2" ht="46.8">
      <c r="A49" s="9" t="s">
        <v>36</v>
      </c>
      <c r="B49" s="10" t="s">
        <v>102</v>
      </c>
    </row>
    <row r="50" spans="1:2" ht="31.2">
      <c r="A50" s="9" t="s">
        <v>37</v>
      </c>
      <c r="B50" s="10" t="s">
        <v>103</v>
      </c>
    </row>
    <row r="51" spans="1:2" ht="31.2">
      <c r="A51" s="9" t="s">
        <v>38</v>
      </c>
      <c r="B51" s="10" t="s">
        <v>104</v>
      </c>
    </row>
    <row r="52" spans="1:2">
      <c r="A52" s="9"/>
      <c r="B52" s="10"/>
    </row>
    <row r="53" spans="1:2">
      <c r="A53" s="11" t="s">
        <v>105</v>
      </c>
      <c r="B53" s="10"/>
    </row>
    <row r="54" spans="1:2">
      <c r="A54" s="9" t="s">
        <v>39</v>
      </c>
      <c r="B54" s="10" t="s">
        <v>106</v>
      </c>
    </row>
    <row r="55" spans="1:2">
      <c r="A55" s="9" t="s">
        <v>40</v>
      </c>
      <c r="B55" s="10" t="s">
        <v>107</v>
      </c>
    </row>
    <row r="56" spans="1:2">
      <c r="A56" s="9" t="s">
        <v>41</v>
      </c>
      <c r="B56" s="10" t="s">
        <v>108</v>
      </c>
    </row>
    <row r="57" spans="1:2">
      <c r="A57" s="9" t="s">
        <v>42</v>
      </c>
      <c r="B57" s="10" t="s">
        <v>109</v>
      </c>
    </row>
    <row r="58" spans="1:2">
      <c r="A58" s="9" t="s">
        <v>43</v>
      </c>
      <c r="B58" s="10" t="s">
        <v>110</v>
      </c>
    </row>
    <row r="59" spans="1:2">
      <c r="A59" s="9" t="s">
        <v>44</v>
      </c>
      <c r="B59" s="10" t="s">
        <v>111</v>
      </c>
    </row>
    <row r="60" spans="1:2">
      <c r="A60" s="9"/>
      <c r="B60" s="10"/>
    </row>
    <row r="61" spans="1:2">
      <c r="A61" s="11" t="s">
        <v>112</v>
      </c>
      <c r="B61" s="10"/>
    </row>
    <row r="62" spans="1:2" ht="31.2">
      <c r="A62" s="9" t="s">
        <v>45</v>
      </c>
      <c r="B62" s="10" t="s">
        <v>113</v>
      </c>
    </row>
    <row r="63" spans="1:2">
      <c r="A63" s="9" t="s">
        <v>46</v>
      </c>
      <c r="B63" s="10" t="s">
        <v>114</v>
      </c>
    </row>
    <row r="64" spans="1:2" ht="31.2">
      <c r="A64" s="9" t="s">
        <v>47</v>
      </c>
      <c r="B64" s="10" t="s">
        <v>115</v>
      </c>
    </row>
    <row r="65" spans="1:2">
      <c r="A65" s="9" t="s">
        <v>48</v>
      </c>
      <c r="B65" s="10" t="s">
        <v>116</v>
      </c>
    </row>
    <row r="66" spans="1:2">
      <c r="A66" s="9" t="s">
        <v>49</v>
      </c>
      <c r="B66" s="10" t="s">
        <v>117</v>
      </c>
    </row>
    <row r="67" spans="1:2">
      <c r="A67" s="9" t="s">
        <v>50</v>
      </c>
      <c r="B67" s="10" t="s">
        <v>118</v>
      </c>
    </row>
    <row r="68" spans="1:2">
      <c r="A68" s="9" t="s">
        <v>51</v>
      </c>
      <c r="B68" s="10" t="s">
        <v>119</v>
      </c>
    </row>
  </sheetData>
  <pageMargins left="0" right="0" top="0" bottom="0.54166666666666996" header="0" footer="0.45138888888889001"/>
  <pageSetup paperSize="9" scale="8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801E-E13D-4DC9-9C04-787526B383D7}">
  <dimension ref="A1:M2910"/>
  <sheetViews>
    <sheetView workbookViewId="0">
      <selection activeCell="A702" sqref="A702:M2910"/>
    </sheetView>
  </sheetViews>
  <sheetFormatPr defaultColWidth="9.109375" defaultRowHeight="14.4"/>
  <cols>
    <col min="1" max="3" width="9.109375" style="13"/>
    <col min="4" max="13" width="9.33203125" style="13" bestFit="1" customWidth="1"/>
    <col min="14" max="16384" width="9.109375" style="13"/>
  </cols>
  <sheetData>
    <row r="1" spans="1:13" s="12" customForma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18</v>
      </c>
      <c r="J1" s="12" t="s">
        <v>37</v>
      </c>
      <c r="K1" s="12" t="s">
        <v>38</v>
      </c>
      <c r="L1" s="12" t="s">
        <v>40</v>
      </c>
      <c r="M1" s="12" t="s">
        <v>41</v>
      </c>
    </row>
    <row r="2" spans="1:13">
      <c r="A2" s="13" t="s">
        <v>120</v>
      </c>
      <c r="B2" s="13" t="s">
        <v>162</v>
      </c>
      <c r="C2" s="13" t="s">
        <v>204</v>
      </c>
      <c r="D2" s="14">
        <v>1950</v>
      </c>
      <c r="E2" s="14"/>
      <c r="F2" s="14"/>
      <c r="G2" s="14"/>
      <c r="H2" s="14"/>
      <c r="I2" s="14"/>
      <c r="J2" s="14"/>
      <c r="K2" s="14"/>
      <c r="L2" s="14"/>
      <c r="M2" s="14"/>
    </row>
    <row r="3" spans="1:13">
      <c r="A3" s="13" t="s">
        <v>120</v>
      </c>
      <c r="B3" s="13" t="s">
        <v>162</v>
      </c>
      <c r="C3" s="13" t="s">
        <v>204</v>
      </c>
      <c r="D3" s="14">
        <v>1951</v>
      </c>
      <c r="E3" s="14"/>
      <c r="F3" s="14"/>
      <c r="G3" s="14"/>
      <c r="H3" s="14"/>
      <c r="I3" s="14"/>
      <c r="J3" s="14"/>
      <c r="K3" s="14"/>
      <c r="L3" s="14"/>
      <c r="M3" s="14"/>
    </row>
    <row r="4" spans="1:13">
      <c r="A4" s="13" t="s">
        <v>120</v>
      </c>
      <c r="B4" s="13" t="s">
        <v>162</v>
      </c>
      <c r="C4" s="13" t="s">
        <v>204</v>
      </c>
      <c r="D4" s="14">
        <v>1952</v>
      </c>
      <c r="E4" s="14"/>
      <c r="F4" s="14"/>
      <c r="G4" s="14"/>
      <c r="H4" s="14"/>
      <c r="I4" s="14"/>
      <c r="J4" s="14"/>
      <c r="K4" s="14"/>
      <c r="L4" s="14"/>
      <c r="M4" s="14"/>
    </row>
    <row r="5" spans="1:13">
      <c r="A5" s="13" t="s">
        <v>120</v>
      </c>
      <c r="B5" s="13" t="s">
        <v>162</v>
      </c>
      <c r="C5" s="13" t="s">
        <v>204</v>
      </c>
      <c r="D5" s="14">
        <v>1953</v>
      </c>
      <c r="E5" s="14"/>
      <c r="F5" s="14"/>
      <c r="G5" s="14"/>
      <c r="H5" s="14"/>
      <c r="I5" s="14"/>
      <c r="J5" s="14"/>
      <c r="K5" s="14"/>
      <c r="L5" s="14"/>
      <c r="M5" s="14"/>
    </row>
    <row r="6" spans="1:13">
      <c r="A6" s="13" t="s">
        <v>120</v>
      </c>
      <c r="B6" s="13" t="s">
        <v>162</v>
      </c>
      <c r="C6" s="13" t="s">
        <v>204</v>
      </c>
      <c r="D6" s="14">
        <v>1954</v>
      </c>
      <c r="E6" s="14"/>
      <c r="F6" s="14"/>
      <c r="G6" s="14"/>
      <c r="H6" s="14"/>
      <c r="I6" s="14"/>
      <c r="J6" s="14"/>
      <c r="K6" s="14"/>
      <c r="L6" s="14"/>
      <c r="M6" s="14"/>
    </row>
    <row r="7" spans="1:13">
      <c r="A7" s="13" t="s">
        <v>120</v>
      </c>
      <c r="B7" s="13" t="s">
        <v>162</v>
      </c>
      <c r="C7" s="13" t="s">
        <v>204</v>
      </c>
      <c r="D7" s="14">
        <v>1955</v>
      </c>
      <c r="E7" s="14"/>
      <c r="F7" s="14"/>
      <c r="G7" s="14"/>
      <c r="H7" s="14"/>
      <c r="I7" s="14"/>
      <c r="J7" s="14"/>
      <c r="K7" s="14"/>
      <c r="L7" s="14"/>
      <c r="M7" s="14"/>
    </row>
    <row r="8" spans="1:13">
      <c r="A8" s="13" t="s">
        <v>120</v>
      </c>
      <c r="B8" s="13" t="s">
        <v>162</v>
      </c>
      <c r="C8" s="13" t="s">
        <v>204</v>
      </c>
      <c r="D8" s="14">
        <v>1956</v>
      </c>
      <c r="E8" s="14"/>
      <c r="F8" s="14"/>
      <c r="G8" s="14"/>
      <c r="H8" s="14"/>
      <c r="I8" s="14"/>
      <c r="J8" s="14"/>
      <c r="K8" s="14"/>
      <c r="L8" s="14"/>
      <c r="M8" s="14"/>
    </row>
    <row r="9" spans="1:13">
      <c r="A9" s="13" t="s">
        <v>120</v>
      </c>
      <c r="B9" s="13" t="s">
        <v>162</v>
      </c>
      <c r="C9" s="13" t="s">
        <v>204</v>
      </c>
      <c r="D9" s="14">
        <v>1957</v>
      </c>
      <c r="E9" s="14"/>
      <c r="F9" s="14"/>
      <c r="G9" s="14"/>
      <c r="H9" s="14"/>
      <c r="I9" s="14"/>
      <c r="J9" s="14"/>
      <c r="K9" s="14"/>
      <c r="L9" s="14"/>
      <c r="M9" s="14"/>
    </row>
    <row r="10" spans="1:13">
      <c r="A10" s="13" t="s">
        <v>120</v>
      </c>
      <c r="B10" s="13" t="s">
        <v>162</v>
      </c>
      <c r="C10" s="13" t="s">
        <v>204</v>
      </c>
      <c r="D10" s="14">
        <v>1958</v>
      </c>
      <c r="E10" s="14"/>
      <c r="F10" s="14"/>
      <c r="G10" s="14"/>
      <c r="H10" s="14"/>
      <c r="I10" s="14"/>
      <c r="J10" s="14"/>
      <c r="K10" s="14"/>
      <c r="L10" s="14"/>
      <c r="M10" s="14"/>
    </row>
    <row r="11" spans="1:13">
      <c r="A11" s="13" t="s">
        <v>120</v>
      </c>
      <c r="B11" s="13" t="s">
        <v>162</v>
      </c>
      <c r="C11" s="13" t="s">
        <v>204</v>
      </c>
      <c r="D11" s="14">
        <v>1959</v>
      </c>
      <c r="E11" s="14"/>
      <c r="F11" s="14"/>
      <c r="G11" s="14"/>
      <c r="H11" s="14"/>
      <c r="I11" s="14"/>
      <c r="J11" s="14"/>
      <c r="K11" s="14"/>
      <c r="L11" s="14"/>
      <c r="M11" s="14"/>
    </row>
    <row r="12" spans="1:13">
      <c r="A12" s="13" t="s">
        <v>120</v>
      </c>
      <c r="B12" s="13" t="s">
        <v>162</v>
      </c>
      <c r="C12" s="13" t="s">
        <v>204</v>
      </c>
      <c r="D12" s="14">
        <v>1960</v>
      </c>
      <c r="E12" s="14"/>
      <c r="F12" s="14"/>
      <c r="G12" s="14"/>
      <c r="H12" s="14"/>
      <c r="I12" s="14"/>
      <c r="J12" s="14"/>
      <c r="K12" s="14"/>
      <c r="L12" s="14"/>
      <c r="M12" s="14"/>
    </row>
    <row r="13" spans="1:13">
      <c r="A13" s="13" t="s">
        <v>120</v>
      </c>
      <c r="B13" s="13" t="s">
        <v>162</v>
      </c>
      <c r="C13" s="13" t="s">
        <v>204</v>
      </c>
      <c r="D13" s="14">
        <v>1961</v>
      </c>
      <c r="E13" s="14"/>
      <c r="F13" s="14"/>
      <c r="G13" s="14"/>
      <c r="H13" s="14"/>
      <c r="I13" s="14"/>
      <c r="J13" s="14"/>
      <c r="K13" s="14"/>
      <c r="L13" s="14"/>
      <c r="M13" s="14"/>
    </row>
    <row r="14" spans="1:13">
      <c r="A14" s="13" t="s">
        <v>120</v>
      </c>
      <c r="B14" s="13" t="s">
        <v>162</v>
      </c>
      <c r="C14" s="13" t="s">
        <v>204</v>
      </c>
      <c r="D14" s="14">
        <v>1962</v>
      </c>
      <c r="E14" s="14"/>
      <c r="F14" s="14"/>
      <c r="G14" s="14"/>
      <c r="H14" s="14"/>
      <c r="I14" s="14"/>
      <c r="J14" s="14"/>
      <c r="K14" s="14"/>
      <c r="L14" s="14"/>
      <c r="M14" s="14"/>
    </row>
    <row r="15" spans="1:13">
      <c r="A15" s="13" t="s">
        <v>120</v>
      </c>
      <c r="B15" s="13" t="s">
        <v>162</v>
      </c>
      <c r="C15" s="13" t="s">
        <v>204</v>
      </c>
      <c r="D15" s="14">
        <v>1963</v>
      </c>
      <c r="E15" s="14"/>
      <c r="F15" s="14"/>
      <c r="G15" s="14"/>
      <c r="H15" s="14"/>
      <c r="I15" s="14"/>
      <c r="J15" s="14"/>
      <c r="K15" s="14"/>
      <c r="L15" s="14"/>
      <c r="M15" s="14"/>
    </row>
    <row r="16" spans="1:13">
      <c r="A16" s="13" t="s">
        <v>120</v>
      </c>
      <c r="B16" s="13" t="s">
        <v>162</v>
      </c>
      <c r="C16" s="13" t="s">
        <v>204</v>
      </c>
      <c r="D16" s="14">
        <v>1964</v>
      </c>
      <c r="E16" s="14"/>
      <c r="F16" s="14"/>
      <c r="G16" s="14"/>
      <c r="H16" s="14"/>
      <c r="I16" s="14"/>
      <c r="J16" s="14"/>
      <c r="K16" s="14"/>
      <c r="L16" s="14"/>
      <c r="M16" s="14"/>
    </row>
    <row r="17" spans="1:13">
      <c r="A17" s="13" t="s">
        <v>120</v>
      </c>
      <c r="B17" s="13" t="s">
        <v>162</v>
      </c>
      <c r="C17" s="13" t="s">
        <v>204</v>
      </c>
      <c r="D17" s="14">
        <v>1965</v>
      </c>
      <c r="E17" s="14"/>
      <c r="F17" s="14"/>
      <c r="G17" s="14"/>
      <c r="H17" s="14"/>
      <c r="I17" s="14"/>
      <c r="J17" s="14"/>
      <c r="K17" s="14"/>
      <c r="L17" s="14"/>
      <c r="M17" s="14"/>
    </row>
    <row r="18" spans="1:13">
      <c r="A18" s="13" t="s">
        <v>120</v>
      </c>
      <c r="B18" s="13" t="s">
        <v>162</v>
      </c>
      <c r="C18" s="13" t="s">
        <v>204</v>
      </c>
      <c r="D18" s="14">
        <v>1966</v>
      </c>
      <c r="E18" s="14"/>
      <c r="F18" s="14"/>
      <c r="G18" s="14"/>
      <c r="H18" s="14"/>
      <c r="I18" s="14"/>
      <c r="J18" s="14"/>
      <c r="K18" s="14"/>
      <c r="L18" s="14"/>
      <c r="M18" s="14"/>
    </row>
    <row r="19" spans="1:13">
      <c r="A19" s="13" t="s">
        <v>120</v>
      </c>
      <c r="B19" s="13" t="s">
        <v>162</v>
      </c>
      <c r="C19" s="13" t="s">
        <v>204</v>
      </c>
      <c r="D19" s="14">
        <v>1967</v>
      </c>
      <c r="E19" s="14"/>
      <c r="F19" s="14"/>
      <c r="G19" s="14"/>
      <c r="H19" s="14"/>
      <c r="I19" s="14"/>
      <c r="J19" s="14"/>
      <c r="K19" s="14"/>
      <c r="L19" s="14"/>
      <c r="M19" s="14"/>
    </row>
    <row r="20" spans="1:13">
      <c r="A20" s="13" t="s">
        <v>120</v>
      </c>
      <c r="B20" s="13" t="s">
        <v>162</v>
      </c>
      <c r="C20" s="13" t="s">
        <v>204</v>
      </c>
      <c r="D20" s="14">
        <v>1968</v>
      </c>
      <c r="E20" s="14"/>
      <c r="F20" s="14"/>
      <c r="G20" s="14"/>
      <c r="H20" s="14"/>
      <c r="I20" s="14"/>
      <c r="J20" s="14"/>
      <c r="K20" s="14"/>
      <c r="L20" s="14"/>
      <c r="M20" s="14"/>
    </row>
    <row r="21" spans="1:13">
      <c r="A21" s="13" t="s">
        <v>120</v>
      </c>
      <c r="B21" s="13" t="s">
        <v>162</v>
      </c>
      <c r="C21" s="13" t="s">
        <v>204</v>
      </c>
      <c r="D21" s="14">
        <v>1969</v>
      </c>
      <c r="E21" s="14"/>
      <c r="F21" s="14"/>
      <c r="G21" s="14"/>
      <c r="H21" s="14"/>
      <c r="I21" s="14"/>
      <c r="J21" s="14"/>
      <c r="K21" s="14"/>
      <c r="L21" s="14"/>
      <c r="M21" s="14"/>
    </row>
    <row r="22" spans="1:13">
      <c r="A22" s="13" t="s">
        <v>120</v>
      </c>
      <c r="B22" s="13" t="s">
        <v>162</v>
      </c>
      <c r="C22" s="13" t="s">
        <v>204</v>
      </c>
      <c r="D22" s="14">
        <v>1970</v>
      </c>
      <c r="E22" s="14">
        <v>66494.375</v>
      </c>
      <c r="F22" s="14">
        <v>70528.65625</v>
      </c>
      <c r="G22" s="14">
        <v>0.234514</v>
      </c>
      <c r="H22" s="14">
        <v>0.10193782299757004</v>
      </c>
      <c r="I22" s="14">
        <v>47921.84765625</v>
      </c>
      <c r="J22" s="14"/>
      <c r="K22" s="14"/>
      <c r="L22" s="14">
        <v>0.36657300591468811</v>
      </c>
      <c r="M22" s="14">
        <v>3.3488504588603973E-2</v>
      </c>
    </row>
    <row r="23" spans="1:13">
      <c r="A23" s="13" t="s">
        <v>120</v>
      </c>
      <c r="B23" s="13" t="s">
        <v>162</v>
      </c>
      <c r="C23" s="13" t="s">
        <v>204</v>
      </c>
      <c r="D23" s="14">
        <v>1971</v>
      </c>
      <c r="E23" s="14">
        <v>77511.25</v>
      </c>
      <c r="F23" s="14">
        <v>80634.15625</v>
      </c>
      <c r="G23" s="14">
        <v>0.27747099999999997</v>
      </c>
      <c r="H23" s="14">
        <v>0.12682318687438965</v>
      </c>
      <c r="I23" s="14">
        <v>54869.9921875</v>
      </c>
      <c r="J23" s="14"/>
      <c r="K23" s="14"/>
      <c r="L23" s="14">
        <v>0.38854292035102844</v>
      </c>
      <c r="M23" s="14">
        <v>3.3508393913507462E-2</v>
      </c>
    </row>
    <row r="24" spans="1:13">
      <c r="A24" s="13" t="s">
        <v>120</v>
      </c>
      <c r="B24" s="13" t="s">
        <v>162</v>
      </c>
      <c r="C24" s="13" t="s">
        <v>204</v>
      </c>
      <c r="D24" s="14">
        <v>1972</v>
      </c>
      <c r="E24" s="14">
        <v>86479.3203125</v>
      </c>
      <c r="F24" s="14">
        <v>75736.6796875</v>
      </c>
      <c r="G24" s="14">
        <v>0.33097399999999999</v>
      </c>
      <c r="H24" s="14">
        <v>0.16052748262882233</v>
      </c>
      <c r="I24" s="14">
        <v>62826.140625</v>
      </c>
      <c r="J24" s="14"/>
      <c r="K24" s="14"/>
      <c r="L24" s="14">
        <v>0.49028518795967102</v>
      </c>
      <c r="M24" s="14">
        <v>5.3528174757957458E-2</v>
      </c>
    </row>
    <row r="25" spans="1:13">
      <c r="A25" s="13" t="s">
        <v>120</v>
      </c>
      <c r="B25" s="13" t="s">
        <v>162</v>
      </c>
      <c r="C25" s="13" t="s">
        <v>204</v>
      </c>
      <c r="D25" s="14">
        <v>1973</v>
      </c>
      <c r="E25" s="14">
        <v>99334.5546875</v>
      </c>
      <c r="F25" s="14">
        <v>85912.671875</v>
      </c>
      <c r="G25" s="14">
        <v>0.39462399999999997</v>
      </c>
      <c r="H25" s="14">
        <v>0.20276035368442535</v>
      </c>
      <c r="I25" s="14">
        <v>71936.203125</v>
      </c>
      <c r="J25" s="14"/>
      <c r="K25" s="14"/>
      <c r="L25" s="14">
        <v>0.45427677035331726</v>
      </c>
      <c r="M25" s="14">
        <v>4.4754166156053543E-2</v>
      </c>
    </row>
    <row r="26" spans="1:13">
      <c r="A26" s="13" t="s">
        <v>120</v>
      </c>
      <c r="B26" s="13" t="s">
        <v>162</v>
      </c>
      <c r="C26" s="13" t="s">
        <v>204</v>
      </c>
      <c r="D26" s="14">
        <v>1974</v>
      </c>
      <c r="E26" s="14">
        <v>115039.0859375</v>
      </c>
      <c r="F26" s="14">
        <v>84504.9140625</v>
      </c>
      <c r="G26" s="14">
        <v>0.46745100000000001</v>
      </c>
      <c r="H26" s="14">
        <v>0.25345239043235779</v>
      </c>
      <c r="I26" s="14">
        <v>82365.6171875</v>
      </c>
      <c r="J26" s="14"/>
      <c r="K26" s="14"/>
      <c r="L26" s="14">
        <v>0.31720614433288574</v>
      </c>
      <c r="M26" s="14">
        <v>3.7652522325515747E-2</v>
      </c>
    </row>
    <row r="27" spans="1:13">
      <c r="A27" s="13" t="s">
        <v>120</v>
      </c>
      <c r="B27" s="13" t="s">
        <v>162</v>
      </c>
      <c r="C27" s="13" t="s">
        <v>204</v>
      </c>
      <c r="D27" s="14">
        <v>1975</v>
      </c>
      <c r="E27" s="14">
        <v>127634.15625</v>
      </c>
      <c r="F27" s="14">
        <v>107625.2265625</v>
      </c>
      <c r="G27" s="14">
        <v>0.54830099999999993</v>
      </c>
      <c r="H27" s="14">
        <v>0.2880999743938446</v>
      </c>
      <c r="I27" s="14">
        <v>87495.03125</v>
      </c>
      <c r="J27" s="14"/>
      <c r="K27" s="14"/>
      <c r="L27" s="14">
        <v>0.53656560182571411</v>
      </c>
      <c r="M27" s="14">
        <v>3.047725185751915E-2</v>
      </c>
    </row>
    <row r="28" spans="1:13">
      <c r="A28" s="13" t="s">
        <v>120</v>
      </c>
      <c r="B28" s="13" t="s">
        <v>162</v>
      </c>
      <c r="C28" s="13" t="s">
        <v>204</v>
      </c>
      <c r="D28" s="14">
        <v>1976</v>
      </c>
      <c r="E28" s="14">
        <v>154024.109375</v>
      </c>
      <c r="F28" s="14">
        <v>130003.1953125</v>
      </c>
      <c r="G28" s="14">
        <v>0.63792199999999999</v>
      </c>
      <c r="H28" s="14">
        <v>0.33739405870437622</v>
      </c>
      <c r="I28" s="14">
        <v>100655.7109375</v>
      </c>
      <c r="J28" s="14"/>
      <c r="K28" s="14"/>
      <c r="L28" s="14">
        <v>0.54608726501464844</v>
      </c>
      <c r="M28" s="14">
        <v>3.519304096698761E-2</v>
      </c>
    </row>
    <row r="29" spans="1:13">
      <c r="A29" s="13" t="s">
        <v>120</v>
      </c>
      <c r="B29" s="13" t="s">
        <v>162</v>
      </c>
      <c r="C29" s="13" t="s">
        <v>204</v>
      </c>
      <c r="D29" s="14">
        <v>1977</v>
      </c>
      <c r="E29" s="14">
        <v>187114.078125</v>
      </c>
      <c r="F29" s="14">
        <v>168902.234375</v>
      </c>
      <c r="G29" s="14">
        <v>0.735344</v>
      </c>
      <c r="H29" s="14">
        <v>0.391460120677948</v>
      </c>
      <c r="I29" s="14">
        <v>118210.46875</v>
      </c>
      <c r="J29" s="14"/>
      <c r="K29" s="14"/>
      <c r="L29" s="14">
        <v>0.62956827878952026</v>
      </c>
      <c r="M29" s="14">
        <v>3.5538438707590103E-2</v>
      </c>
    </row>
    <row r="30" spans="1:13">
      <c r="A30" s="13" t="s">
        <v>120</v>
      </c>
      <c r="B30" s="13" t="s">
        <v>162</v>
      </c>
      <c r="C30" s="13" t="s">
        <v>204</v>
      </c>
      <c r="D30" s="14">
        <v>1978</v>
      </c>
      <c r="E30" s="14">
        <v>172906.71875</v>
      </c>
      <c r="F30" s="14">
        <v>163283.234375</v>
      </c>
      <c r="G30" s="14">
        <v>0.83550799999999992</v>
      </c>
      <c r="H30" s="14">
        <v>0.4476684033870697</v>
      </c>
      <c r="I30" s="14">
        <v>115437.6171875</v>
      </c>
      <c r="J30" s="14"/>
      <c r="K30" s="14"/>
      <c r="L30" s="14">
        <v>0.6059299111366272</v>
      </c>
      <c r="M30" s="14">
        <v>3.7288177758455276E-2</v>
      </c>
    </row>
    <row r="31" spans="1:13">
      <c r="A31" s="13" t="s">
        <v>120</v>
      </c>
      <c r="B31" s="13" t="s">
        <v>162</v>
      </c>
      <c r="C31" s="13" t="s">
        <v>204</v>
      </c>
      <c r="D31" s="14">
        <v>1979</v>
      </c>
      <c r="E31" s="14">
        <v>203603.046875</v>
      </c>
      <c r="F31" s="14">
        <v>195976.984375</v>
      </c>
      <c r="G31" s="14">
        <v>0.93174899999999994</v>
      </c>
      <c r="H31" s="14">
        <v>0.50245308876037598</v>
      </c>
      <c r="I31" s="14">
        <v>144166.765625</v>
      </c>
      <c r="J31" s="14"/>
      <c r="K31" s="14"/>
      <c r="L31" s="14">
        <v>0.53546714782714844</v>
      </c>
      <c r="M31" s="14">
        <v>3.5873871296644211E-2</v>
      </c>
    </row>
    <row r="32" spans="1:13">
      <c r="A32" s="13" t="s">
        <v>120</v>
      </c>
      <c r="B32" s="13" t="s">
        <v>162</v>
      </c>
      <c r="C32" s="13" t="s">
        <v>204</v>
      </c>
      <c r="D32" s="14">
        <v>1980</v>
      </c>
      <c r="E32" s="14">
        <v>248221.703125</v>
      </c>
      <c r="F32" s="14">
        <v>307906.1875</v>
      </c>
      <c r="G32" s="14">
        <v>1.019509</v>
      </c>
      <c r="H32" s="14">
        <v>0.55330002307891846</v>
      </c>
      <c r="I32" s="14">
        <v>182256.5625</v>
      </c>
      <c r="J32" s="14"/>
      <c r="K32" s="14"/>
      <c r="L32" s="14">
        <v>0.35464808344841003</v>
      </c>
      <c r="M32" s="14">
        <v>2.6862315833568573E-2</v>
      </c>
    </row>
    <row r="33" spans="1:13">
      <c r="A33" s="13" t="s">
        <v>120</v>
      </c>
      <c r="B33" s="13" t="s">
        <v>162</v>
      </c>
      <c r="C33" s="13" t="s">
        <v>204</v>
      </c>
      <c r="D33" s="14">
        <v>1981</v>
      </c>
      <c r="E33" s="14">
        <v>246175.25</v>
      </c>
      <c r="F33" s="14">
        <v>296486.375</v>
      </c>
      <c r="G33" s="14">
        <v>1.0966099999999999</v>
      </c>
      <c r="H33" s="14">
        <v>0.58463901281356812</v>
      </c>
      <c r="I33" s="14">
        <v>187435.546875</v>
      </c>
      <c r="J33" s="14"/>
      <c r="K33" s="14"/>
      <c r="L33" s="14">
        <v>0.35516825318336487</v>
      </c>
      <c r="M33" s="14">
        <v>4.7964312136173248E-2</v>
      </c>
    </row>
    <row r="34" spans="1:13">
      <c r="A34" s="13" t="s">
        <v>120</v>
      </c>
      <c r="B34" s="13" t="s">
        <v>162</v>
      </c>
      <c r="C34" s="13" t="s">
        <v>204</v>
      </c>
      <c r="D34" s="14">
        <v>1982</v>
      </c>
      <c r="E34" s="14">
        <v>228138.671875</v>
      </c>
      <c r="F34" s="14">
        <v>271746.25</v>
      </c>
      <c r="G34" s="14">
        <v>1.164806</v>
      </c>
      <c r="H34" s="14">
        <v>0.60983860492706299</v>
      </c>
      <c r="I34" s="14">
        <v>171971.625</v>
      </c>
      <c r="J34" s="14"/>
      <c r="K34" s="14"/>
      <c r="L34" s="14">
        <v>0.38154160976409912</v>
      </c>
      <c r="M34" s="14">
        <v>5.1451697945594788E-2</v>
      </c>
    </row>
    <row r="35" spans="1:13">
      <c r="A35" s="13" t="s">
        <v>120</v>
      </c>
      <c r="B35" s="13" t="s">
        <v>162</v>
      </c>
      <c r="C35" s="13" t="s">
        <v>204</v>
      </c>
      <c r="D35" s="14">
        <v>1983</v>
      </c>
      <c r="E35" s="14">
        <v>213884.25</v>
      </c>
      <c r="F35" s="14">
        <v>249619.75</v>
      </c>
      <c r="G35" s="14">
        <v>1.228459</v>
      </c>
      <c r="H35" s="14">
        <v>0.63139671087265015</v>
      </c>
      <c r="I35" s="14">
        <v>163326.15625</v>
      </c>
      <c r="J35" s="14"/>
      <c r="K35" s="14"/>
      <c r="L35" s="14">
        <v>0.42337727546691895</v>
      </c>
      <c r="M35" s="14">
        <v>5.0606857985258102E-2</v>
      </c>
    </row>
    <row r="36" spans="1:13">
      <c r="A36" s="13" t="s">
        <v>120</v>
      </c>
      <c r="B36" s="13" t="s">
        <v>162</v>
      </c>
      <c r="C36" s="13" t="s">
        <v>204</v>
      </c>
      <c r="D36" s="14">
        <v>1984</v>
      </c>
      <c r="E36" s="14">
        <v>221126.703125</v>
      </c>
      <c r="F36" s="14">
        <v>252610.28125</v>
      </c>
      <c r="G36" s="14">
        <v>1.293971</v>
      </c>
      <c r="H36" s="14">
        <v>0.65267300605773926</v>
      </c>
      <c r="I36" s="14">
        <v>170380.25</v>
      </c>
      <c r="J36" s="14"/>
      <c r="K36" s="14"/>
      <c r="L36" s="14">
        <v>0.40584003925323486</v>
      </c>
      <c r="M36" s="14">
        <v>4.9180593341588974E-2</v>
      </c>
    </row>
    <row r="37" spans="1:13">
      <c r="A37" s="13" t="s">
        <v>120</v>
      </c>
      <c r="B37" s="13" t="s">
        <v>162</v>
      </c>
      <c r="C37" s="13" t="s">
        <v>204</v>
      </c>
      <c r="D37" s="14">
        <v>1985</v>
      </c>
      <c r="E37" s="14">
        <v>208487.65625</v>
      </c>
      <c r="F37" s="14">
        <v>236821.484375</v>
      </c>
      <c r="G37" s="14">
        <v>1.3661639999999999</v>
      </c>
      <c r="H37" s="14">
        <v>0.67599999904632568</v>
      </c>
      <c r="I37" s="14">
        <v>166309.75</v>
      </c>
      <c r="J37" s="14"/>
      <c r="K37" s="14"/>
      <c r="L37" s="14">
        <v>0.36771351099014282</v>
      </c>
      <c r="M37" s="14">
        <v>5.606185644865036E-2</v>
      </c>
    </row>
    <row r="38" spans="1:13">
      <c r="A38" s="13" t="s">
        <v>120</v>
      </c>
      <c r="B38" s="13" t="s">
        <v>162</v>
      </c>
      <c r="C38" s="13" t="s">
        <v>204</v>
      </c>
      <c r="D38" s="14">
        <v>1986</v>
      </c>
      <c r="E38" s="14">
        <v>174138.171875</v>
      </c>
      <c r="F38" s="14">
        <v>197967.34375</v>
      </c>
      <c r="G38" s="14">
        <v>1.44638</v>
      </c>
      <c r="H38" s="14">
        <v>0.72268575429916382</v>
      </c>
      <c r="I38" s="14">
        <v>134769.515625</v>
      </c>
      <c r="J38" s="14"/>
      <c r="K38" s="14"/>
      <c r="L38" s="14">
        <v>0.41904804110527039</v>
      </c>
      <c r="M38" s="14">
        <v>6.1194416135549545E-2</v>
      </c>
    </row>
    <row r="39" spans="1:13">
      <c r="A39" s="13" t="s">
        <v>120</v>
      </c>
      <c r="B39" s="13" t="s">
        <v>162</v>
      </c>
      <c r="C39" s="13" t="s">
        <v>204</v>
      </c>
      <c r="D39" s="14">
        <v>1987</v>
      </c>
      <c r="E39" s="14">
        <v>173670.53125</v>
      </c>
      <c r="F39" s="14">
        <v>171289.859375</v>
      </c>
      <c r="G39" s="14">
        <v>1.533536</v>
      </c>
      <c r="H39" s="14">
        <v>0.77364832162857056</v>
      </c>
      <c r="I39" s="14">
        <v>143204.109375</v>
      </c>
      <c r="J39" s="14"/>
      <c r="K39" s="14"/>
      <c r="L39" s="14">
        <v>0.40832027792930603</v>
      </c>
      <c r="M39" s="14">
        <v>6.7254677414894104E-2</v>
      </c>
    </row>
    <row r="40" spans="1:13">
      <c r="A40" s="13" t="s">
        <v>120</v>
      </c>
      <c r="B40" s="13" t="s">
        <v>162</v>
      </c>
      <c r="C40" s="13" t="s">
        <v>204</v>
      </c>
      <c r="D40" s="14">
        <v>1988</v>
      </c>
      <c r="E40" s="14">
        <v>168111.625</v>
      </c>
      <c r="F40" s="14">
        <v>193512.171875</v>
      </c>
      <c r="G40" s="14">
        <v>1.6270659999999999</v>
      </c>
      <c r="H40" s="14">
        <v>0.82870012521743774</v>
      </c>
      <c r="I40" s="14">
        <v>139769.71875</v>
      </c>
      <c r="J40" s="14"/>
      <c r="K40" s="14"/>
      <c r="L40" s="14">
        <v>0.36279121041297913</v>
      </c>
      <c r="M40" s="14">
        <v>6.3441187143325806E-2</v>
      </c>
    </row>
    <row r="41" spans="1:13">
      <c r="A41" s="13" t="s">
        <v>120</v>
      </c>
      <c r="B41" s="13" t="s">
        <v>162</v>
      </c>
      <c r="C41" s="13" t="s">
        <v>204</v>
      </c>
      <c r="D41" s="14">
        <v>1989</v>
      </c>
      <c r="E41" s="14">
        <v>188546.671875</v>
      </c>
      <c r="F41" s="14">
        <v>225003.0625</v>
      </c>
      <c r="G41" s="14">
        <v>1.725681</v>
      </c>
      <c r="H41" s="14">
        <v>0.88727086782455444</v>
      </c>
      <c r="I41" s="14">
        <v>158683.15625</v>
      </c>
      <c r="J41" s="14"/>
      <c r="K41" s="14"/>
      <c r="L41" s="14">
        <v>0.32313245534896851</v>
      </c>
      <c r="M41" s="14">
        <v>5.7209689170122147E-2</v>
      </c>
    </row>
    <row r="42" spans="1:13">
      <c r="A42" s="13" t="s">
        <v>120</v>
      </c>
      <c r="B42" s="13" t="s">
        <v>162</v>
      </c>
      <c r="C42" s="13" t="s">
        <v>204</v>
      </c>
      <c r="D42" s="14">
        <v>1990</v>
      </c>
      <c r="E42" s="14">
        <v>226935.609375</v>
      </c>
      <c r="F42" s="14">
        <v>264832.5625</v>
      </c>
      <c r="G42" s="14">
        <v>1.8284319999999998</v>
      </c>
      <c r="H42" s="14">
        <v>0.94894194602966309</v>
      </c>
      <c r="I42" s="14">
        <v>186850.890625</v>
      </c>
      <c r="J42" s="14"/>
      <c r="K42" s="14"/>
      <c r="L42" s="14">
        <v>0.28498640656471252</v>
      </c>
      <c r="M42" s="14">
        <v>4.6615593135356903E-2</v>
      </c>
    </row>
    <row r="43" spans="1:13">
      <c r="A43" s="13" t="s">
        <v>120</v>
      </c>
      <c r="B43" s="13" t="s">
        <v>162</v>
      </c>
      <c r="C43" s="13" t="s">
        <v>204</v>
      </c>
      <c r="D43" s="14">
        <v>1991</v>
      </c>
      <c r="E43" s="14">
        <v>229251.984375</v>
      </c>
      <c r="F43" s="14">
        <v>245704.515625</v>
      </c>
      <c r="G43" s="14">
        <v>1.9371529999999999</v>
      </c>
      <c r="H43" s="14">
        <v>1.0147337913513184</v>
      </c>
      <c r="I43" s="14">
        <v>188458</v>
      </c>
      <c r="J43" s="14"/>
      <c r="K43" s="14"/>
      <c r="L43" s="14">
        <v>0.32800018787384033</v>
      </c>
      <c r="M43" s="14">
        <v>5.1947761327028275E-2</v>
      </c>
    </row>
    <row r="44" spans="1:13">
      <c r="A44" s="13" t="s">
        <v>120</v>
      </c>
      <c r="B44" s="13" t="s">
        <v>162</v>
      </c>
      <c r="C44" s="13" t="s">
        <v>204</v>
      </c>
      <c r="D44" s="14">
        <v>1992</v>
      </c>
      <c r="E44" s="14">
        <v>238076.421875</v>
      </c>
      <c r="F44" s="14">
        <v>256309.734375</v>
      </c>
      <c r="G44" s="14">
        <v>2.0528909999999998</v>
      </c>
      <c r="H44" s="14">
        <v>1.0852866172790527</v>
      </c>
      <c r="I44" s="14">
        <v>194762.453125</v>
      </c>
      <c r="J44" s="14"/>
      <c r="K44" s="14"/>
      <c r="L44" s="14">
        <v>0.35698145627975464</v>
      </c>
      <c r="M44" s="14">
        <v>5.3270842880010605E-2</v>
      </c>
    </row>
    <row r="45" spans="1:13">
      <c r="A45" s="13" t="s">
        <v>120</v>
      </c>
      <c r="B45" s="13" t="s">
        <v>162</v>
      </c>
      <c r="C45" s="13" t="s">
        <v>204</v>
      </c>
      <c r="D45" s="14">
        <v>1993</v>
      </c>
      <c r="E45" s="14">
        <v>198563.703125</v>
      </c>
      <c r="F45" s="14">
        <v>207498.234375</v>
      </c>
      <c r="G45" s="14">
        <v>2.1731389999999999</v>
      </c>
      <c r="H45" s="14">
        <v>1.1593648195266724</v>
      </c>
      <c r="I45" s="14">
        <v>197218.609375</v>
      </c>
      <c r="J45" s="14"/>
      <c r="K45" s="14"/>
      <c r="L45" s="14">
        <v>0.31269627809524536</v>
      </c>
      <c r="M45" s="14">
        <v>6.3834190368652344E-2</v>
      </c>
    </row>
    <row r="46" spans="1:13">
      <c r="A46" s="13" t="s">
        <v>120</v>
      </c>
      <c r="B46" s="13" t="s">
        <v>162</v>
      </c>
      <c r="C46" s="13" t="s">
        <v>204</v>
      </c>
      <c r="D46" s="14">
        <v>1994</v>
      </c>
      <c r="E46" s="14">
        <v>206008.40625</v>
      </c>
      <c r="F46" s="14">
        <v>219874.984375</v>
      </c>
      <c r="G46" s="14">
        <v>2.2943849999999997</v>
      </c>
      <c r="H46" s="14">
        <v>1.2351430654525757</v>
      </c>
      <c r="I46" s="14">
        <v>214183.984375</v>
      </c>
      <c r="J46" s="14"/>
      <c r="K46" s="14"/>
      <c r="L46" s="14">
        <v>0.33169195055961609</v>
      </c>
      <c r="M46" s="14">
        <v>6.2626093626022339E-2</v>
      </c>
    </row>
    <row r="47" spans="1:13">
      <c r="A47" s="13" t="s">
        <v>120</v>
      </c>
      <c r="B47" s="13" t="s">
        <v>162</v>
      </c>
      <c r="C47" s="13" t="s">
        <v>204</v>
      </c>
      <c r="D47" s="14">
        <v>1995</v>
      </c>
      <c r="E47" s="14">
        <v>226304.40625</v>
      </c>
      <c r="F47" s="14">
        <v>242377</v>
      </c>
      <c r="G47" s="14">
        <v>2.4150899999999997</v>
      </c>
      <c r="H47" s="14">
        <v>1.3118000030517578</v>
      </c>
      <c r="I47" s="14">
        <v>231786.578125</v>
      </c>
      <c r="J47" s="14"/>
      <c r="K47" s="14"/>
      <c r="L47" s="14">
        <v>0.31453266739845276</v>
      </c>
      <c r="M47" s="14">
        <v>5.9681139886379242E-2</v>
      </c>
    </row>
    <row r="48" spans="1:13">
      <c r="A48" s="13" t="s">
        <v>120</v>
      </c>
      <c r="B48" s="13" t="s">
        <v>162</v>
      </c>
      <c r="C48" s="13" t="s">
        <v>204</v>
      </c>
      <c r="D48" s="14">
        <v>1996</v>
      </c>
      <c r="E48" s="14">
        <v>243801.53125</v>
      </c>
      <c r="F48" s="14">
        <v>256809.5625</v>
      </c>
      <c r="G48" s="14">
        <v>2.539126</v>
      </c>
      <c r="H48" s="14">
        <v>1.391596794128418</v>
      </c>
      <c r="I48" s="14">
        <v>245369.78125</v>
      </c>
      <c r="J48" s="14"/>
      <c r="K48" s="14"/>
      <c r="L48" s="14">
        <v>0.30558937788009644</v>
      </c>
      <c r="M48" s="14">
        <v>5.5958960205316544E-2</v>
      </c>
    </row>
    <row r="49" spans="1:13">
      <c r="A49" s="13" t="s">
        <v>120</v>
      </c>
      <c r="B49" s="13" t="s">
        <v>162</v>
      </c>
      <c r="C49" s="13" t="s">
        <v>204</v>
      </c>
      <c r="D49" s="14">
        <v>1997</v>
      </c>
      <c r="E49" s="14">
        <v>265473.15625</v>
      </c>
      <c r="F49" s="14">
        <v>275635.5</v>
      </c>
      <c r="G49" s="14">
        <v>2.6713619999999998</v>
      </c>
      <c r="H49" s="14">
        <v>1.4771416187286377</v>
      </c>
      <c r="I49" s="14">
        <v>266596.4375</v>
      </c>
      <c r="J49" s="14"/>
      <c r="K49" s="14"/>
      <c r="L49" s="14">
        <v>0.30330723524093628</v>
      </c>
      <c r="M49" s="14">
        <v>6.2474168837070465E-2</v>
      </c>
    </row>
    <row r="50" spans="1:13">
      <c r="A50" s="13" t="s">
        <v>120</v>
      </c>
      <c r="B50" s="13" t="s">
        <v>162</v>
      </c>
      <c r="C50" s="13" t="s">
        <v>204</v>
      </c>
      <c r="D50" s="14">
        <v>1998</v>
      </c>
      <c r="E50" s="14">
        <v>247959.453125</v>
      </c>
      <c r="F50" s="14">
        <v>265041</v>
      </c>
      <c r="G50" s="14">
        <v>2.8132139999999999</v>
      </c>
      <c r="H50" s="14">
        <v>1.5693447589874268</v>
      </c>
      <c r="I50" s="14">
        <v>270941.78125</v>
      </c>
      <c r="J50" s="14"/>
      <c r="K50" s="14"/>
      <c r="L50" s="14">
        <v>0.31711623072624207</v>
      </c>
      <c r="M50" s="14">
        <v>7.12176114320755E-2</v>
      </c>
    </row>
    <row r="51" spans="1:13">
      <c r="A51" s="13" t="s">
        <v>120</v>
      </c>
      <c r="B51" s="13" t="s">
        <v>162</v>
      </c>
      <c r="C51" s="13" t="s">
        <v>204</v>
      </c>
      <c r="D51" s="14">
        <v>1999</v>
      </c>
      <c r="E51" s="14">
        <v>274168.625</v>
      </c>
      <c r="F51" s="14">
        <v>285782.15625</v>
      </c>
      <c r="G51" s="14">
        <v>2.9660340000000001</v>
      </c>
      <c r="H51" s="14">
        <v>1.6691083908081055</v>
      </c>
      <c r="I51" s="14">
        <v>282822.84375</v>
      </c>
      <c r="J51" s="14"/>
      <c r="K51" s="14"/>
      <c r="L51" s="14">
        <v>0.30240452289581299</v>
      </c>
      <c r="M51" s="14">
        <v>7.013954222202301E-2</v>
      </c>
    </row>
    <row r="52" spans="1:13">
      <c r="A52" s="13" t="s">
        <v>120</v>
      </c>
      <c r="B52" s="13" t="s">
        <v>162</v>
      </c>
      <c r="C52" s="13" t="s">
        <v>204</v>
      </c>
      <c r="D52" s="14">
        <v>2000</v>
      </c>
      <c r="E52" s="14">
        <v>342881</v>
      </c>
      <c r="F52" s="14">
        <v>347880.8125</v>
      </c>
      <c r="G52" s="14">
        <v>3.1340619999999997</v>
      </c>
      <c r="H52" s="14">
        <v>1.778999924659729</v>
      </c>
      <c r="I52" s="14">
        <v>317374.625</v>
      </c>
      <c r="J52" s="14"/>
      <c r="K52" s="14"/>
      <c r="L52" s="14">
        <v>0.26694083213806152</v>
      </c>
      <c r="M52" s="14">
        <v>6.4114667475223541E-2</v>
      </c>
    </row>
    <row r="53" spans="1:13">
      <c r="A53" s="13" t="s">
        <v>120</v>
      </c>
      <c r="B53" s="13" t="s">
        <v>162</v>
      </c>
      <c r="C53" s="13" t="s">
        <v>204</v>
      </c>
      <c r="D53" s="14">
        <v>2001</v>
      </c>
      <c r="E53" s="14">
        <v>346402.28125</v>
      </c>
      <c r="F53" s="14">
        <v>360040.34375</v>
      </c>
      <c r="G53" s="14">
        <v>3.3027189999999997</v>
      </c>
      <c r="H53" s="14">
        <v>1.8568071126937866</v>
      </c>
      <c r="I53" s="14">
        <v>321740.625</v>
      </c>
      <c r="J53" s="14"/>
      <c r="K53" s="14"/>
      <c r="L53" s="14">
        <v>0.26751264929771423</v>
      </c>
      <c r="M53" s="14">
        <v>6.8080320954322815E-2</v>
      </c>
    </row>
    <row r="54" spans="1:13">
      <c r="A54" s="13" t="s">
        <v>120</v>
      </c>
      <c r="B54" s="13" t="s">
        <v>162</v>
      </c>
      <c r="C54" s="13" t="s">
        <v>204</v>
      </c>
      <c r="D54" s="14">
        <v>2002</v>
      </c>
      <c r="E54" s="14">
        <v>357401.15625</v>
      </c>
      <c r="F54" s="14">
        <v>359247.03125</v>
      </c>
      <c r="G54" s="14">
        <v>3.478777</v>
      </c>
      <c r="H54" s="14">
        <v>1.9369038343429565</v>
      </c>
      <c r="I54" s="14">
        <v>329569.75</v>
      </c>
      <c r="J54" s="14"/>
      <c r="K54" s="14"/>
      <c r="L54" s="14">
        <v>0.28110933303833008</v>
      </c>
      <c r="M54" s="14">
        <v>7.0855133235454559E-2</v>
      </c>
    </row>
    <row r="55" spans="1:13">
      <c r="A55" s="13" t="s">
        <v>120</v>
      </c>
      <c r="B55" s="13" t="s">
        <v>162</v>
      </c>
      <c r="C55" s="13" t="s">
        <v>204</v>
      </c>
      <c r="D55" s="14">
        <v>2003</v>
      </c>
      <c r="E55" s="14">
        <v>385153.40625</v>
      </c>
      <c r="F55" s="14">
        <v>392890.53125</v>
      </c>
      <c r="G55" s="14">
        <v>3.711932</v>
      </c>
      <c r="H55" s="14">
        <v>2.04656982421875</v>
      </c>
      <c r="I55" s="14">
        <v>358573.78125</v>
      </c>
      <c r="J55" s="14"/>
      <c r="K55" s="14"/>
      <c r="L55" s="14">
        <v>0.2736060619354248</v>
      </c>
      <c r="M55" s="14">
        <v>7.1165986359119415E-2</v>
      </c>
    </row>
    <row r="56" spans="1:13">
      <c r="A56" s="13" t="s">
        <v>120</v>
      </c>
      <c r="B56" s="13" t="s">
        <v>162</v>
      </c>
      <c r="C56" s="13" t="s">
        <v>204</v>
      </c>
      <c r="D56" s="14">
        <v>2004</v>
      </c>
      <c r="E56" s="14">
        <v>419758.90625</v>
      </c>
      <c r="F56" s="14">
        <v>424113.71875</v>
      </c>
      <c r="G56" s="14">
        <v>4.0685700000000002</v>
      </c>
      <c r="H56" s="14">
        <v>2.2211160659790039</v>
      </c>
      <c r="I56" s="14">
        <v>392876.875</v>
      </c>
      <c r="J56" s="14"/>
      <c r="K56" s="14"/>
      <c r="L56" s="14">
        <v>0.25734138488769531</v>
      </c>
      <c r="M56" s="14">
        <v>6.6346056759357452E-2</v>
      </c>
    </row>
    <row r="57" spans="1:13">
      <c r="A57" s="13" t="s">
        <v>120</v>
      </c>
      <c r="B57" s="13" t="s">
        <v>162</v>
      </c>
      <c r="C57" s="13" t="s">
        <v>204</v>
      </c>
      <c r="D57" s="14">
        <v>2005</v>
      </c>
      <c r="E57" s="14">
        <v>478720.125</v>
      </c>
      <c r="F57" s="14">
        <v>502143.5</v>
      </c>
      <c r="G57" s="14">
        <v>4.5882249999999996</v>
      </c>
      <c r="H57" s="14">
        <v>2.4798998832702637</v>
      </c>
      <c r="I57" s="14">
        <v>411951.5625</v>
      </c>
      <c r="J57" s="14"/>
      <c r="K57" s="14"/>
      <c r="L57" s="14">
        <v>0.26704451441764832</v>
      </c>
      <c r="M57" s="14">
        <v>5.6682199239730835E-2</v>
      </c>
    </row>
    <row r="58" spans="1:13">
      <c r="A58" s="13" t="s">
        <v>120</v>
      </c>
      <c r="B58" s="13" t="s">
        <v>162</v>
      </c>
      <c r="C58" s="13" t="s">
        <v>204</v>
      </c>
      <c r="D58" s="14">
        <v>2006</v>
      </c>
      <c r="E58" s="14">
        <v>558243.25</v>
      </c>
      <c r="F58" s="14">
        <v>591368.3125</v>
      </c>
      <c r="G58" s="14">
        <v>5.3001740000000002</v>
      </c>
      <c r="H58" s="14">
        <v>2.955697774887085</v>
      </c>
      <c r="I58" s="14">
        <v>452476.375</v>
      </c>
      <c r="J58" s="14"/>
      <c r="K58" s="14"/>
      <c r="L58" s="14">
        <v>0.25712916254997253</v>
      </c>
      <c r="M58" s="14">
        <v>4.7406565397977829E-2</v>
      </c>
    </row>
    <row r="59" spans="1:13">
      <c r="A59" s="13" t="s">
        <v>120</v>
      </c>
      <c r="B59" s="13" t="s">
        <v>162</v>
      </c>
      <c r="C59" s="13" t="s">
        <v>204</v>
      </c>
      <c r="D59" s="14">
        <v>2007</v>
      </c>
      <c r="E59" s="14">
        <v>598077.875</v>
      </c>
      <c r="F59" s="14">
        <v>646524</v>
      </c>
      <c r="G59" s="14">
        <v>6.168838</v>
      </c>
      <c r="H59" s="14">
        <v>3.5683043003082275</v>
      </c>
      <c r="I59" s="14">
        <v>466885</v>
      </c>
      <c r="J59" s="14"/>
      <c r="K59" s="14"/>
      <c r="L59" s="14">
        <v>0.32071202993392944</v>
      </c>
      <c r="M59" s="14">
        <v>4.4816810637712479E-2</v>
      </c>
    </row>
    <row r="60" spans="1:13">
      <c r="A60" s="13" t="s">
        <v>120</v>
      </c>
      <c r="B60" s="13" t="s">
        <v>162</v>
      </c>
      <c r="C60" s="13" t="s">
        <v>204</v>
      </c>
      <c r="D60" s="14">
        <v>2008</v>
      </c>
      <c r="E60" s="14">
        <v>648303.0625</v>
      </c>
      <c r="F60" s="14">
        <v>712872.0625</v>
      </c>
      <c r="G60" s="14">
        <v>7.0894870000000001</v>
      </c>
      <c r="H60" s="14">
        <v>4.2223944664001465</v>
      </c>
      <c r="I60" s="14">
        <v>481787.25</v>
      </c>
      <c r="J60" s="14"/>
      <c r="K60" s="14"/>
      <c r="L60" s="14">
        <v>0.29291394352912903</v>
      </c>
      <c r="M60" s="14">
        <v>4.6981994062662125E-2</v>
      </c>
    </row>
    <row r="61" spans="1:13">
      <c r="A61" s="13" t="s">
        <v>120</v>
      </c>
      <c r="B61" s="13" t="s">
        <v>162</v>
      </c>
      <c r="C61" s="13" t="s">
        <v>204</v>
      </c>
      <c r="D61" s="14">
        <v>2009</v>
      </c>
      <c r="E61" s="14">
        <v>549628</v>
      </c>
      <c r="F61" s="14">
        <v>593725.8125</v>
      </c>
      <c r="G61" s="14">
        <v>7.9173719999999994</v>
      </c>
      <c r="H61" s="14">
        <v>4.8073916435241699</v>
      </c>
      <c r="I61" s="14">
        <v>456527.5</v>
      </c>
      <c r="J61" s="14"/>
      <c r="K61" s="14"/>
      <c r="L61" s="14">
        <v>0.36593112349510193</v>
      </c>
      <c r="M61" s="14">
        <v>7.4099674820899963E-2</v>
      </c>
    </row>
    <row r="62" spans="1:13">
      <c r="A62" s="13" t="s">
        <v>120</v>
      </c>
      <c r="B62" s="13" t="s">
        <v>162</v>
      </c>
      <c r="C62" s="13" t="s">
        <v>204</v>
      </c>
      <c r="D62" s="14">
        <v>2010</v>
      </c>
      <c r="E62" s="14">
        <v>565722.1875</v>
      </c>
      <c r="F62" s="14">
        <v>618895.25</v>
      </c>
      <c r="G62" s="14">
        <v>8.549987999999999</v>
      </c>
      <c r="H62" s="14">
        <v>5.272982120513916</v>
      </c>
      <c r="I62" s="14">
        <v>463993.78125</v>
      </c>
      <c r="J62" s="14"/>
      <c r="K62" s="14"/>
      <c r="L62" s="14">
        <v>0.3217485249042511</v>
      </c>
      <c r="M62" s="14">
        <v>7.5553357601165771E-2</v>
      </c>
    </row>
    <row r="63" spans="1:13">
      <c r="A63" s="13" t="s">
        <v>120</v>
      </c>
      <c r="B63" s="13" t="s">
        <v>162</v>
      </c>
      <c r="C63" s="13" t="s">
        <v>204</v>
      </c>
      <c r="D63" s="14">
        <v>2011</v>
      </c>
      <c r="E63" s="14">
        <v>664640.9375</v>
      </c>
      <c r="F63" s="14">
        <v>726414.6875</v>
      </c>
      <c r="G63" s="14">
        <v>8.9467769999999991</v>
      </c>
      <c r="H63" s="14">
        <v>5.4935488700866699</v>
      </c>
      <c r="I63" s="14">
        <v>496149.75</v>
      </c>
      <c r="J63" s="14">
        <v>0.49654529229250072</v>
      </c>
      <c r="K63" s="14"/>
      <c r="L63" s="14">
        <v>0.26499998569488525</v>
      </c>
      <c r="M63" s="14">
        <v>7.4551865458488464E-2</v>
      </c>
    </row>
    <row r="64" spans="1:13">
      <c r="A64" s="13" t="s">
        <v>120</v>
      </c>
      <c r="B64" s="13" t="s">
        <v>162</v>
      </c>
      <c r="C64" s="13" t="s">
        <v>204</v>
      </c>
      <c r="D64" s="14">
        <v>2012</v>
      </c>
      <c r="E64" s="14">
        <v>669583.5625</v>
      </c>
      <c r="F64" s="14">
        <v>777423.625</v>
      </c>
      <c r="G64" s="14">
        <v>9.1415959999999998</v>
      </c>
      <c r="H64" s="14">
        <v>5.5809793472290039</v>
      </c>
      <c r="I64" s="14">
        <v>518399.9375</v>
      </c>
      <c r="J64" s="14">
        <v>0.46989532060189598</v>
      </c>
      <c r="K64" s="14"/>
      <c r="L64" s="14">
        <v>0.22435668110847473</v>
      </c>
      <c r="M64" s="14">
        <v>7.8900359570980072E-2</v>
      </c>
    </row>
    <row r="65" spans="1:13">
      <c r="A65" s="13" t="s">
        <v>120</v>
      </c>
      <c r="B65" s="13" t="s">
        <v>162</v>
      </c>
      <c r="C65" s="13" t="s">
        <v>204</v>
      </c>
      <c r="D65" s="14">
        <v>2013</v>
      </c>
      <c r="E65" s="14">
        <v>662725.75</v>
      </c>
      <c r="F65" s="14">
        <v>771047.9375</v>
      </c>
      <c r="G65" s="14">
        <v>9.1979100000000003</v>
      </c>
      <c r="H65" s="14">
        <v>5.580319881439209</v>
      </c>
      <c r="I65" s="14">
        <v>544596.4375</v>
      </c>
      <c r="J65" s="14">
        <v>0.50148859185504246</v>
      </c>
      <c r="K65" s="14"/>
      <c r="L65" s="14">
        <v>0.19756099581718445</v>
      </c>
      <c r="M65" s="14">
        <v>9.0018272399902344E-2</v>
      </c>
    </row>
    <row r="66" spans="1:13">
      <c r="A66" s="13" t="s">
        <v>120</v>
      </c>
      <c r="B66" s="13" t="s">
        <v>162</v>
      </c>
      <c r="C66" s="13" t="s">
        <v>204</v>
      </c>
      <c r="D66" s="14">
        <v>2014</v>
      </c>
      <c r="E66" s="14">
        <v>685982.4375</v>
      </c>
      <c r="F66" s="14">
        <v>798546.1875</v>
      </c>
      <c r="G66" s="14">
        <v>9.2141749999999991</v>
      </c>
      <c r="H66" s="14">
        <v>5.5896096229553223</v>
      </c>
      <c r="I66" s="14">
        <v>567928.9375</v>
      </c>
      <c r="J66" s="14">
        <v>0.49380610816378978</v>
      </c>
      <c r="K66" s="14"/>
      <c r="L66" s="14">
        <v>0.25945273041725159</v>
      </c>
      <c r="M66" s="14">
        <v>9.1886848211288452E-2</v>
      </c>
    </row>
    <row r="67" spans="1:13">
      <c r="A67" s="13" t="s">
        <v>120</v>
      </c>
      <c r="B67" s="13" t="s">
        <v>162</v>
      </c>
      <c r="C67" s="13" t="s">
        <v>204</v>
      </c>
      <c r="D67" s="14">
        <v>2015</v>
      </c>
      <c r="E67" s="14">
        <v>632701.1875</v>
      </c>
      <c r="F67" s="14">
        <v>693186.1875</v>
      </c>
      <c r="G67" s="14">
        <v>9.2629000000000001</v>
      </c>
      <c r="H67" s="14">
        <v>5.6306600570678711</v>
      </c>
      <c r="I67" s="14">
        <v>596926.6875</v>
      </c>
      <c r="J67" s="14">
        <v>0.48104313745306471</v>
      </c>
      <c r="K67" s="14"/>
      <c r="L67" s="14">
        <v>0.3129085898399353</v>
      </c>
      <c r="M67" s="14">
        <v>0.10266802459955215</v>
      </c>
    </row>
    <row r="68" spans="1:13">
      <c r="A68" s="13" t="s">
        <v>120</v>
      </c>
      <c r="B68" s="13" t="s">
        <v>162</v>
      </c>
      <c r="C68" s="13" t="s">
        <v>204</v>
      </c>
      <c r="D68" s="14">
        <v>2016</v>
      </c>
      <c r="E68" s="14">
        <v>624780.9375</v>
      </c>
      <c r="F68" s="14">
        <v>670879.6875</v>
      </c>
      <c r="G68" s="14">
        <v>9.3609799999999996</v>
      </c>
      <c r="H68" s="14">
        <v>5.6544771194458008</v>
      </c>
      <c r="I68" s="14">
        <v>615198.5</v>
      </c>
      <c r="J68" s="14">
        <v>0.46882426011117395</v>
      </c>
      <c r="K68" s="14"/>
      <c r="L68" s="14">
        <v>0.33212706446647644</v>
      </c>
      <c r="M68" s="14">
        <v>0.10364101827144623</v>
      </c>
    </row>
    <row r="69" spans="1:13">
      <c r="A69" s="13" t="s">
        <v>120</v>
      </c>
      <c r="B69" s="13" t="s">
        <v>162</v>
      </c>
      <c r="C69" s="13" t="s">
        <v>204</v>
      </c>
      <c r="D69" s="14">
        <v>2017</v>
      </c>
      <c r="E69" s="14">
        <v>647360.5</v>
      </c>
      <c r="F69" s="14">
        <v>629800.5</v>
      </c>
      <c r="G69" s="14">
        <v>9.4872029999999992</v>
      </c>
      <c r="H69" s="14">
        <v>5.6602687835693359</v>
      </c>
      <c r="I69" s="14">
        <v>629800.5</v>
      </c>
      <c r="J69" s="14">
        <v>0.47763895659482536</v>
      </c>
      <c r="K69" s="14"/>
      <c r="L69" s="14">
        <v>0.36401742696762085</v>
      </c>
      <c r="M69" s="14">
        <v>0.11665581911802292</v>
      </c>
    </row>
    <row r="70" spans="1:13">
      <c r="A70" s="13" t="s">
        <v>120</v>
      </c>
      <c r="B70" s="13" t="s">
        <v>162</v>
      </c>
      <c r="C70" s="13" t="s">
        <v>204</v>
      </c>
      <c r="D70" s="14">
        <v>2018</v>
      </c>
      <c r="E70" s="14">
        <v>640754.5</v>
      </c>
      <c r="F70" s="14">
        <v>633896.625</v>
      </c>
      <c r="G70" s="14">
        <v>9.6309589999999989</v>
      </c>
      <c r="H70" s="14">
        <v>5.7399129867553711</v>
      </c>
      <c r="I70" s="14">
        <v>637294.25</v>
      </c>
      <c r="J70" s="14"/>
      <c r="K70" s="14"/>
      <c r="L70" s="14">
        <v>0.31849262118339539</v>
      </c>
      <c r="M70" s="14">
        <v>0.11150901019573212</v>
      </c>
    </row>
    <row r="71" spans="1:13">
      <c r="A71" s="13" t="s">
        <v>120</v>
      </c>
      <c r="B71" s="13" t="s">
        <v>162</v>
      </c>
      <c r="C71" s="13" t="s">
        <v>204</v>
      </c>
      <c r="D71" s="14">
        <v>2019</v>
      </c>
      <c r="E71" s="14">
        <v>681525.8125</v>
      </c>
      <c r="F71" s="14">
        <v>645956.25</v>
      </c>
      <c r="G71" s="14">
        <v>9.7705289999999998</v>
      </c>
      <c r="H71" s="14">
        <v>5.8088340759277344</v>
      </c>
      <c r="I71" s="14">
        <v>647986.25</v>
      </c>
      <c r="J71" s="14"/>
      <c r="K71" s="14"/>
      <c r="L71" s="14">
        <v>0.32872873544692993</v>
      </c>
      <c r="M71" s="14">
        <v>0.12710477411746979</v>
      </c>
    </row>
    <row r="72" spans="1:13">
      <c r="A72" s="13" t="s">
        <v>121</v>
      </c>
      <c r="B72" s="13" t="s">
        <v>163</v>
      </c>
      <c r="C72" s="13" t="s">
        <v>205</v>
      </c>
      <c r="D72" s="14">
        <v>1950</v>
      </c>
      <c r="E72" s="14">
        <v>122176.421875</v>
      </c>
      <c r="F72" s="14">
        <v>114123.6328125</v>
      </c>
      <c r="G72" s="14">
        <v>8.3541061733928235</v>
      </c>
      <c r="H72" s="14">
        <v>3.4298734664916992</v>
      </c>
      <c r="I72" s="14">
        <v>127476.03125</v>
      </c>
      <c r="J72" s="14"/>
      <c r="K72" s="14"/>
      <c r="L72" s="14">
        <v>0.34442964196205139</v>
      </c>
      <c r="M72" s="14">
        <v>7.7460885047912598E-2</v>
      </c>
    </row>
    <row r="73" spans="1:13">
      <c r="A73" s="13" t="s">
        <v>121</v>
      </c>
      <c r="B73" s="13" t="s">
        <v>163</v>
      </c>
      <c r="C73" s="13" t="s">
        <v>205</v>
      </c>
      <c r="D73" s="14">
        <v>1951</v>
      </c>
      <c r="E73" s="14">
        <v>114099.8125</v>
      </c>
      <c r="F73" s="14">
        <v>110532.140625</v>
      </c>
      <c r="G73" s="14">
        <v>8.5999225725208159</v>
      </c>
      <c r="H73" s="14">
        <v>3.5239160060882568</v>
      </c>
      <c r="I73" s="14">
        <v>130718.296875</v>
      </c>
      <c r="J73" s="14"/>
      <c r="K73" s="14"/>
      <c r="L73" s="14">
        <v>0.43570446968078613</v>
      </c>
      <c r="M73" s="14">
        <v>9.5796801149845123E-2</v>
      </c>
    </row>
    <row r="74" spans="1:13">
      <c r="A74" s="13" t="s">
        <v>121</v>
      </c>
      <c r="B74" s="13" t="s">
        <v>163</v>
      </c>
      <c r="C74" s="13" t="s">
        <v>205</v>
      </c>
      <c r="D74" s="14">
        <v>1952</v>
      </c>
      <c r="E74" s="14">
        <v>111393.7578125</v>
      </c>
      <c r="F74" s="14">
        <v>109025.1015625</v>
      </c>
      <c r="G74" s="14">
        <v>8.782429781039145</v>
      </c>
      <c r="H74" s="14">
        <v>3.5916748046875</v>
      </c>
      <c r="I74" s="14">
        <v>125367.6875</v>
      </c>
      <c r="J74" s="14"/>
      <c r="K74" s="14"/>
      <c r="L74" s="14">
        <v>0.26513779163360596</v>
      </c>
      <c r="M74" s="14">
        <v>0.1084698885679245</v>
      </c>
    </row>
    <row r="75" spans="1:13">
      <c r="A75" s="13" t="s">
        <v>121</v>
      </c>
      <c r="B75" s="13" t="s">
        <v>163</v>
      </c>
      <c r="C75" s="13" t="s">
        <v>205</v>
      </c>
      <c r="D75" s="14">
        <v>1953</v>
      </c>
      <c r="E75" s="14">
        <v>123520.65625</v>
      </c>
      <c r="F75" s="14">
        <v>122817.0078125</v>
      </c>
      <c r="G75" s="14">
        <v>8.950892265545825</v>
      </c>
      <c r="H75" s="14">
        <v>3.6534087657928467</v>
      </c>
      <c r="I75" s="14">
        <v>138968.328125</v>
      </c>
      <c r="J75" s="14"/>
      <c r="K75" s="14"/>
      <c r="L75" s="14">
        <v>0.30894234776496887</v>
      </c>
      <c r="M75" s="14">
        <v>9.4008564949035645E-2</v>
      </c>
    </row>
    <row r="76" spans="1:13">
      <c r="A76" s="13" t="s">
        <v>121</v>
      </c>
      <c r="B76" s="13" t="s">
        <v>163</v>
      </c>
      <c r="C76" s="13" t="s">
        <v>205</v>
      </c>
      <c r="D76" s="14">
        <v>1954</v>
      </c>
      <c r="E76" s="14">
        <v>131680.6875</v>
      </c>
      <c r="F76" s="14">
        <v>131921.390625</v>
      </c>
      <c r="G76" s="14">
        <v>9.1591481347521739</v>
      </c>
      <c r="H76" s="14">
        <v>3.7310833930969238</v>
      </c>
      <c r="I76" s="14">
        <v>150078.1875</v>
      </c>
      <c r="J76" s="14"/>
      <c r="K76" s="14"/>
      <c r="L76" s="14">
        <v>0.3413841724395752</v>
      </c>
      <c r="M76" s="14">
        <v>9.1583989560604095E-2</v>
      </c>
    </row>
    <row r="77" spans="1:13">
      <c r="A77" s="13" t="s">
        <v>121</v>
      </c>
      <c r="B77" s="13" t="s">
        <v>163</v>
      </c>
      <c r="C77" s="13" t="s">
        <v>205</v>
      </c>
      <c r="D77" s="14">
        <v>1955</v>
      </c>
      <c r="E77" s="14">
        <v>136464.53125</v>
      </c>
      <c r="F77" s="14">
        <v>138513.9375</v>
      </c>
      <c r="G77" s="14">
        <v>9.3744543127872078</v>
      </c>
      <c r="H77" s="14">
        <v>3.8112914562225342</v>
      </c>
      <c r="I77" s="14">
        <v>155997.84375</v>
      </c>
      <c r="J77" s="14"/>
      <c r="K77" s="14"/>
      <c r="L77" s="14">
        <v>0.33930933475494385</v>
      </c>
      <c r="M77" s="14">
        <v>9.0315110981464386E-2</v>
      </c>
    </row>
    <row r="78" spans="1:13">
      <c r="A78" s="13" t="s">
        <v>121</v>
      </c>
      <c r="B78" s="13" t="s">
        <v>163</v>
      </c>
      <c r="C78" s="13" t="s">
        <v>205</v>
      </c>
      <c r="D78" s="14">
        <v>1956</v>
      </c>
      <c r="E78" s="14">
        <v>139459.375</v>
      </c>
      <c r="F78" s="14">
        <v>140626.0625</v>
      </c>
      <c r="G78" s="14">
        <v>9.6003186077614231</v>
      </c>
      <c r="H78" s="14">
        <v>3.8954391479492188</v>
      </c>
      <c r="I78" s="14">
        <v>156355.90625</v>
      </c>
      <c r="J78" s="14"/>
      <c r="K78" s="14"/>
      <c r="L78" s="14">
        <v>0.30401554703712463</v>
      </c>
      <c r="M78" s="14">
        <v>8.8522590696811676E-2</v>
      </c>
    </row>
    <row r="79" spans="1:13">
      <c r="A79" s="13" t="s">
        <v>121</v>
      </c>
      <c r="B79" s="13" t="s">
        <v>163</v>
      </c>
      <c r="C79" s="13" t="s">
        <v>205</v>
      </c>
      <c r="D79" s="14">
        <v>1957</v>
      </c>
      <c r="E79" s="14">
        <v>139377.53125</v>
      </c>
      <c r="F79" s="14">
        <v>141599.953125</v>
      </c>
      <c r="G79" s="14">
        <v>9.8145069128821234</v>
      </c>
      <c r="H79" s="14">
        <v>3.94643235206604</v>
      </c>
      <c r="I79" s="14">
        <v>159780.625</v>
      </c>
      <c r="J79" s="14"/>
      <c r="K79" s="14"/>
      <c r="L79" s="14">
        <v>0.31713026762008667</v>
      </c>
      <c r="M79" s="14">
        <v>9.0970896184444427E-2</v>
      </c>
    </row>
    <row r="80" spans="1:13">
      <c r="A80" s="13" t="s">
        <v>121</v>
      </c>
      <c r="B80" s="13" t="s">
        <v>163</v>
      </c>
      <c r="C80" s="13" t="s">
        <v>205</v>
      </c>
      <c r="D80" s="14">
        <v>1958</v>
      </c>
      <c r="E80" s="14">
        <v>148823.796875</v>
      </c>
      <c r="F80" s="14">
        <v>152881.21875</v>
      </c>
      <c r="G80" s="14">
        <v>10.019332068661722</v>
      </c>
      <c r="H80" s="14">
        <v>3.9814269542694092</v>
      </c>
      <c r="I80" s="14">
        <v>170618.890625</v>
      </c>
      <c r="J80" s="14"/>
      <c r="K80" s="14"/>
      <c r="L80" s="14">
        <v>0.34167930483818054</v>
      </c>
      <c r="M80" s="14">
        <v>9.1131918132305145E-2</v>
      </c>
    </row>
    <row r="81" spans="1:13">
      <c r="A81" s="13" t="s">
        <v>121</v>
      </c>
      <c r="B81" s="13" t="s">
        <v>163</v>
      </c>
      <c r="C81" s="13" t="s">
        <v>205</v>
      </c>
      <c r="D81" s="14">
        <v>1959</v>
      </c>
      <c r="E81" s="14">
        <v>159669.5625</v>
      </c>
      <c r="F81" s="14">
        <v>162855.890625</v>
      </c>
      <c r="G81" s="14">
        <v>10.238066069072868</v>
      </c>
      <c r="H81" s="14">
        <v>4.0304198265075684</v>
      </c>
      <c r="I81" s="14">
        <v>181070.375</v>
      </c>
      <c r="J81" s="14"/>
      <c r="K81" s="14"/>
      <c r="L81" s="14">
        <v>0.34879019856452942</v>
      </c>
      <c r="M81" s="14">
        <v>8.5073545575141907E-2</v>
      </c>
    </row>
    <row r="82" spans="1:13">
      <c r="A82" s="13" t="s">
        <v>121</v>
      </c>
      <c r="B82" s="13" t="s">
        <v>163</v>
      </c>
      <c r="C82" s="13" t="s">
        <v>205</v>
      </c>
      <c r="D82" s="14">
        <v>1960</v>
      </c>
      <c r="E82" s="14">
        <v>161635.515625</v>
      </c>
      <c r="F82" s="14">
        <v>165419.75</v>
      </c>
      <c r="G82" s="14">
        <v>10.470018916696018</v>
      </c>
      <c r="H82" s="14">
        <v>4.1554021835327148</v>
      </c>
      <c r="I82" s="14">
        <v>185281.28125</v>
      </c>
      <c r="J82" s="14"/>
      <c r="K82" s="14"/>
      <c r="L82" s="14">
        <v>0.35618320107460022</v>
      </c>
      <c r="M82" s="14">
        <v>8.9109435677528381E-2</v>
      </c>
    </row>
    <row r="83" spans="1:13">
      <c r="A83" s="13" t="s">
        <v>121</v>
      </c>
      <c r="B83" s="13" t="s">
        <v>163</v>
      </c>
      <c r="C83" s="13" t="s">
        <v>205</v>
      </c>
      <c r="D83" s="14">
        <v>1961</v>
      </c>
      <c r="E83" s="14">
        <v>165718.078125</v>
      </c>
      <c r="F83" s="14">
        <v>170311.6875</v>
      </c>
      <c r="G83" s="14">
        <v>10.710053214542974</v>
      </c>
      <c r="H83" s="14">
        <v>4.1674003601074219</v>
      </c>
      <c r="I83" s="14">
        <v>187807.84375</v>
      </c>
      <c r="J83" s="14"/>
      <c r="K83" s="14"/>
      <c r="L83" s="14">
        <v>0.30283325910568237</v>
      </c>
      <c r="M83" s="14">
        <v>9.2088326811790466E-2</v>
      </c>
    </row>
    <row r="84" spans="1:13">
      <c r="A84" s="13" t="s">
        <v>121</v>
      </c>
      <c r="B84" s="13" t="s">
        <v>163</v>
      </c>
      <c r="C84" s="13" t="s">
        <v>205</v>
      </c>
      <c r="D84" s="14">
        <v>1962</v>
      </c>
      <c r="E84" s="14">
        <v>175465.75</v>
      </c>
      <c r="F84" s="14">
        <v>179626.21875</v>
      </c>
      <c r="G84" s="14">
        <v>10.908265573824156</v>
      </c>
      <c r="H84" s="14">
        <v>4.2673854827880859</v>
      </c>
      <c r="I84" s="14">
        <v>199598.484375</v>
      </c>
      <c r="J84" s="14"/>
      <c r="K84" s="14"/>
      <c r="L84" s="14">
        <v>0.32044193148612976</v>
      </c>
      <c r="M84" s="14">
        <v>9.0795502066612244E-2</v>
      </c>
    </row>
    <row r="85" spans="1:13">
      <c r="A85" s="13" t="s">
        <v>121</v>
      </c>
      <c r="B85" s="13" t="s">
        <v>163</v>
      </c>
      <c r="C85" s="13" t="s">
        <v>205</v>
      </c>
      <c r="D85" s="14">
        <v>1963</v>
      </c>
      <c r="E85" s="14">
        <v>190395.4375</v>
      </c>
      <c r="F85" s="14">
        <v>192393.90625</v>
      </c>
      <c r="G85" s="14">
        <v>11.116948354841757</v>
      </c>
      <c r="H85" s="14">
        <v>4.3893680572509766</v>
      </c>
      <c r="I85" s="14">
        <v>213073.5</v>
      </c>
      <c r="J85" s="14"/>
      <c r="K85" s="14"/>
      <c r="L85" s="14">
        <v>0.31564432382583618</v>
      </c>
      <c r="M85" s="14">
        <v>8.7866730988025665E-2</v>
      </c>
    </row>
    <row r="86" spans="1:13">
      <c r="A86" s="13" t="s">
        <v>121</v>
      </c>
      <c r="B86" s="13" t="s">
        <v>163</v>
      </c>
      <c r="C86" s="13" t="s">
        <v>205</v>
      </c>
      <c r="D86" s="14">
        <v>1964</v>
      </c>
      <c r="E86" s="14">
        <v>198959.921875</v>
      </c>
      <c r="F86" s="14">
        <v>201940.234375</v>
      </c>
      <c r="G86" s="14">
        <v>11.336044700266514</v>
      </c>
      <c r="H86" s="14">
        <v>4.5468454360961914</v>
      </c>
      <c r="I86" s="14">
        <v>226548.46875</v>
      </c>
      <c r="J86" s="14"/>
      <c r="K86" s="14"/>
      <c r="L86" s="14">
        <v>0.34154358506202698</v>
      </c>
      <c r="M86" s="14">
        <v>9.2252872884273529E-2</v>
      </c>
    </row>
    <row r="87" spans="1:13">
      <c r="A87" s="13" t="s">
        <v>121</v>
      </c>
      <c r="B87" s="13" t="s">
        <v>163</v>
      </c>
      <c r="C87" s="13" t="s">
        <v>205</v>
      </c>
      <c r="D87" s="14">
        <v>1965</v>
      </c>
      <c r="E87" s="14">
        <v>202160.359375</v>
      </c>
      <c r="F87" s="14">
        <v>204649.671875</v>
      </c>
      <c r="G87" s="14">
        <v>11.559445820095004</v>
      </c>
      <c r="H87" s="14">
        <v>4.6845760345458984</v>
      </c>
      <c r="I87" s="14">
        <v>231601.609375</v>
      </c>
      <c r="J87" s="14"/>
      <c r="K87" s="14"/>
      <c r="L87" s="14">
        <v>0.32917952537536621</v>
      </c>
      <c r="M87" s="14">
        <v>0.10237161070108414</v>
      </c>
    </row>
    <row r="88" spans="1:13">
      <c r="A88" s="13" t="s">
        <v>121</v>
      </c>
      <c r="B88" s="13" t="s">
        <v>163</v>
      </c>
      <c r="C88" s="13" t="s">
        <v>205</v>
      </c>
      <c r="D88" s="14">
        <v>1966</v>
      </c>
      <c r="E88" s="14">
        <v>215622.484375</v>
      </c>
      <c r="F88" s="14">
        <v>218782.984375</v>
      </c>
      <c r="G88" s="14">
        <v>11.777407909985131</v>
      </c>
      <c r="H88" s="14">
        <v>4.8534517288208008</v>
      </c>
      <c r="I88" s="14">
        <v>245918.8125</v>
      </c>
      <c r="J88" s="14"/>
      <c r="K88" s="14"/>
      <c r="L88" s="14">
        <v>0.32727810740470886</v>
      </c>
      <c r="M88" s="14">
        <v>0.10287068784236908</v>
      </c>
    </row>
    <row r="89" spans="1:13">
      <c r="A89" s="13" t="s">
        <v>121</v>
      </c>
      <c r="B89" s="13" t="s">
        <v>163</v>
      </c>
      <c r="C89" s="13" t="s">
        <v>205</v>
      </c>
      <c r="D89" s="14">
        <v>1967</v>
      </c>
      <c r="E89" s="14">
        <v>224374.796875</v>
      </c>
      <c r="F89" s="14">
        <v>228736.40625</v>
      </c>
      <c r="G89" s="14">
        <v>11.996868527790593</v>
      </c>
      <c r="H89" s="14">
        <v>5.005279541015625</v>
      </c>
      <c r="I89" s="14">
        <v>258551.625</v>
      </c>
      <c r="J89" s="14"/>
      <c r="K89" s="14"/>
      <c r="L89" s="14">
        <v>0.32283595204353333</v>
      </c>
      <c r="M89" s="14">
        <v>0.10869179666042328</v>
      </c>
    </row>
    <row r="90" spans="1:13">
      <c r="A90" s="13" t="s">
        <v>121</v>
      </c>
      <c r="B90" s="13" t="s">
        <v>163</v>
      </c>
      <c r="C90" s="13" t="s">
        <v>205</v>
      </c>
      <c r="D90" s="14">
        <v>1968</v>
      </c>
      <c r="E90" s="14">
        <v>242520.640625</v>
      </c>
      <c r="F90" s="14">
        <v>246073.59375</v>
      </c>
      <c r="G90" s="14">
        <v>12.228672004463983</v>
      </c>
      <c r="H90" s="14">
        <v>5.1274871826171875</v>
      </c>
      <c r="I90" s="14">
        <v>277079.75</v>
      </c>
      <c r="J90" s="14"/>
      <c r="K90" s="14"/>
      <c r="L90" s="14">
        <v>0.33398386836051941</v>
      </c>
      <c r="M90" s="14">
        <v>0.10576491802930832</v>
      </c>
    </row>
    <row r="91" spans="1:13">
      <c r="A91" s="13" t="s">
        <v>121</v>
      </c>
      <c r="B91" s="13" t="s">
        <v>163</v>
      </c>
      <c r="C91" s="13" t="s">
        <v>205</v>
      </c>
      <c r="D91" s="14">
        <v>1969</v>
      </c>
      <c r="E91" s="14">
        <v>261061.015625</v>
      </c>
      <c r="F91" s="14">
        <v>264889.34375</v>
      </c>
      <c r="G91" s="14">
        <v>12.509311108557046</v>
      </c>
      <c r="H91" s="14">
        <v>5.2708415985107422</v>
      </c>
      <c r="I91" s="14">
        <v>297292.28125</v>
      </c>
      <c r="J91" s="14"/>
      <c r="K91" s="14"/>
      <c r="L91" s="14">
        <v>0.33271136879920959</v>
      </c>
      <c r="M91" s="14">
        <v>0.10751744359731674</v>
      </c>
    </row>
    <row r="92" spans="1:13">
      <c r="A92" s="13" t="s">
        <v>121</v>
      </c>
      <c r="B92" s="13" t="s">
        <v>163</v>
      </c>
      <c r="C92" s="13" t="s">
        <v>205</v>
      </c>
      <c r="D92" s="14">
        <v>1970</v>
      </c>
      <c r="E92" s="14">
        <v>269214.03125</v>
      </c>
      <c r="F92" s="14">
        <v>275292.34375</v>
      </c>
      <c r="G92" s="14">
        <v>12.793033999999999</v>
      </c>
      <c r="H92" s="14">
        <v>5.4706873893737793</v>
      </c>
      <c r="I92" s="14">
        <v>309082.875</v>
      </c>
      <c r="J92" s="14"/>
      <c r="K92" s="14"/>
      <c r="L92" s="14">
        <v>0.32975515723228455</v>
      </c>
      <c r="M92" s="14">
        <v>0.10939887911081314</v>
      </c>
    </row>
    <row r="93" spans="1:13">
      <c r="A93" s="13" t="s">
        <v>121</v>
      </c>
      <c r="B93" s="13" t="s">
        <v>163</v>
      </c>
      <c r="C93" s="13" t="s">
        <v>205</v>
      </c>
      <c r="D93" s="14">
        <v>1971</v>
      </c>
      <c r="E93" s="14">
        <v>277322.78125</v>
      </c>
      <c r="F93" s="14">
        <v>285965.40625</v>
      </c>
      <c r="G93" s="14">
        <v>13.033132999999999</v>
      </c>
      <c r="H93" s="14">
        <v>5.5827751159667969</v>
      </c>
      <c r="I93" s="14">
        <v>321175.8125</v>
      </c>
      <c r="J93" s="14"/>
      <c r="K93" s="14"/>
      <c r="L93" s="14">
        <v>0.31550204753875732</v>
      </c>
      <c r="M93" s="14">
        <v>0.11091602593660355</v>
      </c>
    </row>
    <row r="94" spans="1:13">
      <c r="A94" s="13" t="s">
        <v>121</v>
      </c>
      <c r="B94" s="13" t="s">
        <v>163</v>
      </c>
      <c r="C94" s="13" t="s">
        <v>205</v>
      </c>
      <c r="D94" s="14">
        <v>1972</v>
      </c>
      <c r="E94" s="14">
        <v>290876.375</v>
      </c>
      <c r="F94" s="14">
        <v>295046.5625</v>
      </c>
      <c r="G94" s="14">
        <v>13.244171</v>
      </c>
      <c r="H94" s="14">
        <v>5.6521773338317871</v>
      </c>
      <c r="I94" s="14">
        <v>329570.46875</v>
      </c>
      <c r="J94" s="14"/>
      <c r="K94" s="14"/>
      <c r="L94" s="14">
        <v>0.30545485019683838</v>
      </c>
      <c r="M94" s="14">
        <v>0.11254239827394485</v>
      </c>
    </row>
    <row r="95" spans="1:13">
      <c r="A95" s="13" t="s">
        <v>121</v>
      </c>
      <c r="B95" s="13" t="s">
        <v>163</v>
      </c>
      <c r="C95" s="13" t="s">
        <v>205</v>
      </c>
      <c r="D95" s="14">
        <v>1973</v>
      </c>
      <c r="E95" s="14">
        <v>306236.6875</v>
      </c>
      <c r="F95" s="14">
        <v>308242.96875</v>
      </c>
      <c r="G95" s="14">
        <v>13.431794</v>
      </c>
      <c r="H95" s="14">
        <v>5.7987699508666992</v>
      </c>
      <c r="I95" s="14">
        <v>343093.96875</v>
      </c>
      <c r="J95" s="14"/>
      <c r="K95" s="14"/>
      <c r="L95" s="14">
        <v>0.31854835152626038</v>
      </c>
      <c r="M95" s="14">
        <v>0.11047288775444031</v>
      </c>
    </row>
    <row r="96" spans="1:13">
      <c r="A96" s="13" t="s">
        <v>121</v>
      </c>
      <c r="B96" s="13" t="s">
        <v>163</v>
      </c>
      <c r="C96" s="13" t="s">
        <v>205</v>
      </c>
      <c r="D96" s="14">
        <v>1974</v>
      </c>
      <c r="E96" s="14">
        <v>294963.125</v>
      </c>
      <c r="F96" s="14">
        <v>297153.71875</v>
      </c>
      <c r="G96" s="14">
        <v>13.60557</v>
      </c>
      <c r="H96" s="14">
        <v>5.8982224464416504</v>
      </c>
      <c r="I96" s="14">
        <v>347725.40625</v>
      </c>
      <c r="J96" s="14"/>
      <c r="K96" s="14"/>
      <c r="L96" s="14">
        <v>0.27210509777069092</v>
      </c>
      <c r="M96" s="14">
        <v>0.12471938878297806</v>
      </c>
    </row>
    <row r="97" spans="1:13">
      <c r="A97" s="13" t="s">
        <v>121</v>
      </c>
      <c r="B97" s="13" t="s">
        <v>163</v>
      </c>
      <c r="C97" s="13" t="s">
        <v>205</v>
      </c>
      <c r="D97" s="14">
        <v>1975</v>
      </c>
      <c r="E97" s="14">
        <v>296250.15625</v>
      </c>
      <c r="F97" s="14">
        <v>303125.4375</v>
      </c>
      <c r="G97" s="14">
        <v>13.773287999999999</v>
      </c>
      <c r="H97" s="14">
        <v>5.8736872673034668</v>
      </c>
      <c r="I97" s="14">
        <v>356723.5</v>
      </c>
      <c r="J97" s="14"/>
      <c r="K97" s="14"/>
      <c r="L97" s="14">
        <v>0.26984274387359619</v>
      </c>
      <c r="M97" s="14">
        <v>0.13326685130596161</v>
      </c>
    </row>
    <row r="98" spans="1:13">
      <c r="A98" s="13" t="s">
        <v>121</v>
      </c>
      <c r="B98" s="13" t="s">
        <v>163</v>
      </c>
      <c r="C98" s="13" t="s">
        <v>205</v>
      </c>
      <c r="D98" s="14">
        <v>1976</v>
      </c>
      <c r="E98" s="14">
        <v>308524.9375</v>
      </c>
      <c r="F98" s="14">
        <v>316724</v>
      </c>
      <c r="G98" s="14">
        <v>13.935730999999999</v>
      </c>
      <c r="H98" s="14">
        <v>5.9602971076965332</v>
      </c>
      <c r="I98" s="14">
        <v>369556.375</v>
      </c>
      <c r="J98" s="14"/>
      <c r="K98" s="14"/>
      <c r="L98" s="14">
        <v>0.27362269163131714</v>
      </c>
      <c r="M98" s="14">
        <v>0.12827973067760468</v>
      </c>
    </row>
    <row r="99" spans="1:13">
      <c r="A99" s="13" t="s">
        <v>121</v>
      </c>
      <c r="B99" s="13" t="s">
        <v>163</v>
      </c>
      <c r="C99" s="13" t="s">
        <v>205</v>
      </c>
      <c r="D99" s="14">
        <v>1977</v>
      </c>
      <c r="E99" s="14">
        <v>310804.4375</v>
      </c>
      <c r="F99" s="14">
        <v>322573.34375</v>
      </c>
      <c r="G99" s="14">
        <v>14.092547999999999</v>
      </c>
      <c r="H99" s="14">
        <v>6.0140118598937988</v>
      </c>
      <c r="I99" s="14">
        <v>372870.84375</v>
      </c>
      <c r="J99" s="14"/>
      <c r="K99" s="14"/>
      <c r="L99" s="14">
        <v>0.26195037364959717</v>
      </c>
      <c r="M99" s="14">
        <v>0.13056749105453491</v>
      </c>
    </row>
    <row r="100" spans="1:13">
      <c r="A100" s="13" t="s">
        <v>121</v>
      </c>
      <c r="B100" s="13" t="s">
        <v>163</v>
      </c>
      <c r="C100" s="13" t="s">
        <v>205</v>
      </c>
      <c r="D100" s="14">
        <v>1978</v>
      </c>
      <c r="E100" s="14">
        <v>326547.65625</v>
      </c>
      <c r="F100" s="14">
        <v>337628.53125</v>
      </c>
      <c r="G100" s="14">
        <v>14.249400999999999</v>
      </c>
      <c r="H100" s="14">
        <v>6.031926155090332</v>
      </c>
      <c r="I100" s="14">
        <v>387947.84375</v>
      </c>
      <c r="J100" s="14"/>
      <c r="K100" s="14"/>
      <c r="L100" s="14">
        <v>0.28881505131721497</v>
      </c>
      <c r="M100" s="14">
        <v>0.12793494760990143</v>
      </c>
    </row>
    <row r="101" spans="1:13">
      <c r="A101" s="13" t="s">
        <v>121</v>
      </c>
      <c r="B101" s="13" t="s">
        <v>163</v>
      </c>
      <c r="C101" s="13" t="s">
        <v>205</v>
      </c>
      <c r="D101" s="14">
        <v>1979</v>
      </c>
      <c r="E101" s="14">
        <v>337839.28125</v>
      </c>
      <c r="F101" s="14">
        <v>348575.3125</v>
      </c>
      <c r="G101" s="14">
        <v>14.412999999999998</v>
      </c>
      <c r="H101" s="14">
        <v>6.1117744445800781</v>
      </c>
      <c r="I101" s="14">
        <v>399719.125</v>
      </c>
      <c r="J101" s="14"/>
      <c r="K101" s="14"/>
      <c r="L101" s="14">
        <v>0.2832970917224884</v>
      </c>
      <c r="M101" s="14">
        <v>0.1247989758849144</v>
      </c>
    </row>
    <row r="102" spans="1:13">
      <c r="A102" s="13" t="s">
        <v>121</v>
      </c>
      <c r="B102" s="13" t="s">
        <v>163</v>
      </c>
      <c r="C102" s="13" t="s">
        <v>205</v>
      </c>
      <c r="D102" s="14">
        <v>1980</v>
      </c>
      <c r="E102" s="14">
        <v>349085.78125</v>
      </c>
      <c r="F102" s="14">
        <v>360226.40625</v>
      </c>
      <c r="G102" s="14">
        <v>14.588405</v>
      </c>
      <c r="H102" s="14">
        <v>6.2775144577026367</v>
      </c>
      <c r="I102" s="14">
        <v>413060.8125</v>
      </c>
      <c r="J102" s="14"/>
      <c r="K102" s="14"/>
      <c r="L102" s="14">
        <v>0.30607873201370239</v>
      </c>
      <c r="M102" s="14">
        <v>0.12656615674495697</v>
      </c>
    </row>
    <row r="103" spans="1:13">
      <c r="A103" s="13" t="s">
        <v>121</v>
      </c>
      <c r="B103" s="13" t="s">
        <v>163</v>
      </c>
      <c r="C103" s="13" t="s">
        <v>205</v>
      </c>
      <c r="D103" s="14">
        <v>1981</v>
      </c>
      <c r="E103" s="14">
        <v>366343.125</v>
      </c>
      <c r="F103" s="14">
        <v>376529.0625</v>
      </c>
      <c r="G103" s="14">
        <v>14.777242999999999</v>
      </c>
      <c r="H103" s="14">
        <v>6.3563432693481445</v>
      </c>
      <c r="I103" s="14">
        <v>426809.28125</v>
      </c>
      <c r="J103" s="14"/>
      <c r="K103" s="14"/>
      <c r="L103" s="14">
        <v>0.31921684741973877</v>
      </c>
      <c r="M103" s="14">
        <v>0.12502090632915497</v>
      </c>
    </row>
    <row r="104" spans="1:13">
      <c r="A104" s="13" t="s">
        <v>121</v>
      </c>
      <c r="B104" s="13" t="s">
        <v>163</v>
      </c>
      <c r="C104" s="13" t="s">
        <v>205</v>
      </c>
      <c r="D104" s="14">
        <v>1982</v>
      </c>
      <c r="E104" s="14">
        <v>357623.96875</v>
      </c>
      <c r="F104" s="14">
        <v>367700.25</v>
      </c>
      <c r="G104" s="14">
        <v>14.979204999999999</v>
      </c>
      <c r="H104" s="14">
        <v>6.3402314186096191</v>
      </c>
      <c r="I104" s="14">
        <v>417332.125</v>
      </c>
      <c r="J104" s="14"/>
      <c r="K104" s="14"/>
      <c r="L104" s="14">
        <v>0.27843201160430908</v>
      </c>
      <c r="M104" s="14">
        <v>0.13095815479755402</v>
      </c>
    </row>
    <row r="105" spans="1:13">
      <c r="A105" s="13" t="s">
        <v>121</v>
      </c>
      <c r="B105" s="13" t="s">
        <v>163</v>
      </c>
      <c r="C105" s="13" t="s">
        <v>205</v>
      </c>
      <c r="D105" s="14">
        <v>1983</v>
      </c>
      <c r="E105" s="14">
        <v>377933.28125</v>
      </c>
      <c r="F105" s="14">
        <v>389328.59375</v>
      </c>
      <c r="G105" s="14">
        <v>15.194640999999999</v>
      </c>
      <c r="H105" s="14">
        <v>6.2412939071655273</v>
      </c>
      <c r="I105" s="14">
        <v>436451.34375</v>
      </c>
      <c r="J105" s="14"/>
      <c r="K105" s="14"/>
      <c r="L105" s="14">
        <v>0.28902164101600647</v>
      </c>
      <c r="M105" s="14">
        <v>0.12793391942977905</v>
      </c>
    </row>
    <row r="106" spans="1:13">
      <c r="A106" s="13" t="s">
        <v>121</v>
      </c>
      <c r="B106" s="13" t="s">
        <v>163</v>
      </c>
      <c r="C106" s="13" t="s">
        <v>205</v>
      </c>
      <c r="D106" s="14">
        <v>1984</v>
      </c>
      <c r="E106" s="14">
        <v>392094.875</v>
      </c>
      <c r="F106" s="14">
        <v>404517.96875</v>
      </c>
      <c r="G106" s="14">
        <v>15.423166</v>
      </c>
      <c r="H106" s="14">
        <v>6.4583821296691895</v>
      </c>
      <c r="I106" s="14">
        <v>459362.125</v>
      </c>
      <c r="J106" s="14"/>
      <c r="K106" s="14"/>
      <c r="L106" s="14">
        <v>0.30239841341972351</v>
      </c>
      <c r="M106" s="14">
        <v>0.13109427690505981</v>
      </c>
    </row>
    <row r="107" spans="1:13">
      <c r="A107" s="13" t="s">
        <v>121</v>
      </c>
      <c r="B107" s="13" t="s">
        <v>163</v>
      </c>
      <c r="C107" s="13" t="s">
        <v>205</v>
      </c>
      <c r="D107" s="14">
        <v>1985</v>
      </c>
      <c r="E107" s="14">
        <v>405045.40625</v>
      </c>
      <c r="F107" s="14">
        <v>415789.5625</v>
      </c>
      <c r="G107" s="14">
        <v>15.663663</v>
      </c>
      <c r="H107" s="14">
        <v>6.6818146705627441</v>
      </c>
      <c r="I107" s="14">
        <v>477909</v>
      </c>
      <c r="J107" s="14">
        <v>0.92128623849722624</v>
      </c>
      <c r="K107" s="14"/>
      <c r="L107" s="14">
        <v>0.3049342930316925</v>
      </c>
      <c r="M107" s="14">
        <v>0.13264407217502594</v>
      </c>
    </row>
    <row r="108" spans="1:13">
      <c r="A108" s="13" t="s">
        <v>121</v>
      </c>
      <c r="B108" s="13" t="s">
        <v>163</v>
      </c>
      <c r="C108" s="13" t="s">
        <v>205</v>
      </c>
      <c r="D108" s="14">
        <v>1986</v>
      </c>
      <c r="E108" s="14">
        <v>412788.625</v>
      </c>
      <c r="F108" s="14">
        <v>427613.59375</v>
      </c>
      <c r="G108" s="14">
        <v>15.917572</v>
      </c>
      <c r="H108" s="14">
        <v>6.9770317077636719</v>
      </c>
      <c r="I108" s="14">
        <v>490101.28125</v>
      </c>
      <c r="J108" s="14"/>
      <c r="K108" s="14"/>
      <c r="L108" s="14">
        <v>0.28761115670204163</v>
      </c>
      <c r="M108" s="14">
        <v>0.1386200487613678</v>
      </c>
    </row>
    <row r="109" spans="1:13">
      <c r="A109" s="13" t="s">
        <v>121</v>
      </c>
      <c r="B109" s="13" t="s">
        <v>163</v>
      </c>
      <c r="C109" s="13" t="s">
        <v>205</v>
      </c>
      <c r="D109" s="14">
        <v>1987</v>
      </c>
      <c r="E109" s="14">
        <v>445069.28125</v>
      </c>
      <c r="F109" s="14">
        <v>462908.5625</v>
      </c>
      <c r="G109" s="14">
        <v>16.183167999999998</v>
      </c>
      <c r="H109" s="14">
        <v>7.1413345336914063</v>
      </c>
      <c r="I109" s="14">
        <v>518249.65625</v>
      </c>
      <c r="J109" s="14"/>
      <c r="K109" s="14"/>
      <c r="L109" s="14">
        <v>0.29510512948036194</v>
      </c>
      <c r="M109" s="14">
        <v>0.13656409084796906</v>
      </c>
    </row>
    <row r="110" spans="1:13">
      <c r="A110" s="13" t="s">
        <v>121</v>
      </c>
      <c r="B110" s="13" t="s">
        <v>163</v>
      </c>
      <c r="C110" s="13" t="s">
        <v>205</v>
      </c>
      <c r="D110" s="14">
        <v>1988</v>
      </c>
      <c r="E110" s="14">
        <v>477367.96875</v>
      </c>
      <c r="F110" s="14">
        <v>490373.6875</v>
      </c>
      <c r="G110" s="14">
        <v>16.452255000000001</v>
      </c>
      <c r="H110" s="14">
        <v>7.4121623039245605</v>
      </c>
      <c r="I110" s="14">
        <v>538260.1875</v>
      </c>
      <c r="J110" s="14"/>
      <c r="K110" s="14"/>
      <c r="L110" s="14">
        <v>0.31266167759895325</v>
      </c>
      <c r="M110" s="14">
        <v>0.13570196926593781</v>
      </c>
    </row>
    <row r="111" spans="1:13">
      <c r="A111" s="13" t="s">
        <v>121</v>
      </c>
      <c r="B111" s="13" t="s">
        <v>163</v>
      </c>
      <c r="C111" s="13" t="s">
        <v>205</v>
      </c>
      <c r="D111" s="14">
        <v>1989</v>
      </c>
      <c r="E111" s="14">
        <v>497244.1875</v>
      </c>
      <c r="F111" s="14">
        <v>507402.875</v>
      </c>
      <c r="G111" s="14">
        <v>16.713988999999998</v>
      </c>
      <c r="H111" s="14">
        <v>7.7220039367675781</v>
      </c>
      <c r="I111" s="14">
        <v>557481.5</v>
      </c>
      <c r="J111" s="14"/>
      <c r="K111" s="14"/>
      <c r="L111" s="14">
        <v>0.30299878120422363</v>
      </c>
      <c r="M111" s="14">
        <v>0.13884745538234711</v>
      </c>
    </row>
    <row r="112" spans="1:13">
      <c r="A112" s="13" t="s">
        <v>121</v>
      </c>
      <c r="B112" s="13" t="s">
        <v>163</v>
      </c>
      <c r="C112" s="13" t="s">
        <v>205</v>
      </c>
      <c r="D112" s="14">
        <v>1990</v>
      </c>
      <c r="E112" s="14">
        <v>491977.8125</v>
      </c>
      <c r="F112" s="14">
        <v>507695.96875</v>
      </c>
      <c r="G112" s="14">
        <v>16.960597</v>
      </c>
      <c r="H112" s="14">
        <v>7.8454837799072266</v>
      </c>
      <c r="I112" s="14">
        <v>555263.6875</v>
      </c>
      <c r="J112" s="14"/>
      <c r="K112" s="14"/>
      <c r="L112" s="14">
        <v>0.25287652015686035</v>
      </c>
      <c r="M112" s="14">
        <v>0.13896143436431885</v>
      </c>
    </row>
    <row r="113" spans="1:13">
      <c r="A113" s="13" t="s">
        <v>121</v>
      </c>
      <c r="B113" s="13" t="s">
        <v>163</v>
      </c>
      <c r="C113" s="13" t="s">
        <v>205</v>
      </c>
      <c r="D113" s="14">
        <v>1991</v>
      </c>
      <c r="E113" s="14">
        <v>493066.25</v>
      </c>
      <c r="F113" s="14">
        <v>507724.75</v>
      </c>
      <c r="G113" s="14">
        <v>17.189239999999998</v>
      </c>
      <c r="H113" s="14">
        <v>7.6740202903747559</v>
      </c>
      <c r="I113" s="14">
        <v>557552.375</v>
      </c>
      <c r="J113" s="14"/>
      <c r="K113" s="14"/>
      <c r="L113" s="14">
        <v>0.24427953362464905</v>
      </c>
      <c r="M113" s="14">
        <v>0.14735014736652374</v>
      </c>
    </row>
    <row r="114" spans="1:13">
      <c r="A114" s="13" t="s">
        <v>121</v>
      </c>
      <c r="B114" s="13" t="s">
        <v>163</v>
      </c>
      <c r="C114" s="13" t="s">
        <v>205</v>
      </c>
      <c r="D114" s="14">
        <v>1992</v>
      </c>
      <c r="E114" s="14">
        <v>512335.6875</v>
      </c>
      <c r="F114" s="14">
        <v>527872.6875</v>
      </c>
      <c r="G114" s="14">
        <v>17.402172999999998</v>
      </c>
      <c r="H114" s="14">
        <v>7.635434627532959</v>
      </c>
      <c r="I114" s="14">
        <v>580021.25</v>
      </c>
      <c r="J114" s="14"/>
      <c r="K114" s="14"/>
      <c r="L114" s="14">
        <v>0.25235819816589355</v>
      </c>
      <c r="M114" s="14">
        <v>0.14596883952617645</v>
      </c>
    </row>
    <row r="115" spans="1:13">
      <c r="A115" s="13" t="s">
        <v>121</v>
      </c>
      <c r="B115" s="13" t="s">
        <v>163</v>
      </c>
      <c r="C115" s="13" t="s">
        <v>205</v>
      </c>
      <c r="D115" s="14">
        <v>1993</v>
      </c>
      <c r="E115" s="14">
        <v>533360.125</v>
      </c>
      <c r="F115" s="14">
        <v>547020.6875</v>
      </c>
      <c r="G115" s="14">
        <v>17.603204999999999</v>
      </c>
      <c r="H115" s="14">
        <v>7.6672029495239258</v>
      </c>
      <c r="I115" s="14">
        <v>603128.6875</v>
      </c>
      <c r="J115" s="14"/>
      <c r="K115" s="14"/>
      <c r="L115" s="14">
        <v>0.26444700360298157</v>
      </c>
      <c r="M115" s="14">
        <v>0.14607900381088257</v>
      </c>
    </row>
    <row r="116" spans="1:13">
      <c r="A116" s="13" t="s">
        <v>121</v>
      </c>
      <c r="B116" s="13" t="s">
        <v>163</v>
      </c>
      <c r="C116" s="13" t="s">
        <v>205</v>
      </c>
      <c r="D116" s="14">
        <v>1994</v>
      </c>
      <c r="E116" s="14">
        <v>561455.5625</v>
      </c>
      <c r="F116" s="14">
        <v>572406.1875</v>
      </c>
      <c r="G116" s="14">
        <v>17.798528999999998</v>
      </c>
      <c r="H116" s="14">
        <v>7.9225797653198242</v>
      </c>
      <c r="I116" s="14">
        <v>626275.25</v>
      </c>
      <c r="J116" s="14"/>
      <c r="K116" s="14"/>
      <c r="L116" s="14">
        <v>0.27726715803146362</v>
      </c>
      <c r="M116" s="14">
        <v>0.14908728003501892</v>
      </c>
    </row>
    <row r="117" spans="1:13">
      <c r="A117" s="13" t="s">
        <v>121</v>
      </c>
      <c r="B117" s="13" t="s">
        <v>163</v>
      </c>
      <c r="C117" s="13" t="s">
        <v>205</v>
      </c>
      <c r="D117" s="14">
        <v>1995</v>
      </c>
      <c r="E117" s="14">
        <v>589598.5</v>
      </c>
      <c r="F117" s="14">
        <v>602171.25</v>
      </c>
      <c r="G117" s="14">
        <v>17.993074</v>
      </c>
      <c r="H117" s="14">
        <v>8.2154779434204102</v>
      </c>
      <c r="I117" s="14">
        <v>650565.875</v>
      </c>
      <c r="J117" s="14"/>
      <c r="K117" s="14"/>
      <c r="L117" s="14">
        <v>0.26004412770271301</v>
      </c>
      <c r="M117" s="14">
        <v>0.15046489238739014</v>
      </c>
    </row>
    <row r="118" spans="1:13">
      <c r="A118" s="13" t="s">
        <v>121</v>
      </c>
      <c r="B118" s="13" t="s">
        <v>163</v>
      </c>
      <c r="C118" s="13" t="s">
        <v>205</v>
      </c>
      <c r="D118" s="14">
        <v>1996</v>
      </c>
      <c r="E118" s="14">
        <v>620206.875</v>
      </c>
      <c r="F118" s="14">
        <v>635900.6875</v>
      </c>
      <c r="G118" s="14">
        <v>18.189277000000001</v>
      </c>
      <c r="H118" s="14">
        <v>8.3211269378662109</v>
      </c>
      <c r="I118" s="14">
        <v>676370.8125</v>
      </c>
      <c r="J118" s="14">
        <v>0.93175319335433138</v>
      </c>
      <c r="K118" s="14"/>
      <c r="L118" s="14">
        <v>0.25964224338531494</v>
      </c>
      <c r="M118" s="14">
        <v>0.14565126597881317</v>
      </c>
    </row>
    <row r="119" spans="1:13">
      <c r="A119" s="13" t="s">
        <v>121</v>
      </c>
      <c r="B119" s="13" t="s">
        <v>163</v>
      </c>
      <c r="C119" s="13" t="s">
        <v>205</v>
      </c>
      <c r="D119" s="14">
        <v>1997</v>
      </c>
      <c r="E119" s="14">
        <v>651510.625</v>
      </c>
      <c r="F119" s="14">
        <v>667289.5625</v>
      </c>
      <c r="G119" s="14">
        <v>18.387214</v>
      </c>
      <c r="H119" s="14">
        <v>8.3826894760131836</v>
      </c>
      <c r="I119" s="14">
        <v>707326.1875</v>
      </c>
      <c r="J119" s="14"/>
      <c r="K119" s="14"/>
      <c r="L119" s="14">
        <v>0.26614409685134888</v>
      </c>
      <c r="M119" s="14">
        <v>0.14876602590084076</v>
      </c>
    </row>
    <row r="120" spans="1:13">
      <c r="A120" s="13" t="s">
        <v>121</v>
      </c>
      <c r="B120" s="13" t="s">
        <v>163</v>
      </c>
      <c r="C120" s="13" t="s">
        <v>205</v>
      </c>
      <c r="D120" s="14">
        <v>1998</v>
      </c>
      <c r="E120" s="14">
        <v>681906.3125</v>
      </c>
      <c r="F120" s="14">
        <v>690270.0625</v>
      </c>
      <c r="G120" s="14">
        <v>18.587021</v>
      </c>
      <c r="H120" s="14">
        <v>8.528651237487793</v>
      </c>
      <c r="I120" s="14">
        <v>743213.0625</v>
      </c>
      <c r="J120" s="14"/>
      <c r="K120" s="14"/>
      <c r="L120" s="14">
        <v>0.27017617225646973</v>
      </c>
      <c r="M120" s="14">
        <v>0.15169936418533325</v>
      </c>
    </row>
    <row r="121" spans="1:13">
      <c r="A121" s="13" t="s">
        <v>121</v>
      </c>
      <c r="B121" s="13" t="s">
        <v>163</v>
      </c>
      <c r="C121" s="13" t="s">
        <v>205</v>
      </c>
      <c r="D121" s="14">
        <v>1999</v>
      </c>
      <c r="E121" s="14">
        <v>718775.3125</v>
      </c>
      <c r="F121" s="14">
        <v>725861.625</v>
      </c>
      <c r="G121" s="14">
        <v>18.788186</v>
      </c>
      <c r="H121" s="14">
        <v>8.6810789108276367</v>
      </c>
      <c r="I121" s="14">
        <v>772444.6875</v>
      </c>
      <c r="J121" s="14"/>
      <c r="K121" s="14"/>
      <c r="L121" s="14">
        <v>0.271564781665802</v>
      </c>
      <c r="M121" s="14">
        <v>0.15001778304576874</v>
      </c>
    </row>
    <row r="122" spans="1:13">
      <c r="A122" s="13" t="s">
        <v>121</v>
      </c>
      <c r="B122" s="13" t="s">
        <v>163</v>
      </c>
      <c r="C122" s="13" t="s">
        <v>205</v>
      </c>
      <c r="D122" s="14">
        <v>2000</v>
      </c>
      <c r="E122" s="14">
        <v>729098.9375</v>
      </c>
      <c r="F122" s="14">
        <v>746969</v>
      </c>
      <c r="G122" s="14">
        <v>18.991430999999999</v>
      </c>
      <c r="H122" s="14">
        <v>8.9026470184326172</v>
      </c>
      <c r="I122" s="14">
        <v>787359.5</v>
      </c>
      <c r="J122" s="14"/>
      <c r="K122" s="14"/>
      <c r="L122" s="14">
        <v>0.24335399270057678</v>
      </c>
      <c r="M122" s="14">
        <v>0.14894472062587738</v>
      </c>
    </row>
    <row r="123" spans="1:13">
      <c r="A123" s="13" t="s">
        <v>121</v>
      </c>
      <c r="B123" s="13" t="s">
        <v>163</v>
      </c>
      <c r="C123" s="13" t="s">
        <v>205</v>
      </c>
      <c r="D123" s="14">
        <v>2001</v>
      </c>
      <c r="E123" s="14">
        <v>755777.5625</v>
      </c>
      <c r="F123" s="14">
        <v>771091.5625</v>
      </c>
      <c r="G123" s="14">
        <v>19.194672000000001</v>
      </c>
      <c r="H123" s="14">
        <v>9.0118875503540039</v>
      </c>
      <c r="I123" s="14">
        <v>818864.9375</v>
      </c>
      <c r="J123" s="14"/>
      <c r="K123" s="14"/>
      <c r="L123" s="14">
        <v>0.25588756799697876</v>
      </c>
      <c r="M123" s="14">
        <v>0.14964979887008667</v>
      </c>
    </row>
    <row r="124" spans="1:13">
      <c r="A124" s="13" t="s">
        <v>121</v>
      </c>
      <c r="B124" s="13" t="s">
        <v>163</v>
      </c>
      <c r="C124" s="13" t="s">
        <v>205</v>
      </c>
      <c r="D124" s="14">
        <v>2002</v>
      </c>
      <c r="E124" s="14">
        <v>777223.9375</v>
      </c>
      <c r="F124" s="14">
        <v>789873.25</v>
      </c>
      <c r="G124" s="14">
        <v>19.401367999999998</v>
      </c>
      <c r="H124" s="14">
        <v>9.1852788925170898</v>
      </c>
      <c r="I124" s="14">
        <v>843315.6875</v>
      </c>
      <c r="J124" s="14"/>
      <c r="K124" s="14"/>
      <c r="L124" s="14">
        <v>0.27690687775611877</v>
      </c>
      <c r="M124" s="14">
        <v>0.14888559281826019</v>
      </c>
    </row>
    <row r="125" spans="1:13">
      <c r="A125" s="13" t="s">
        <v>121</v>
      </c>
      <c r="B125" s="13" t="s">
        <v>163</v>
      </c>
      <c r="C125" s="13" t="s">
        <v>205</v>
      </c>
      <c r="D125" s="14">
        <v>2003</v>
      </c>
      <c r="E125" s="14">
        <v>813768.9375</v>
      </c>
      <c r="F125" s="14">
        <v>823659.4375</v>
      </c>
      <c r="G125" s="14">
        <v>19.624165999999999</v>
      </c>
      <c r="H125" s="14">
        <v>9.3980484008789063</v>
      </c>
      <c r="I125" s="14">
        <v>877516</v>
      </c>
      <c r="J125" s="14"/>
      <c r="K125" s="14"/>
      <c r="L125" s="14">
        <v>0.29376426339149475</v>
      </c>
      <c r="M125" s="14">
        <v>0.15178753435611725</v>
      </c>
    </row>
    <row r="126" spans="1:13">
      <c r="A126" s="13" t="s">
        <v>121</v>
      </c>
      <c r="B126" s="13" t="s">
        <v>163</v>
      </c>
      <c r="C126" s="13" t="s">
        <v>205</v>
      </c>
      <c r="D126" s="14">
        <v>2004</v>
      </c>
      <c r="E126" s="14">
        <v>844186.8125</v>
      </c>
      <c r="F126" s="14">
        <v>853504.5625</v>
      </c>
      <c r="G126" s="14">
        <v>19.879649000000001</v>
      </c>
      <c r="H126" s="14">
        <v>9.5608901977539063</v>
      </c>
      <c r="I126" s="14">
        <v>905633.9375</v>
      </c>
      <c r="J126" s="14"/>
      <c r="K126" s="14"/>
      <c r="L126" s="14">
        <v>0.30073443055152893</v>
      </c>
      <c r="M126" s="14">
        <v>0.15178972482681274</v>
      </c>
    </row>
    <row r="127" spans="1:13">
      <c r="A127" s="13" t="s">
        <v>121</v>
      </c>
      <c r="B127" s="13" t="s">
        <v>163</v>
      </c>
      <c r="C127" s="13" t="s">
        <v>205</v>
      </c>
      <c r="D127" s="14">
        <v>2005</v>
      </c>
      <c r="E127" s="14">
        <v>874395.125</v>
      </c>
      <c r="F127" s="14">
        <v>917886.6875</v>
      </c>
      <c r="G127" s="14">
        <v>20.178539999999998</v>
      </c>
      <c r="H127" s="14">
        <v>9.9114723205566406</v>
      </c>
      <c r="I127" s="14">
        <v>930942.25</v>
      </c>
      <c r="J127" s="14">
        <v>0.87181436232553455</v>
      </c>
      <c r="K127" s="14"/>
      <c r="L127" s="14">
        <v>0.29828730225563049</v>
      </c>
      <c r="M127" s="14">
        <v>0.14968806505203247</v>
      </c>
    </row>
    <row r="128" spans="1:13">
      <c r="A128" s="13" t="s">
        <v>121</v>
      </c>
      <c r="B128" s="13" t="s">
        <v>163</v>
      </c>
      <c r="C128" s="13" t="s">
        <v>205</v>
      </c>
      <c r="D128" s="14">
        <v>2006</v>
      </c>
      <c r="E128" s="14">
        <v>907270.6875</v>
      </c>
      <c r="F128" s="14">
        <v>937622.875</v>
      </c>
      <c r="G128" s="14">
        <v>20.526302999999999</v>
      </c>
      <c r="H128" s="14">
        <v>10.164608001708984</v>
      </c>
      <c r="I128" s="14">
        <v>966729.75</v>
      </c>
      <c r="J128" s="14"/>
      <c r="K128" s="14"/>
      <c r="L128" s="14">
        <v>0.29663547873497009</v>
      </c>
      <c r="M128" s="14">
        <v>0.14964284002780914</v>
      </c>
    </row>
    <row r="129" spans="1:13">
      <c r="A129" s="13" t="s">
        <v>121</v>
      </c>
      <c r="B129" s="13" t="s">
        <v>163</v>
      </c>
      <c r="C129" s="13" t="s">
        <v>205</v>
      </c>
      <c r="D129" s="14">
        <v>2007</v>
      </c>
      <c r="E129" s="14">
        <v>938470.75</v>
      </c>
      <c r="F129" s="14">
        <v>964050.375</v>
      </c>
      <c r="G129" s="14">
        <v>20.916343999999999</v>
      </c>
      <c r="H129" s="14">
        <v>10.489001274108887</v>
      </c>
      <c r="I129" s="14">
        <v>1002092.3125</v>
      </c>
      <c r="J129" s="14"/>
      <c r="K129" s="14"/>
      <c r="L129" s="14">
        <v>0.30283337831497192</v>
      </c>
      <c r="M129" s="14">
        <v>0.1499616950750351</v>
      </c>
    </row>
    <row r="130" spans="1:13">
      <c r="A130" s="13" t="s">
        <v>121</v>
      </c>
      <c r="B130" s="13" t="s">
        <v>163</v>
      </c>
      <c r="C130" s="13" t="s">
        <v>205</v>
      </c>
      <c r="D130" s="14">
        <v>2008</v>
      </c>
      <c r="E130" s="14">
        <v>954499.9375</v>
      </c>
      <c r="F130" s="14">
        <v>1015878.125</v>
      </c>
      <c r="G130" s="14">
        <v>21.332281999999999</v>
      </c>
      <c r="H130" s="14">
        <v>10.757757186889648</v>
      </c>
      <c r="I130" s="14">
        <v>1021502.75</v>
      </c>
      <c r="J130" s="14"/>
      <c r="K130" s="14"/>
      <c r="L130" s="14">
        <v>0.2783043384552002</v>
      </c>
      <c r="M130" s="14">
        <v>0.14815856516361237</v>
      </c>
    </row>
    <row r="131" spans="1:13">
      <c r="A131" s="13" t="s">
        <v>121</v>
      </c>
      <c r="B131" s="13" t="s">
        <v>163</v>
      </c>
      <c r="C131" s="13" t="s">
        <v>205</v>
      </c>
      <c r="D131" s="14">
        <v>2009</v>
      </c>
      <c r="E131" s="14">
        <v>970867.5</v>
      </c>
      <c r="F131" s="14">
        <v>1013711.3125</v>
      </c>
      <c r="G131" s="14">
        <v>21.750850999999997</v>
      </c>
      <c r="H131" s="14">
        <v>10.853535652160645</v>
      </c>
      <c r="I131" s="14">
        <v>1042621.5</v>
      </c>
      <c r="J131" s="14"/>
      <c r="K131" s="14"/>
      <c r="L131" s="14">
        <v>0.26886600255966187</v>
      </c>
      <c r="M131" s="14">
        <v>0.15165822207927704</v>
      </c>
    </row>
    <row r="132" spans="1:13">
      <c r="A132" s="13" t="s">
        <v>121</v>
      </c>
      <c r="B132" s="13" t="s">
        <v>163</v>
      </c>
      <c r="C132" s="13" t="s">
        <v>205</v>
      </c>
      <c r="D132" s="14">
        <v>2010</v>
      </c>
      <c r="E132" s="14">
        <v>1038249.75</v>
      </c>
      <c r="F132" s="14">
        <v>1112663.75</v>
      </c>
      <c r="G132" s="14">
        <v>22.154678999999998</v>
      </c>
      <c r="H132" s="14">
        <v>11.121260643005371</v>
      </c>
      <c r="I132" s="14">
        <v>1068298.625</v>
      </c>
      <c r="J132" s="14"/>
      <c r="K132" s="14"/>
      <c r="L132" s="14">
        <v>0.25036624073982239</v>
      </c>
      <c r="M132" s="14">
        <v>0.14770485460758209</v>
      </c>
    </row>
    <row r="133" spans="1:13">
      <c r="A133" s="13" t="s">
        <v>121</v>
      </c>
      <c r="B133" s="13" t="s">
        <v>163</v>
      </c>
      <c r="C133" s="13" t="s">
        <v>205</v>
      </c>
      <c r="D133" s="14">
        <v>2011</v>
      </c>
      <c r="E133" s="14">
        <v>1084070.125</v>
      </c>
      <c r="F133" s="14">
        <v>1175046.25</v>
      </c>
      <c r="G133" s="14">
        <v>22.538000999999998</v>
      </c>
      <c r="H133" s="14">
        <v>11.326355934143066</v>
      </c>
      <c r="I133" s="14">
        <v>1110156.375</v>
      </c>
      <c r="J133" s="14">
        <v>0.79420603084980435</v>
      </c>
      <c r="K133" s="14"/>
      <c r="L133" s="14">
        <v>0.25310352444648743</v>
      </c>
      <c r="M133" s="14">
        <v>0.14993850886821747</v>
      </c>
    </row>
    <row r="134" spans="1:13">
      <c r="A134" s="13" t="s">
        <v>121</v>
      </c>
      <c r="B134" s="13" t="s">
        <v>163</v>
      </c>
      <c r="C134" s="13" t="s">
        <v>205</v>
      </c>
      <c r="D134" s="14">
        <v>2012</v>
      </c>
      <c r="E134" s="14">
        <v>1097670.75</v>
      </c>
      <c r="F134" s="14">
        <v>1170344.25</v>
      </c>
      <c r="G134" s="14">
        <v>22.903948</v>
      </c>
      <c r="H134" s="14">
        <v>11.449159622192383</v>
      </c>
      <c r="I134" s="14">
        <v>1138852.875</v>
      </c>
      <c r="J134" s="14">
        <v>0.7034838654683625</v>
      </c>
      <c r="K134" s="14"/>
      <c r="L134" s="14">
        <v>0.26821762323379517</v>
      </c>
      <c r="M134" s="14">
        <v>0.14607447385787964</v>
      </c>
    </row>
    <row r="135" spans="1:13">
      <c r="A135" s="13" t="s">
        <v>121</v>
      </c>
      <c r="B135" s="13" t="s">
        <v>163</v>
      </c>
      <c r="C135" s="13" t="s">
        <v>205</v>
      </c>
      <c r="D135" s="14">
        <v>2013</v>
      </c>
      <c r="E135" s="14">
        <v>1166544.875</v>
      </c>
      <c r="F135" s="14">
        <v>1227129.25</v>
      </c>
      <c r="G135" s="14">
        <v>23.254912999999998</v>
      </c>
      <c r="H135" s="14">
        <v>11.553935050964355</v>
      </c>
      <c r="I135" s="14">
        <v>1167701.25</v>
      </c>
      <c r="J135" s="14">
        <v>0.70772498311725351</v>
      </c>
      <c r="K135" s="14"/>
      <c r="L135" s="14">
        <v>0.28652173280715942</v>
      </c>
      <c r="M135" s="14">
        <v>0.13990549743175507</v>
      </c>
    </row>
    <row r="136" spans="1:13">
      <c r="A136" s="13" t="s">
        <v>121</v>
      </c>
      <c r="B136" s="13" t="s">
        <v>163</v>
      </c>
      <c r="C136" s="13" t="s">
        <v>205</v>
      </c>
      <c r="D136" s="14">
        <v>2014</v>
      </c>
      <c r="E136" s="14">
        <v>1168394.875</v>
      </c>
      <c r="F136" s="14">
        <v>1225111.125</v>
      </c>
      <c r="G136" s="14">
        <v>23.596423999999999</v>
      </c>
      <c r="H136" s="14">
        <v>11.667239189147949</v>
      </c>
      <c r="I136" s="14">
        <v>1193304.875</v>
      </c>
      <c r="J136" s="14">
        <v>0.73417508808291876</v>
      </c>
      <c r="K136" s="14"/>
      <c r="L136" s="14">
        <v>0.28482487797737122</v>
      </c>
      <c r="M136" s="14">
        <v>0.14588154852390289</v>
      </c>
    </row>
    <row r="137" spans="1:13">
      <c r="A137" s="13" t="s">
        <v>121</v>
      </c>
      <c r="B137" s="13" t="s">
        <v>163</v>
      </c>
      <c r="C137" s="13" t="s">
        <v>205</v>
      </c>
      <c r="D137" s="14">
        <v>2015</v>
      </c>
      <c r="E137" s="14">
        <v>1151138.75</v>
      </c>
      <c r="F137" s="14">
        <v>1165804.625</v>
      </c>
      <c r="G137" s="14">
        <v>23.932501999999999</v>
      </c>
      <c r="H137" s="14">
        <v>11.908493041992188</v>
      </c>
      <c r="I137" s="14">
        <v>1226367.125</v>
      </c>
      <c r="J137" s="14">
        <v>0.79277177915641173</v>
      </c>
      <c r="K137" s="14"/>
      <c r="L137" s="14">
        <v>0.2618831992149353</v>
      </c>
      <c r="M137" s="14">
        <v>0.16226013004779816</v>
      </c>
    </row>
    <row r="138" spans="1:13">
      <c r="A138" s="13" t="s">
        <v>121</v>
      </c>
      <c r="B138" s="13" t="s">
        <v>163</v>
      </c>
      <c r="C138" s="13" t="s">
        <v>205</v>
      </c>
      <c r="D138" s="14">
        <v>2016</v>
      </c>
      <c r="E138" s="14">
        <v>1223294.125</v>
      </c>
      <c r="F138" s="14">
        <v>1249462</v>
      </c>
      <c r="G138" s="14">
        <v>24.262712000000001</v>
      </c>
      <c r="H138" s="14">
        <v>12.071554183959961</v>
      </c>
      <c r="I138" s="14">
        <v>1254581</v>
      </c>
      <c r="J138" s="14">
        <v>0.79621274516155394</v>
      </c>
      <c r="K138" s="14"/>
      <c r="L138" s="14">
        <v>0.24314270913600922</v>
      </c>
      <c r="M138" s="14">
        <v>0.16159865260124207</v>
      </c>
    </row>
    <row r="139" spans="1:13">
      <c r="A139" s="13" t="s">
        <v>121</v>
      </c>
      <c r="B139" s="13" t="s">
        <v>163</v>
      </c>
      <c r="C139" s="13" t="s">
        <v>205</v>
      </c>
      <c r="D139" s="14">
        <v>2017</v>
      </c>
      <c r="E139" s="14">
        <v>1240334.375</v>
      </c>
      <c r="F139" s="14">
        <v>1291582.25</v>
      </c>
      <c r="G139" s="14">
        <v>24.584619999999997</v>
      </c>
      <c r="H139" s="14">
        <v>12.324088096618652</v>
      </c>
      <c r="I139" s="14">
        <v>1291582.25</v>
      </c>
      <c r="J139" s="14">
        <v>0.79844905265273614</v>
      </c>
      <c r="K139" s="14"/>
      <c r="L139" s="14">
        <v>0.23567529022693634</v>
      </c>
      <c r="M139" s="14">
        <v>0.16374161839485168</v>
      </c>
    </row>
    <row r="140" spans="1:13">
      <c r="A140" s="13" t="s">
        <v>121</v>
      </c>
      <c r="B140" s="13" t="s">
        <v>163</v>
      </c>
      <c r="C140" s="13" t="s">
        <v>205</v>
      </c>
      <c r="D140" s="14">
        <v>2018</v>
      </c>
      <c r="E140" s="14">
        <v>1283842.625</v>
      </c>
      <c r="F140" s="14">
        <v>1350395.25</v>
      </c>
      <c r="G140" s="14">
        <v>24.898152</v>
      </c>
      <c r="H140" s="14">
        <v>12.619437217712402</v>
      </c>
      <c r="I140" s="14">
        <v>1319492.875</v>
      </c>
      <c r="J140" s="14"/>
      <c r="K140" s="14"/>
      <c r="L140" s="14">
        <v>0.21792601048946381</v>
      </c>
      <c r="M140" s="14">
        <v>0.1655486673116684</v>
      </c>
    </row>
    <row r="141" spans="1:13">
      <c r="A141" s="13" t="s">
        <v>121</v>
      </c>
      <c r="B141" s="13" t="s">
        <v>163</v>
      </c>
      <c r="C141" s="13" t="s">
        <v>205</v>
      </c>
      <c r="D141" s="14">
        <v>2019</v>
      </c>
      <c r="E141" s="14">
        <v>1280843.25</v>
      </c>
      <c r="F141" s="14">
        <v>1364677.75</v>
      </c>
      <c r="G141" s="14">
        <v>25.203198</v>
      </c>
      <c r="H141" s="14">
        <v>12.863174438476563</v>
      </c>
      <c r="I141" s="14">
        <v>1315734.25</v>
      </c>
      <c r="J141" s="14"/>
      <c r="K141" s="14"/>
      <c r="L141" s="14">
        <v>0.20606821775436401</v>
      </c>
      <c r="M141" s="14">
        <v>0.17671862244606018</v>
      </c>
    </row>
    <row r="142" spans="1:13">
      <c r="A142" s="13" t="s">
        <v>122</v>
      </c>
      <c r="B142" s="13" t="s">
        <v>164</v>
      </c>
      <c r="C142" s="13" t="s">
        <v>206</v>
      </c>
      <c r="D142" s="14">
        <v>1950</v>
      </c>
      <c r="E142" s="14">
        <v>40357.2890625</v>
      </c>
      <c r="F142" s="14">
        <v>41605.02734375</v>
      </c>
      <c r="G142" s="14">
        <v>6.9807513678307158</v>
      </c>
      <c r="H142" s="14">
        <v>2.9349203109741211</v>
      </c>
      <c r="I142" s="14">
        <v>56946.1484375</v>
      </c>
      <c r="J142" s="14"/>
      <c r="K142" s="14"/>
      <c r="L142" s="14">
        <v>0.19231276214122772</v>
      </c>
      <c r="M142" s="14">
        <v>0.17947934567928314</v>
      </c>
    </row>
    <row r="143" spans="1:13">
      <c r="A143" s="13" t="s">
        <v>122</v>
      </c>
      <c r="B143" s="13" t="s">
        <v>164</v>
      </c>
      <c r="C143" s="13" t="s">
        <v>206</v>
      </c>
      <c r="D143" s="14">
        <v>1951</v>
      </c>
      <c r="E143" s="14">
        <v>41846.48046875</v>
      </c>
      <c r="F143" s="14">
        <v>43706.10546875</v>
      </c>
      <c r="G143" s="14">
        <v>6.9811046301719211</v>
      </c>
      <c r="H143" s="14">
        <v>2.9906060695648193</v>
      </c>
      <c r="I143" s="14">
        <v>60474.61328125</v>
      </c>
      <c r="J143" s="14"/>
      <c r="K143" s="14"/>
      <c r="L143" s="14">
        <v>0.22576442360877991</v>
      </c>
      <c r="M143" s="14">
        <v>0.18155176937580109</v>
      </c>
    </row>
    <row r="144" spans="1:13">
      <c r="A144" s="13" t="s">
        <v>122</v>
      </c>
      <c r="B144" s="13" t="s">
        <v>164</v>
      </c>
      <c r="C144" s="13" t="s">
        <v>206</v>
      </c>
      <c r="D144" s="14">
        <v>1952</v>
      </c>
      <c r="E144" s="14">
        <v>43857.6484375</v>
      </c>
      <c r="F144" s="14">
        <v>44922.38671875</v>
      </c>
      <c r="G144" s="14">
        <v>6.9733750965540411</v>
      </c>
      <c r="H144" s="14">
        <v>2.9235219955444336</v>
      </c>
      <c r="I144" s="14">
        <v>60239.30078125</v>
      </c>
      <c r="J144" s="14"/>
      <c r="K144" s="14"/>
      <c r="L144" s="14">
        <v>0.17874191701412201</v>
      </c>
      <c r="M144" s="14">
        <v>0.17951792478561401</v>
      </c>
    </row>
    <row r="145" spans="1:13">
      <c r="A145" s="13" t="s">
        <v>122</v>
      </c>
      <c r="B145" s="13" t="s">
        <v>164</v>
      </c>
      <c r="C145" s="13" t="s">
        <v>206</v>
      </c>
      <c r="D145" s="14">
        <v>1953</v>
      </c>
      <c r="E145" s="14">
        <v>46026.796875</v>
      </c>
      <c r="F145" s="14">
        <v>47309.0625</v>
      </c>
      <c r="G145" s="14">
        <v>6.9781172595039074</v>
      </c>
      <c r="H145" s="14">
        <v>2.8919315338134766</v>
      </c>
      <c r="I145" s="14">
        <v>62218.33203125</v>
      </c>
      <c r="J145" s="14"/>
      <c r="K145" s="14"/>
      <c r="L145" s="14">
        <v>0.12967380881309509</v>
      </c>
      <c r="M145" s="14">
        <v>0.17524194717407227</v>
      </c>
    </row>
    <row r="146" spans="1:13">
      <c r="A146" s="13" t="s">
        <v>122</v>
      </c>
      <c r="B146" s="13" t="s">
        <v>164</v>
      </c>
      <c r="C146" s="13" t="s">
        <v>206</v>
      </c>
      <c r="D146" s="14">
        <v>1954</v>
      </c>
      <c r="E146" s="14">
        <v>49078.171875</v>
      </c>
      <c r="F146" s="14">
        <v>50657.71875</v>
      </c>
      <c r="G146" s="14">
        <v>6.9858938307704781</v>
      </c>
      <c r="H146" s="14">
        <v>2.976327657699585</v>
      </c>
      <c r="I146" s="14">
        <v>67352.9375</v>
      </c>
      <c r="J146" s="14"/>
      <c r="K146" s="14"/>
      <c r="L146" s="14">
        <v>0.16007715463638306</v>
      </c>
      <c r="M146" s="14">
        <v>0.17224001884460449</v>
      </c>
    </row>
    <row r="147" spans="1:13">
      <c r="A147" s="13" t="s">
        <v>122</v>
      </c>
      <c r="B147" s="13" t="s">
        <v>164</v>
      </c>
      <c r="C147" s="13" t="s">
        <v>206</v>
      </c>
      <c r="D147" s="14">
        <v>1955</v>
      </c>
      <c r="E147" s="14">
        <v>53920.0390625</v>
      </c>
      <c r="F147" s="14">
        <v>55541.88671875</v>
      </c>
      <c r="G147" s="14">
        <v>6.9926139748454856</v>
      </c>
      <c r="H147" s="14">
        <v>3.126478910446167</v>
      </c>
      <c r="I147" s="14">
        <v>75065.1171875</v>
      </c>
      <c r="J147" s="14"/>
      <c r="K147" s="14"/>
      <c r="L147" s="14">
        <v>0.20093871653079987</v>
      </c>
      <c r="M147" s="14">
        <v>0.16248561441898346</v>
      </c>
    </row>
    <row r="148" spans="1:13">
      <c r="A148" s="13" t="s">
        <v>122</v>
      </c>
      <c r="B148" s="13" t="s">
        <v>164</v>
      </c>
      <c r="C148" s="13" t="s">
        <v>206</v>
      </c>
      <c r="D148" s="14">
        <v>1956</v>
      </c>
      <c r="E148" s="14">
        <v>58295.65625</v>
      </c>
      <c r="F148" s="14">
        <v>59629.859375</v>
      </c>
      <c r="G148" s="14">
        <v>6.9981240994066649</v>
      </c>
      <c r="H148" s="14">
        <v>3.2218010425567627</v>
      </c>
      <c r="I148" s="14">
        <v>79692.4140625</v>
      </c>
      <c r="J148" s="14"/>
      <c r="K148" s="14"/>
      <c r="L148" s="14">
        <v>0.17739300429821014</v>
      </c>
      <c r="M148" s="14">
        <v>0.1540030837059021</v>
      </c>
    </row>
    <row r="149" spans="1:13">
      <c r="A149" s="13" t="s">
        <v>122</v>
      </c>
      <c r="B149" s="13" t="s">
        <v>164</v>
      </c>
      <c r="C149" s="13" t="s">
        <v>206</v>
      </c>
      <c r="D149" s="14">
        <v>1957</v>
      </c>
      <c r="E149" s="14">
        <v>61308.078125</v>
      </c>
      <c r="F149" s="14">
        <v>62760.4375</v>
      </c>
      <c r="G149" s="14">
        <v>7.0117136600948786</v>
      </c>
      <c r="H149" s="14">
        <v>3.2950966358184814</v>
      </c>
      <c r="I149" s="14">
        <v>84319.7109375</v>
      </c>
      <c r="J149" s="14"/>
      <c r="K149" s="14"/>
      <c r="L149" s="14">
        <v>0.18104854226112366</v>
      </c>
      <c r="M149" s="14">
        <v>0.15728937089443207</v>
      </c>
    </row>
    <row r="150" spans="1:13">
      <c r="A150" s="13" t="s">
        <v>122</v>
      </c>
      <c r="B150" s="13" t="s">
        <v>164</v>
      </c>
      <c r="C150" s="13" t="s">
        <v>206</v>
      </c>
      <c r="D150" s="14">
        <v>1958</v>
      </c>
      <c r="E150" s="14">
        <v>64191.60546875</v>
      </c>
      <c r="F150" s="14">
        <v>65324.33984375</v>
      </c>
      <c r="G150" s="14">
        <v>7.0333533783736941</v>
      </c>
      <c r="H150" s="14">
        <v>3.3217399120330811</v>
      </c>
      <c r="I150" s="14">
        <v>87404.578125</v>
      </c>
      <c r="J150" s="14"/>
      <c r="K150" s="14"/>
      <c r="L150" s="14">
        <v>0.17504346370697021</v>
      </c>
      <c r="M150" s="14">
        <v>0.15933927893638611</v>
      </c>
    </row>
    <row r="151" spans="1:13">
      <c r="A151" s="13" t="s">
        <v>122</v>
      </c>
      <c r="B151" s="13" t="s">
        <v>164</v>
      </c>
      <c r="C151" s="13" t="s">
        <v>206</v>
      </c>
      <c r="D151" s="14">
        <v>1959</v>
      </c>
      <c r="E151" s="14">
        <v>66691.546875</v>
      </c>
      <c r="F151" s="14">
        <v>67548.265625</v>
      </c>
      <c r="G151" s="14">
        <v>7.0605037011896972</v>
      </c>
      <c r="H151" s="14">
        <v>3.371424674987793</v>
      </c>
      <c r="I151" s="14">
        <v>89975.296875</v>
      </c>
      <c r="J151" s="14"/>
      <c r="K151" s="14"/>
      <c r="L151" s="14">
        <v>0.1780533492565155</v>
      </c>
      <c r="M151" s="14">
        <v>0.15899789333343506</v>
      </c>
    </row>
    <row r="152" spans="1:13">
      <c r="A152" s="13" t="s">
        <v>122</v>
      </c>
      <c r="B152" s="13" t="s">
        <v>164</v>
      </c>
      <c r="C152" s="13" t="s">
        <v>206</v>
      </c>
      <c r="D152" s="14">
        <v>1960</v>
      </c>
      <c r="E152" s="14">
        <v>71715.84375</v>
      </c>
      <c r="F152" s="14">
        <v>72448.734375</v>
      </c>
      <c r="G152" s="14">
        <v>7.0938279553846604</v>
      </c>
      <c r="H152" s="14">
        <v>3.4404282569885254</v>
      </c>
      <c r="I152" s="14">
        <v>98201.6171875</v>
      </c>
      <c r="J152" s="14"/>
      <c r="K152" s="14"/>
      <c r="L152" s="14">
        <v>0.2159087061882019</v>
      </c>
      <c r="M152" s="14">
        <v>0.15453629195690155</v>
      </c>
    </row>
    <row r="153" spans="1:13">
      <c r="A153" s="13" t="s">
        <v>122</v>
      </c>
      <c r="B153" s="13" t="s">
        <v>164</v>
      </c>
      <c r="C153" s="13" t="s">
        <v>206</v>
      </c>
      <c r="D153" s="14">
        <v>1961</v>
      </c>
      <c r="E153" s="14">
        <v>75887.78125</v>
      </c>
      <c r="F153" s="14">
        <v>76432.4921875</v>
      </c>
      <c r="G153" s="14">
        <v>7.1329455199849754</v>
      </c>
      <c r="H153" s="14">
        <v>3.4592981338500977</v>
      </c>
      <c r="I153" s="14">
        <v>103343.0546875</v>
      </c>
      <c r="J153" s="14"/>
      <c r="K153" s="14"/>
      <c r="L153" s="14">
        <v>0.20510348677635193</v>
      </c>
      <c r="M153" s="14">
        <v>0.15120656788349152</v>
      </c>
    </row>
    <row r="154" spans="1:13">
      <c r="A154" s="13" t="s">
        <v>122</v>
      </c>
      <c r="B154" s="13" t="s">
        <v>164</v>
      </c>
      <c r="C154" s="13" t="s">
        <v>206</v>
      </c>
      <c r="D154" s="14">
        <v>1962</v>
      </c>
      <c r="E154" s="14">
        <v>78181</v>
      </c>
      <c r="F154" s="14">
        <v>78591.6875</v>
      </c>
      <c r="G154" s="14">
        <v>7.176797567919043</v>
      </c>
      <c r="H154" s="14">
        <v>3.4430990219116211</v>
      </c>
      <c r="I154" s="14">
        <v>105399.6328125</v>
      </c>
      <c r="J154" s="14"/>
      <c r="K154" s="14"/>
      <c r="L154" s="14">
        <v>0.18498718738555908</v>
      </c>
      <c r="M154" s="14">
        <v>0.14858740568161011</v>
      </c>
    </row>
    <row r="155" spans="1:13">
      <c r="A155" s="13" t="s">
        <v>122</v>
      </c>
      <c r="B155" s="13" t="s">
        <v>164</v>
      </c>
      <c r="C155" s="13" t="s">
        <v>206</v>
      </c>
      <c r="D155" s="14">
        <v>1963</v>
      </c>
      <c r="E155" s="14">
        <v>81741.1171875</v>
      </c>
      <c r="F155" s="14">
        <v>81837.1953125</v>
      </c>
      <c r="G155" s="14">
        <v>7.2230466160324251</v>
      </c>
      <c r="H155" s="14">
        <v>3.4195337295532227</v>
      </c>
      <c r="I155" s="14">
        <v>110026.9375</v>
      </c>
      <c r="J155" s="14"/>
      <c r="K155" s="14"/>
      <c r="L155" s="14">
        <v>0.1842510849237442</v>
      </c>
      <c r="M155" s="14">
        <v>0.14973273873329163</v>
      </c>
    </row>
    <row r="156" spans="1:13">
      <c r="A156" s="13" t="s">
        <v>122</v>
      </c>
      <c r="B156" s="13" t="s">
        <v>164</v>
      </c>
      <c r="C156" s="13" t="s">
        <v>206</v>
      </c>
      <c r="D156" s="14">
        <v>1964</v>
      </c>
      <c r="E156" s="14">
        <v>85801.515625</v>
      </c>
      <c r="F156" s="14">
        <v>85747.6015625</v>
      </c>
      <c r="G156" s="14">
        <v>7.2713528413121153</v>
      </c>
      <c r="H156" s="14">
        <v>3.4138507843017578</v>
      </c>
      <c r="I156" s="14">
        <v>116710.8203125</v>
      </c>
      <c r="J156" s="14"/>
      <c r="K156" s="14"/>
      <c r="L156" s="14">
        <v>0.20862366259098053</v>
      </c>
      <c r="M156" s="14">
        <v>0.151407390832901</v>
      </c>
    </row>
    <row r="157" spans="1:13">
      <c r="A157" s="13" t="s">
        <v>122</v>
      </c>
      <c r="B157" s="13" t="s">
        <v>164</v>
      </c>
      <c r="C157" s="13" t="s">
        <v>206</v>
      </c>
      <c r="D157" s="14">
        <v>1965</v>
      </c>
      <c r="E157" s="14">
        <v>88744.0390625</v>
      </c>
      <c r="F157" s="14">
        <v>88459.3984375</v>
      </c>
      <c r="G157" s="14">
        <v>7.3187504720104206</v>
      </c>
      <c r="H157" s="14">
        <v>3.3909006118774414</v>
      </c>
      <c r="I157" s="14">
        <v>119795.671875</v>
      </c>
      <c r="J157" s="14"/>
      <c r="K157" s="14"/>
      <c r="L157" s="14">
        <v>0.2059553861618042</v>
      </c>
      <c r="M157" s="14">
        <v>0.15037839114665985</v>
      </c>
    </row>
    <row r="158" spans="1:13">
      <c r="A158" s="13" t="s">
        <v>122</v>
      </c>
      <c r="B158" s="13" t="s">
        <v>164</v>
      </c>
      <c r="C158" s="13" t="s">
        <v>206</v>
      </c>
      <c r="D158" s="14">
        <v>1966</v>
      </c>
      <c r="E158" s="14">
        <v>93206.4375</v>
      </c>
      <c r="F158" s="14">
        <v>92929.5859375</v>
      </c>
      <c r="G158" s="14">
        <v>7.3702643769453697</v>
      </c>
      <c r="H158" s="14">
        <v>3.3627452850341797</v>
      </c>
      <c r="I158" s="14">
        <v>126479.5625</v>
      </c>
      <c r="J158" s="14"/>
      <c r="K158" s="14"/>
      <c r="L158" s="14">
        <v>0.21883043646812439</v>
      </c>
      <c r="M158" s="14">
        <v>0.15254175662994385</v>
      </c>
    </row>
    <row r="159" spans="1:13">
      <c r="A159" s="13" t="s">
        <v>122</v>
      </c>
      <c r="B159" s="13" t="s">
        <v>164</v>
      </c>
      <c r="C159" s="13" t="s">
        <v>206</v>
      </c>
      <c r="D159" s="14">
        <v>1967</v>
      </c>
      <c r="E159" s="14">
        <v>96198.3359375</v>
      </c>
      <c r="F159" s="14">
        <v>95787.140625</v>
      </c>
      <c r="G159" s="14">
        <v>7.425558092936007</v>
      </c>
      <c r="H159" s="14">
        <v>3.3079288005828857</v>
      </c>
      <c r="I159" s="14">
        <v>130592.7265625</v>
      </c>
      <c r="J159" s="14"/>
      <c r="K159" s="14"/>
      <c r="L159" s="14">
        <v>0.20530128479003906</v>
      </c>
      <c r="M159" s="14">
        <v>0.15491589903831482</v>
      </c>
    </row>
    <row r="160" spans="1:13">
      <c r="A160" s="13" t="s">
        <v>122</v>
      </c>
      <c r="B160" s="13" t="s">
        <v>164</v>
      </c>
      <c r="C160" s="13" t="s">
        <v>206</v>
      </c>
      <c r="D160" s="14">
        <v>1968</v>
      </c>
      <c r="E160" s="14">
        <v>100632.609375</v>
      </c>
      <c r="F160" s="14">
        <v>99937.0390625</v>
      </c>
      <c r="G160" s="14">
        <v>7.4642158405215477</v>
      </c>
      <c r="H160" s="14">
        <v>3.2645072937011719</v>
      </c>
      <c r="I160" s="14">
        <v>136248.3125</v>
      </c>
      <c r="J160" s="14"/>
      <c r="K160" s="14"/>
      <c r="L160" s="14">
        <v>0.20505823194980621</v>
      </c>
      <c r="M160" s="14">
        <v>0.15511251986026764</v>
      </c>
    </row>
    <row r="161" spans="1:13">
      <c r="A161" s="13" t="s">
        <v>122</v>
      </c>
      <c r="B161" s="13" t="s">
        <v>164</v>
      </c>
      <c r="C161" s="13" t="s">
        <v>206</v>
      </c>
      <c r="D161" s="14">
        <v>1969</v>
      </c>
      <c r="E161" s="14">
        <v>105549.25</v>
      </c>
      <c r="F161" s="14">
        <v>104938.34375</v>
      </c>
      <c r="G161" s="14">
        <v>7.490036629797963</v>
      </c>
      <c r="H161" s="14">
        <v>3.2584769725799561</v>
      </c>
      <c r="I161" s="14">
        <v>144988.765625</v>
      </c>
      <c r="J161" s="14"/>
      <c r="K161" s="14"/>
      <c r="L161" s="14">
        <v>0.209772989153862</v>
      </c>
      <c r="M161" s="14">
        <v>0.15347494184970856</v>
      </c>
    </row>
    <row r="162" spans="1:13">
      <c r="A162" s="13" t="s">
        <v>122</v>
      </c>
      <c r="B162" s="13" t="s">
        <v>164</v>
      </c>
      <c r="C162" s="13" t="s">
        <v>206</v>
      </c>
      <c r="D162" s="14">
        <v>1970</v>
      </c>
      <c r="E162" s="14">
        <v>111881.2421875</v>
      </c>
      <c r="F162" s="14">
        <v>111568.6328125</v>
      </c>
      <c r="G162" s="14">
        <v>7.5162389999999997</v>
      </c>
      <c r="H162" s="14">
        <v>3.2650432586669922</v>
      </c>
      <c r="I162" s="14">
        <v>155271.640625</v>
      </c>
      <c r="J162" s="14"/>
      <c r="K162" s="14"/>
      <c r="L162" s="14">
        <v>0.22995008528232574</v>
      </c>
      <c r="M162" s="14">
        <v>0.1502767950296402</v>
      </c>
    </row>
    <row r="163" spans="1:13">
      <c r="A163" s="13" t="s">
        <v>122</v>
      </c>
      <c r="B163" s="13" t="s">
        <v>164</v>
      </c>
      <c r="C163" s="13" t="s">
        <v>206</v>
      </c>
      <c r="D163" s="14">
        <v>1971</v>
      </c>
      <c r="E163" s="14">
        <v>117554.25</v>
      </c>
      <c r="F163" s="14">
        <v>117567.71875</v>
      </c>
      <c r="G163" s="14">
        <v>7.5503399999999994</v>
      </c>
      <c r="H163" s="14">
        <v>3.30112624168396</v>
      </c>
      <c r="I163" s="14">
        <v>163210.890625</v>
      </c>
      <c r="J163" s="14"/>
      <c r="K163" s="14"/>
      <c r="L163" s="14">
        <v>0.22733843326568604</v>
      </c>
      <c r="M163" s="14">
        <v>0.14894400537014008</v>
      </c>
    </row>
    <row r="164" spans="1:13">
      <c r="A164" s="13" t="s">
        <v>122</v>
      </c>
      <c r="B164" s="13" t="s">
        <v>164</v>
      </c>
      <c r="C164" s="13" t="s">
        <v>206</v>
      </c>
      <c r="D164" s="14">
        <v>1972</v>
      </c>
      <c r="E164" s="14">
        <v>125129.015625</v>
      </c>
      <c r="F164" s="14">
        <v>124571.890625</v>
      </c>
      <c r="G164" s="14">
        <v>7.5811169999999999</v>
      </c>
      <c r="H164" s="14">
        <v>3.3197019100189209</v>
      </c>
      <c r="I164" s="14">
        <v>173342.796875</v>
      </c>
      <c r="J164" s="14"/>
      <c r="K164" s="14"/>
      <c r="L164" s="14">
        <v>0.23684664070606232</v>
      </c>
      <c r="M164" s="14">
        <v>0.14838927984237671</v>
      </c>
    </row>
    <row r="165" spans="1:13">
      <c r="A165" s="13" t="s">
        <v>122</v>
      </c>
      <c r="B165" s="13" t="s">
        <v>164</v>
      </c>
      <c r="C165" s="13" t="s">
        <v>206</v>
      </c>
      <c r="D165" s="14">
        <v>1973</v>
      </c>
      <c r="E165" s="14">
        <v>132343.171875</v>
      </c>
      <c r="F165" s="14">
        <v>130781.703125</v>
      </c>
      <c r="G165" s="14">
        <v>7.6070649999999995</v>
      </c>
      <c r="H165" s="14">
        <v>3.3589506149291992</v>
      </c>
      <c r="I165" s="14">
        <v>181814.5625</v>
      </c>
      <c r="J165" s="14"/>
      <c r="K165" s="14"/>
      <c r="L165" s="14">
        <v>0.2503376305103302</v>
      </c>
      <c r="M165" s="14">
        <v>0.14682455360889435</v>
      </c>
    </row>
    <row r="166" spans="1:13">
      <c r="A166" s="13" t="s">
        <v>122</v>
      </c>
      <c r="B166" s="13" t="s">
        <v>164</v>
      </c>
      <c r="C166" s="13" t="s">
        <v>206</v>
      </c>
      <c r="D166" s="14">
        <v>1974</v>
      </c>
      <c r="E166" s="14">
        <v>135241.546875</v>
      </c>
      <c r="F166" s="14">
        <v>135338.328125</v>
      </c>
      <c r="G166" s="14">
        <v>7.62629</v>
      </c>
      <c r="H166" s="14">
        <v>3.4054317474365234</v>
      </c>
      <c r="I166" s="14">
        <v>188984.90625</v>
      </c>
      <c r="J166" s="14"/>
      <c r="K166" s="14"/>
      <c r="L166" s="14">
        <v>0.25808230042457581</v>
      </c>
      <c r="M166" s="14">
        <v>0.15358714759349823</v>
      </c>
    </row>
    <row r="167" spans="1:13">
      <c r="A167" s="13" t="s">
        <v>122</v>
      </c>
      <c r="B167" s="13" t="s">
        <v>164</v>
      </c>
      <c r="C167" s="13" t="s">
        <v>206</v>
      </c>
      <c r="D167" s="14">
        <v>1975</v>
      </c>
      <c r="E167" s="14">
        <v>136149.09375</v>
      </c>
      <c r="F167" s="14">
        <v>136221.3125</v>
      </c>
      <c r="G167" s="14">
        <v>7.637689</v>
      </c>
      <c r="H167" s="14">
        <v>3.3943338394165039</v>
      </c>
      <c r="I167" s="14">
        <v>188300.1875</v>
      </c>
      <c r="J167" s="14">
        <v>0.73123021545493727</v>
      </c>
      <c r="K167" s="14"/>
      <c r="L167" s="14">
        <v>0.23084390163421631</v>
      </c>
      <c r="M167" s="14">
        <v>0.15954290330410004</v>
      </c>
    </row>
    <row r="168" spans="1:13">
      <c r="A168" s="13" t="s">
        <v>122</v>
      </c>
      <c r="B168" s="13" t="s">
        <v>164</v>
      </c>
      <c r="C168" s="13" t="s">
        <v>206</v>
      </c>
      <c r="D168" s="14">
        <v>1976</v>
      </c>
      <c r="E168" s="14">
        <v>140292.921875</v>
      </c>
      <c r="F168" s="14">
        <v>139693.34375</v>
      </c>
      <c r="G168" s="14">
        <v>7.6407489999999996</v>
      </c>
      <c r="H168" s="14">
        <v>3.413128137588501</v>
      </c>
      <c r="I168" s="14">
        <v>196918.71875</v>
      </c>
      <c r="J168" s="14"/>
      <c r="K168" s="14"/>
      <c r="L168" s="14">
        <v>0.2503221333026886</v>
      </c>
      <c r="M168" s="14">
        <v>0.16323602199554443</v>
      </c>
    </row>
    <row r="169" spans="1:13">
      <c r="A169" s="13" t="s">
        <v>122</v>
      </c>
      <c r="B169" s="13" t="s">
        <v>164</v>
      </c>
      <c r="C169" s="13" t="s">
        <v>206</v>
      </c>
      <c r="D169" s="14">
        <v>1977</v>
      </c>
      <c r="E169" s="14">
        <v>146131.71875</v>
      </c>
      <c r="F169" s="14">
        <v>145573.96875</v>
      </c>
      <c r="G169" s="14">
        <v>7.6365759999999998</v>
      </c>
      <c r="H169" s="14">
        <v>3.4514482021331787</v>
      </c>
      <c r="I169" s="14">
        <v>206922.125</v>
      </c>
      <c r="J169" s="14"/>
      <c r="K169" s="14"/>
      <c r="L169" s="14">
        <v>0.26356786489486694</v>
      </c>
      <c r="M169" s="14">
        <v>0.16446185111999512</v>
      </c>
    </row>
    <row r="170" spans="1:13">
      <c r="A170" s="13" t="s">
        <v>122</v>
      </c>
      <c r="B170" s="13" t="s">
        <v>164</v>
      </c>
      <c r="C170" s="13" t="s">
        <v>206</v>
      </c>
      <c r="D170" s="14">
        <v>1978</v>
      </c>
      <c r="E170" s="14">
        <v>146276.59375</v>
      </c>
      <c r="F170" s="14">
        <v>145074.265625</v>
      </c>
      <c r="G170" s="14">
        <v>7.6277589999999993</v>
      </c>
      <c r="H170" s="14">
        <v>3.4674768447875977</v>
      </c>
      <c r="I170" s="14">
        <v>206486.234375</v>
      </c>
      <c r="J170" s="14"/>
      <c r="K170" s="14"/>
      <c r="L170" s="14">
        <v>0.23858730494976044</v>
      </c>
      <c r="M170" s="14">
        <v>0.16676202416419983</v>
      </c>
    </row>
    <row r="171" spans="1:13">
      <c r="A171" s="13" t="s">
        <v>122</v>
      </c>
      <c r="B171" s="13" t="s">
        <v>164</v>
      </c>
      <c r="C171" s="13" t="s">
        <v>206</v>
      </c>
      <c r="D171" s="14">
        <v>1979</v>
      </c>
      <c r="E171" s="14">
        <v>152109.84375</v>
      </c>
      <c r="F171" s="14">
        <v>151004.609375</v>
      </c>
      <c r="G171" s="14">
        <v>7.6178839999999992</v>
      </c>
      <c r="H171" s="14">
        <v>3.4837157726287842</v>
      </c>
      <c r="I171" s="14">
        <v>217547.09375</v>
      </c>
      <c r="J171" s="14"/>
      <c r="K171" s="14"/>
      <c r="L171" s="14">
        <v>0.26932832598686218</v>
      </c>
      <c r="M171" s="14">
        <v>0.16661477088928223</v>
      </c>
    </row>
    <row r="172" spans="1:13">
      <c r="A172" s="13" t="s">
        <v>122</v>
      </c>
      <c r="B172" s="13" t="s">
        <v>164</v>
      </c>
      <c r="C172" s="13" t="s">
        <v>206</v>
      </c>
      <c r="D172" s="14">
        <v>1980</v>
      </c>
      <c r="E172" s="14">
        <v>152980.46875</v>
      </c>
      <c r="F172" s="14">
        <v>152806.375</v>
      </c>
      <c r="G172" s="14">
        <v>7.6097519999999994</v>
      </c>
      <c r="H172" s="14">
        <v>3.5117297172546387</v>
      </c>
      <c r="I172" s="14">
        <v>221313.890625</v>
      </c>
      <c r="J172" s="14">
        <v>0.7859264971702099</v>
      </c>
      <c r="K172" s="14"/>
      <c r="L172" s="14">
        <v>0.26959419250488281</v>
      </c>
      <c r="M172" s="14">
        <v>0.17286653816699982</v>
      </c>
    </row>
    <row r="173" spans="1:13">
      <c r="A173" s="13" t="s">
        <v>122</v>
      </c>
      <c r="B173" s="13" t="s">
        <v>164</v>
      </c>
      <c r="C173" s="13" t="s">
        <v>206</v>
      </c>
      <c r="D173" s="14">
        <v>1981</v>
      </c>
      <c r="E173" s="14">
        <v>151429.25</v>
      </c>
      <c r="F173" s="14">
        <v>152377.875</v>
      </c>
      <c r="G173" s="14">
        <v>7.6045129999999999</v>
      </c>
      <c r="H173" s="14">
        <v>3.4884209632873535</v>
      </c>
      <c r="I173" s="14">
        <v>220994.546875</v>
      </c>
      <c r="J173" s="14"/>
      <c r="K173" s="14"/>
      <c r="L173" s="14">
        <v>0.2658858597278595</v>
      </c>
      <c r="M173" s="14">
        <v>0.17591814696788788</v>
      </c>
    </row>
    <row r="174" spans="1:13">
      <c r="A174" s="13" t="s">
        <v>122</v>
      </c>
      <c r="B174" s="13" t="s">
        <v>164</v>
      </c>
      <c r="C174" s="13" t="s">
        <v>206</v>
      </c>
      <c r="D174" s="14">
        <v>1982</v>
      </c>
      <c r="E174" s="14">
        <v>152637.453125</v>
      </c>
      <c r="F174" s="14">
        <v>153064.78125</v>
      </c>
      <c r="G174" s="14">
        <v>7.6021809999999999</v>
      </c>
      <c r="H174" s="14">
        <v>3.4352171421051025</v>
      </c>
      <c r="I174" s="14">
        <v>225439.296875</v>
      </c>
      <c r="J174" s="14"/>
      <c r="K174" s="14"/>
      <c r="L174" s="14">
        <v>0.2574622631072998</v>
      </c>
      <c r="M174" s="14">
        <v>0.17544737458229065</v>
      </c>
    </row>
    <row r="175" spans="1:13">
      <c r="A175" s="13" t="s">
        <v>122</v>
      </c>
      <c r="B175" s="13" t="s">
        <v>164</v>
      </c>
      <c r="C175" s="13" t="s">
        <v>206</v>
      </c>
      <c r="D175" s="14">
        <v>1983</v>
      </c>
      <c r="E175" s="14">
        <v>156059.296875</v>
      </c>
      <c r="F175" s="14">
        <v>156258.765625</v>
      </c>
      <c r="G175" s="14">
        <v>7.6031019999999998</v>
      </c>
      <c r="H175" s="14">
        <v>3.4225959777832031</v>
      </c>
      <c r="I175" s="14">
        <v>232141.796875</v>
      </c>
      <c r="J175" s="14"/>
      <c r="K175" s="14"/>
      <c r="L175" s="14">
        <v>0.25191617012023926</v>
      </c>
      <c r="M175" s="14">
        <v>0.16893601417541504</v>
      </c>
    </row>
    <row r="176" spans="1:13">
      <c r="A176" s="13" t="s">
        <v>122</v>
      </c>
      <c r="B176" s="13" t="s">
        <v>164</v>
      </c>
      <c r="C176" s="13" t="s">
        <v>206</v>
      </c>
      <c r="D176" s="14">
        <v>1984</v>
      </c>
      <c r="E176" s="14">
        <v>155888.796875</v>
      </c>
      <c r="F176" s="14">
        <v>155366.9375</v>
      </c>
      <c r="G176" s="14">
        <v>7.6072929999999994</v>
      </c>
      <c r="H176" s="14">
        <v>3.4208719730377197</v>
      </c>
      <c r="I176" s="14">
        <v>232260.859375</v>
      </c>
      <c r="J176" s="14"/>
      <c r="K176" s="14"/>
      <c r="L176" s="14">
        <v>0.27805498242378235</v>
      </c>
      <c r="M176" s="14">
        <v>0.16620552539825439</v>
      </c>
    </row>
    <row r="177" spans="1:13">
      <c r="A177" s="13" t="s">
        <v>122</v>
      </c>
      <c r="B177" s="13" t="s">
        <v>164</v>
      </c>
      <c r="C177" s="13" t="s">
        <v>206</v>
      </c>
      <c r="D177" s="14">
        <v>1985</v>
      </c>
      <c r="E177" s="14">
        <v>158950.5</v>
      </c>
      <c r="F177" s="14">
        <v>158705.046875</v>
      </c>
      <c r="G177" s="14">
        <v>7.6148679999999995</v>
      </c>
      <c r="H177" s="14">
        <v>3.4317078590393066</v>
      </c>
      <c r="I177" s="14">
        <v>238064.296875</v>
      </c>
      <c r="J177" s="14">
        <v>0.83685957868845195</v>
      </c>
      <c r="K177" s="14"/>
      <c r="L177" s="14">
        <v>0.30301007628440857</v>
      </c>
      <c r="M177" s="14">
        <v>0.16155315935611725</v>
      </c>
    </row>
    <row r="178" spans="1:13">
      <c r="A178" s="13" t="s">
        <v>122</v>
      </c>
      <c r="B178" s="13" t="s">
        <v>164</v>
      </c>
      <c r="C178" s="13" t="s">
        <v>206</v>
      </c>
      <c r="D178" s="14">
        <v>1986</v>
      </c>
      <c r="E178" s="14">
        <v>166557.203125</v>
      </c>
      <c r="F178" s="14">
        <v>166262.3125</v>
      </c>
      <c r="G178" s="14">
        <v>7.6253929999999999</v>
      </c>
      <c r="H178" s="14">
        <v>3.4427802562713623</v>
      </c>
      <c r="I178" s="14">
        <v>243543.09375</v>
      </c>
      <c r="J178" s="14"/>
      <c r="K178" s="14"/>
      <c r="L178" s="14">
        <v>0.29625427722930908</v>
      </c>
      <c r="M178" s="14">
        <v>0.1604560911655426</v>
      </c>
    </row>
    <row r="179" spans="1:13">
      <c r="A179" s="13" t="s">
        <v>122</v>
      </c>
      <c r="B179" s="13" t="s">
        <v>164</v>
      </c>
      <c r="C179" s="13" t="s">
        <v>206</v>
      </c>
      <c r="D179" s="14">
        <v>1987</v>
      </c>
      <c r="E179" s="14">
        <v>173385.21875</v>
      </c>
      <c r="F179" s="14">
        <v>173161.453125</v>
      </c>
      <c r="G179" s="14">
        <v>7.6393519999999997</v>
      </c>
      <c r="H179" s="14">
        <v>3.4421951770782471</v>
      </c>
      <c r="I179" s="14">
        <v>246848.375</v>
      </c>
      <c r="J179" s="14"/>
      <c r="K179" s="14"/>
      <c r="L179" s="14">
        <v>0.30219972133636475</v>
      </c>
      <c r="M179" s="14">
        <v>0.15655320882797241</v>
      </c>
    </row>
    <row r="180" spans="1:13">
      <c r="A180" s="13" t="s">
        <v>122</v>
      </c>
      <c r="B180" s="13" t="s">
        <v>164</v>
      </c>
      <c r="C180" s="13" t="s">
        <v>206</v>
      </c>
      <c r="D180" s="14">
        <v>1988</v>
      </c>
      <c r="E180" s="14">
        <v>183558.125</v>
      </c>
      <c r="F180" s="14">
        <v>184286.40625</v>
      </c>
      <c r="G180" s="14">
        <v>7.6588399999999996</v>
      </c>
      <c r="H180" s="14">
        <v>3.4713706970214844</v>
      </c>
      <c r="I180" s="14">
        <v>254984.21875</v>
      </c>
      <c r="J180" s="14"/>
      <c r="K180" s="14"/>
      <c r="L180" s="14">
        <v>0.31972008943557739</v>
      </c>
      <c r="M180" s="14">
        <v>0.15045340359210968</v>
      </c>
    </row>
    <row r="181" spans="1:13">
      <c r="A181" s="13" t="s">
        <v>122</v>
      </c>
      <c r="B181" s="13" t="s">
        <v>164</v>
      </c>
      <c r="C181" s="13" t="s">
        <v>206</v>
      </c>
      <c r="D181" s="14">
        <v>1989</v>
      </c>
      <c r="E181" s="14">
        <v>195007.90625</v>
      </c>
      <c r="F181" s="14">
        <v>194189.265625</v>
      </c>
      <c r="G181" s="14">
        <v>7.686572</v>
      </c>
      <c r="H181" s="14">
        <v>3.5158505439758301</v>
      </c>
      <c r="I181" s="14">
        <v>264895.625</v>
      </c>
      <c r="J181" s="14"/>
      <c r="K181" s="14"/>
      <c r="L181" s="14">
        <v>0.32457086443901062</v>
      </c>
      <c r="M181" s="14">
        <v>0.14656676352024078</v>
      </c>
    </row>
    <row r="182" spans="1:13">
      <c r="A182" s="13" t="s">
        <v>122</v>
      </c>
      <c r="B182" s="13" t="s">
        <v>164</v>
      </c>
      <c r="C182" s="13" t="s">
        <v>206</v>
      </c>
      <c r="D182" s="14">
        <v>1990</v>
      </c>
      <c r="E182" s="14">
        <v>208007.234375</v>
      </c>
      <c r="F182" s="14">
        <v>205574.15625</v>
      </c>
      <c r="G182" s="14">
        <v>7.7239489999999993</v>
      </c>
      <c r="H182" s="14">
        <v>3.5603413581848145</v>
      </c>
      <c r="I182" s="14">
        <v>276407.03125</v>
      </c>
      <c r="J182" s="14"/>
      <c r="K182" s="14"/>
      <c r="L182" s="14">
        <v>0.32567289471626282</v>
      </c>
      <c r="M182" s="14">
        <v>0.1353268027305603</v>
      </c>
    </row>
    <row r="183" spans="1:13">
      <c r="A183" s="13" t="s">
        <v>122</v>
      </c>
      <c r="B183" s="13" t="s">
        <v>164</v>
      </c>
      <c r="C183" s="13" t="s">
        <v>206</v>
      </c>
      <c r="D183" s="14">
        <v>1991</v>
      </c>
      <c r="E183" s="14">
        <v>220418.28125</v>
      </c>
      <c r="F183" s="14">
        <v>214933.046875</v>
      </c>
      <c r="G183" s="14">
        <v>7.7727009999999996</v>
      </c>
      <c r="H183" s="14">
        <v>3.5910251140594482</v>
      </c>
      <c r="I183" s="14">
        <v>285919.9375</v>
      </c>
      <c r="J183" s="14"/>
      <c r="K183" s="14"/>
      <c r="L183" s="14">
        <v>0.33477339148521423</v>
      </c>
      <c r="M183" s="14">
        <v>0.132426917552948</v>
      </c>
    </row>
    <row r="184" spans="1:13">
      <c r="A184" s="13" t="s">
        <v>122</v>
      </c>
      <c r="B184" s="13" t="s">
        <v>164</v>
      </c>
      <c r="C184" s="13" t="s">
        <v>206</v>
      </c>
      <c r="D184" s="14">
        <v>1992</v>
      </c>
      <c r="E184" s="14">
        <v>229276.84375</v>
      </c>
      <c r="F184" s="14">
        <v>223888.765625</v>
      </c>
      <c r="G184" s="14">
        <v>7.8309329999999999</v>
      </c>
      <c r="H184" s="14">
        <v>3.594428539276123</v>
      </c>
      <c r="I184" s="14">
        <v>291905.75</v>
      </c>
      <c r="J184" s="14"/>
      <c r="K184" s="14"/>
      <c r="L184" s="14">
        <v>0.33433634042739868</v>
      </c>
      <c r="M184" s="14">
        <v>0.13403211534023285</v>
      </c>
    </row>
    <row r="185" spans="1:13">
      <c r="A185" s="13" t="s">
        <v>122</v>
      </c>
      <c r="B185" s="13" t="s">
        <v>164</v>
      </c>
      <c r="C185" s="13" t="s">
        <v>206</v>
      </c>
      <c r="D185" s="14">
        <v>1993</v>
      </c>
      <c r="E185" s="14">
        <v>234339.578125</v>
      </c>
      <c r="F185" s="14">
        <v>228787.203125</v>
      </c>
      <c r="G185" s="14">
        <v>7.8920859999999999</v>
      </c>
      <c r="H185" s="14">
        <v>3.5733158588409424</v>
      </c>
      <c r="I185" s="14">
        <v>293443.5625</v>
      </c>
      <c r="J185" s="14"/>
      <c r="K185" s="14"/>
      <c r="L185" s="14">
        <v>0.33356145024299622</v>
      </c>
      <c r="M185" s="14">
        <v>0.13653378188610077</v>
      </c>
    </row>
    <row r="186" spans="1:13">
      <c r="A186" s="13" t="s">
        <v>122</v>
      </c>
      <c r="B186" s="13" t="s">
        <v>164</v>
      </c>
      <c r="C186" s="13" t="s">
        <v>206</v>
      </c>
      <c r="D186" s="14">
        <v>1994</v>
      </c>
      <c r="E186" s="14">
        <v>246585.96875</v>
      </c>
      <c r="F186" s="14">
        <v>240059.078125</v>
      </c>
      <c r="G186" s="14">
        <v>7.947209</v>
      </c>
      <c r="H186" s="14">
        <v>3.5837204456329346</v>
      </c>
      <c r="I186" s="14">
        <v>300492.40625</v>
      </c>
      <c r="J186" s="14"/>
      <c r="K186" s="14"/>
      <c r="L186" s="14">
        <v>0.33856064081192017</v>
      </c>
      <c r="M186" s="14">
        <v>0.1351354569196701</v>
      </c>
    </row>
    <row r="187" spans="1:13">
      <c r="A187" s="13" t="s">
        <v>122</v>
      </c>
      <c r="B187" s="13" t="s">
        <v>164</v>
      </c>
      <c r="C187" s="13" t="s">
        <v>206</v>
      </c>
      <c r="D187" s="14">
        <v>1995</v>
      </c>
      <c r="E187" s="14">
        <v>259853.65625</v>
      </c>
      <c r="F187" s="14">
        <v>250433.9375</v>
      </c>
      <c r="G187" s="14">
        <v>7.9901209999999994</v>
      </c>
      <c r="H187" s="14">
        <v>3.5849545001983643</v>
      </c>
      <c r="I187" s="14">
        <v>308509.5</v>
      </c>
      <c r="J187" s="14"/>
      <c r="K187" s="14"/>
      <c r="L187" s="14">
        <v>0.35069888830184937</v>
      </c>
      <c r="M187" s="14">
        <v>0.13325728476047516</v>
      </c>
    </row>
    <row r="188" spans="1:13">
      <c r="A188" s="13" t="s">
        <v>122</v>
      </c>
      <c r="B188" s="13" t="s">
        <v>164</v>
      </c>
      <c r="C188" s="13" t="s">
        <v>206</v>
      </c>
      <c r="D188" s="14">
        <v>1996</v>
      </c>
      <c r="E188" s="14">
        <v>266383.875</v>
      </c>
      <c r="F188" s="14">
        <v>256307.3125</v>
      </c>
      <c r="G188" s="14">
        <v>8.0178630000000002</v>
      </c>
      <c r="H188" s="14">
        <v>3.6065089702606201</v>
      </c>
      <c r="I188" s="14">
        <v>315758.03125</v>
      </c>
      <c r="J188" s="14">
        <v>0.89109472849547589</v>
      </c>
      <c r="K188" s="14"/>
      <c r="L188" s="14">
        <v>0.33687543869018555</v>
      </c>
      <c r="M188" s="14">
        <v>0.13090065121650696</v>
      </c>
    </row>
    <row r="189" spans="1:13">
      <c r="A189" s="13" t="s">
        <v>122</v>
      </c>
      <c r="B189" s="13" t="s">
        <v>164</v>
      </c>
      <c r="C189" s="13" t="s">
        <v>206</v>
      </c>
      <c r="D189" s="14">
        <v>1997</v>
      </c>
      <c r="E189" s="14">
        <v>278759.71875</v>
      </c>
      <c r="F189" s="14">
        <v>269415.34375</v>
      </c>
      <c r="G189" s="14">
        <v>8.0328759999999999</v>
      </c>
      <c r="H189" s="14">
        <v>3.6355588436126709</v>
      </c>
      <c r="I189" s="14">
        <v>322368.75</v>
      </c>
      <c r="J189" s="14"/>
      <c r="K189" s="14"/>
      <c r="L189" s="14">
        <v>0.31557965278625488</v>
      </c>
      <c r="M189" s="14">
        <v>0.13844014704227448</v>
      </c>
    </row>
    <row r="190" spans="1:13">
      <c r="A190" s="13" t="s">
        <v>122</v>
      </c>
      <c r="B190" s="13" t="s">
        <v>164</v>
      </c>
      <c r="C190" s="13" t="s">
        <v>206</v>
      </c>
      <c r="D190" s="14">
        <v>1998</v>
      </c>
      <c r="E190" s="14">
        <v>295161.6875</v>
      </c>
      <c r="F190" s="14">
        <v>280194.75</v>
      </c>
      <c r="G190" s="14">
        <v>8.0410500000000003</v>
      </c>
      <c r="H190" s="14">
        <v>3.6720771789550781</v>
      </c>
      <c r="I190" s="14">
        <v>333914.125</v>
      </c>
      <c r="J190" s="14"/>
      <c r="K190" s="14"/>
      <c r="L190" s="14">
        <v>0.29746931791305542</v>
      </c>
      <c r="M190" s="14">
        <v>0.14281080663204193</v>
      </c>
    </row>
    <row r="191" spans="1:13">
      <c r="A191" s="13" t="s">
        <v>122</v>
      </c>
      <c r="B191" s="13" t="s">
        <v>164</v>
      </c>
      <c r="C191" s="13" t="s">
        <v>206</v>
      </c>
      <c r="D191" s="14">
        <v>1999</v>
      </c>
      <c r="E191" s="14">
        <v>304416.21875</v>
      </c>
      <c r="F191" s="14">
        <v>290596.125</v>
      </c>
      <c r="G191" s="14">
        <v>8.0511129999999991</v>
      </c>
      <c r="H191" s="14">
        <v>3.7251980304718018</v>
      </c>
      <c r="I191" s="14">
        <v>345789.21875</v>
      </c>
      <c r="J191" s="14"/>
      <c r="K191" s="14"/>
      <c r="L191" s="14">
        <v>0.29331454634666443</v>
      </c>
      <c r="M191" s="14">
        <v>0.14572115242481232</v>
      </c>
    </row>
    <row r="192" spans="1:13">
      <c r="A192" s="13" t="s">
        <v>122</v>
      </c>
      <c r="B192" s="13" t="s">
        <v>164</v>
      </c>
      <c r="C192" s="13" t="s">
        <v>206</v>
      </c>
      <c r="D192" s="14">
        <v>2000</v>
      </c>
      <c r="E192" s="14">
        <v>314579.6875</v>
      </c>
      <c r="F192" s="14">
        <v>306927.5625</v>
      </c>
      <c r="G192" s="14">
        <v>8.0692760000000003</v>
      </c>
      <c r="H192" s="14">
        <v>3.7599310874938965</v>
      </c>
      <c r="I192" s="14">
        <v>357462.09375</v>
      </c>
      <c r="J192" s="14"/>
      <c r="K192" s="14"/>
      <c r="L192" s="14">
        <v>0.27878892421722412</v>
      </c>
      <c r="M192" s="14">
        <v>0.14351201057434082</v>
      </c>
    </row>
    <row r="193" spans="1:13">
      <c r="A193" s="13" t="s">
        <v>122</v>
      </c>
      <c r="B193" s="13" t="s">
        <v>164</v>
      </c>
      <c r="C193" s="13" t="s">
        <v>206</v>
      </c>
      <c r="D193" s="14">
        <v>2001</v>
      </c>
      <c r="E193" s="14">
        <v>308449.03125</v>
      </c>
      <c r="F193" s="14">
        <v>299963.125</v>
      </c>
      <c r="G193" s="14">
        <v>8.0977479999999993</v>
      </c>
      <c r="H193" s="14">
        <v>3.7858388423919678</v>
      </c>
      <c r="I193" s="14">
        <v>361991.78125</v>
      </c>
      <c r="J193" s="14"/>
      <c r="K193" s="14"/>
      <c r="L193" s="14">
        <v>0.26385593414306641</v>
      </c>
      <c r="M193" s="14">
        <v>0.14945313334465027</v>
      </c>
    </row>
    <row r="194" spans="1:13">
      <c r="A194" s="13" t="s">
        <v>122</v>
      </c>
      <c r="B194" s="13" t="s">
        <v>164</v>
      </c>
      <c r="C194" s="13" t="s">
        <v>206</v>
      </c>
      <c r="D194" s="14">
        <v>2002</v>
      </c>
      <c r="E194" s="14">
        <v>313331.15625</v>
      </c>
      <c r="F194" s="14">
        <v>306288.46875</v>
      </c>
      <c r="G194" s="14">
        <v>8.1344119999999993</v>
      </c>
      <c r="H194" s="14">
        <v>3.7806937694549561</v>
      </c>
      <c r="I194" s="14">
        <v>367970.25</v>
      </c>
      <c r="J194" s="14"/>
      <c r="K194" s="14"/>
      <c r="L194" s="14">
        <v>0.24653822183609009</v>
      </c>
      <c r="M194" s="14">
        <v>0.1506582647562027</v>
      </c>
    </row>
    <row r="195" spans="1:13">
      <c r="A195" s="13" t="s">
        <v>122</v>
      </c>
      <c r="B195" s="13" t="s">
        <v>164</v>
      </c>
      <c r="C195" s="13" t="s">
        <v>206</v>
      </c>
      <c r="D195" s="14">
        <v>2003</v>
      </c>
      <c r="E195" s="14">
        <v>318809.15625</v>
      </c>
      <c r="F195" s="14">
        <v>313908.28125</v>
      </c>
      <c r="G195" s="14">
        <v>8.175851999999999</v>
      </c>
      <c r="H195" s="14">
        <v>3.8061585426330566</v>
      </c>
      <c r="I195" s="14">
        <v>371434.5625</v>
      </c>
      <c r="J195" s="14"/>
      <c r="K195" s="14"/>
      <c r="L195" s="14">
        <v>0.25963732600212097</v>
      </c>
      <c r="M195" s="14">
        <v>0.14775028824806213</v>
      </c>
    </row>
    <row r="196" spans="1:13">
      <c r="A196" s="13" t="s">
        <v>122</v>
      </c>
      <c r="B196" s="13" t="s">
        <v>164</v>
      </c>
      <c r="C196" s="13" t="s">
        <v>206</v>
      </c>
      <c r="D196" s="14">
        <v>2004</v>
      </c>
      <c r="E196" s="14">
        <v>330761.75</v>
      </c>
      <c r="F196" s="14">
        <v>326475.03125</v>
      </c>
      <c r="G196" s="14">
        <v>8.216804999999999</v>
      </c>
      <c r="H196" s="14">
        <v>3.8253457546234131</v>
      </c>
      <c r="I196" s="14">
        <v>381593.75</v>
      </c>
      <c r="J196" s="14"/>
      <c r="K196" s="14"/>
      <c r="L196" s="14">
        <v>0.26269343495368958</v>
      </c>
      <c r="M196" s="14">
        <v>0.1456281989812851</v>
      </c>
    </row>
    <row r="197" spans="1:13">
      <c r="A197" s="13" t="s">
        <v>122</v>
      </c>
      <c r="B197" s="13" t="s">
        <v>164</v>
      </c>
      <c r="C197" s="13" t="s">
        <v>206</v>
      </c>
      <c r="D197" s="14">
        <v>2005</v>
      </c>
      <c r="E197" s="14">
        <v>343994.09375</v>
      </c>
      <c r="F197" s="14">
        <v>357373.03125</v>
      </c>
      <c r="G197" s="14">
        <v>8.2536500000000004</v>
      </c>
      <c r="H197" s="14">
        <v>3.8623652458190918</v>
      </c>
      <c r="I197" s="14">
        <v>390156.96875</v>
      </c>
      <c r="J197" s="14">
        <v>0.88043314858386057</v>
      </c>
      <c r="K197" s="14"/>
      <c r="L197" s="14">
        <v>0.26252943277359009</v>
      </c>
      <c r="M197" s="14">
        <v>0.14335162937641144</v>
      </c>
    </row>
    <row r="198" spans="1:13">
      <c r="A198" s="13" t="s">
        <v>122</v>
      </c>
      <c r="B198" s="13" t="s">
        <v>164</v>
      </c>
      <c r="C198" s="13" t="s">
        <v>206</v>
      </c>
      <c r="D198" s="14">
        <v>2006</v>
      </c>
      <c r="E198" s="14">
        <v>361593.875</v>
      </c>
      <c r="F198" s="14">
        <v>364390.5</v>
      </c>
      <c r="G198" s="14">
        <v>8.2853429999999992</v>
      </c>
      <c r="H198" s="14">
        <v>3.9256289005279541</v>
      </c>
      <c r="I198" s="14">
        <v>403633.15625</v>
      </c>
      <c r="J198" s="14"/>
      <c r="K198" s="14"/>
      <c r="L198" s="14">
        <v>0.26073423027992249</v>
      </c>
      <c r="M198" s="14">
        <v>0.14683099091053009</v>
      </c>
    </row>
    <row r="199" spans="1:13">
      <c r="A199" s="13" t="s">
        <v>122</v>
      </c>
      <c r="B199" s="13" t="s">
        <v>164</v>
      </c>
      <c r="C199" s="13" t="s">
        <v>206</v>
      </c>
      <c r="D199" s="14">
        <v>2007</v>
      </c>
      <c r="E199" s="14">
        <v>376780.21875</v>
      </c>
      <c r="F199" s="14">
        <v>376847.21875</v>
      </c>
      <c r="G199" s="14">
        <v>8.3137369999999997</v>
      </c>
      <c r="H199" s="14">
        <v>3.9980716705322266</v>
      </c>
      <c r="I199" s="14">
        <v>418678.21875</v>
      </c>
      <c r="J199" s="14"/>
      <c r="K199" s="14"/>
      <c r="L199" s="14">
        <v>0.27180209755897522</v>
      </c>
      <c r="M199" s="14">
        <v>0.14201246201992035</v>
      </c>
    </row>
    <row r="200" spans="1:13">
      <c r="A200" s="13" t="s">
        <v>122</v>
      </c>
      <c r="B200" s="13" t="s">
        <v>164</v>
      </c>
      <c r="C200" s="13" t="s">
        <v>206</v>
      </c>
      <c r="D200" s="14">
        <v>2008</v>
      </c>
      <c r="E200" s="14">
        <v>387194.71875</v>
      </c>
      <c r="F200" s="14">
        <v>390540.625</v>
      </c>
      <c r="G200" s="14">
        <v>8.3415319999999991</v>
      </c>
      <c r="H200" s="14">
        <v>4.0750370025634766</v>
      </c>
      <c r="I200" s="14">
        <v>424792.71875</v>
      </c>
      <c r="J200" s="14"/>
      <c r="K200" s="14"/>
      <c r="L200" s="14">
        <v>0.27833729982376099</v>
      </c>
      <c r="M200" s="14">
        <v>0.15570294857025146</v>
      </c>
    </row>
    <row r="201" spans="1:13">
      <c r="A201" s="13" t="s">
        <v>122</v>
      </c>
      <c r="B201" s="13" t="s">
        <v>164</v>
      </c>
      <c r="C201" s="13" t="s">
        <v>206</v>
      </c>
      <c r="D201" s="14">
        <v>2009</v>
      </c>
      <c r="E201" s="14">
        <v>382414.0625</v>
      </c>
      <c r="F201" s="14">
        <v>373127.28125</v>
      </c>
      <c r="G201" s="14">
        <v>8.3726629999999993</v>
      </c>
      <c r="H201" s="14">
        <v>4.0579652786254883</v>
      </c>
      <c r="I201" s="14">
        <v>408801.0625</v>
      </c>
      <c r="J201" s="14"/>
      <c r="K201" s="14"/>
      <c r="L201" s="14">
        <v>0.26989385485649109</v>
      </c>
      <c r="M201" s="14">
        <v>0.16507333517074585</v>
      </c>
    </row>
    <row r="202" spans="1:13">
      <c r="A202" s="13" t="s">
        <v>122</v>
      </c>
      <c r="B202" s="13" t="s">
        <v>164</v>
      </c>
      <c r="C202" s="13" t="s">
        <v>206</v>
      </c>
      <c r="D202" s="14">
        <v>2010</v>
      </c>
      <c r="E202" s="14">
        <v>392208.28125</v>
      </c>
      <c r="F202" s="14">
        <v>385229.0625</v>
      </c>
      <c r="G202" s="14">
        <v>8.4099489999999992</v>
      </c>
      <c r="H202" s="14">
        <v>4.0969510078430176</v>
      </c>
      <c r="I202" s="14">
        <v>416311.125</v>
      </c>
      <c r="J202" s="14"/>
      <c r="K202" s="14"/>
      <c r="L202" s="14">
        <v>0.27072799205780029</v>
      </c>
      <c r="M202" s="14">
        <v>0.16275510191917419</v>
      </c>
    </row>
    <row r="203" spans="1:13">
      <c r="A203" s="13" t="s">
        <v>122</v>
      </c>
      <c r="B203" s="13" t="s">
        <v>164</v>
      </c>
      <c r="C203" s="13" t="s">
        <v>206</v>
      </c>
      <c r="D203" s="14">
        <v>2011</v>
      </c>
      <c r="E203" s="14">
        <v>411183.78125</v>
      </c>
      <c r="F203" s="14">
        <v>402328.375</v>
      </c>
      <c r="G203" s="14">
        <v>8.4535009999999993</v>
      </c>
      <c r="H203" s="14">
        <v>4.1681442260742188</v>
      </c>
      <c r="I203" s="14">
        <v>428479.03125</v>
      </c>
      <c r="J203" s="14">
        <v>0.78191978901280801</v>
      </c>
      <c r="K203" s="14"/>
      <c r="L203" s="14">
        <v>0.29345273971557617</v>
      </c>
      <c r="M203" s="14">
        <v>0.16080386936664581</v>
      </c>
    </row>
    <row r="204" spans="1:13">
      <c r="A204" s="13" t="s">
        <v>122</v>
      </c>
      <c r="B204" s="13" t="s">
        <v>164</v>
      </c>
      <c r="C204" s="13" t="s">
        <v>206</v>
      </c>
      <c r="D204" s="14">
        <v>2012</v>
      </c>
      <c r="E204" s="14">
        <v>421391.21875</v>
      </c>
      <c r="F204" s="14">
        <v>409657.375</v>
      </c>
      <c r="G204" s="14">
        <v>8.5022269999999995</v>
      </c>
      <c r="H204" s="14">
        <v>4.2164249420166016</v>
      </c>
      <c r="I204" s="14">
        <v>431394.625</v>
      </c>
      <c r="J204" s="14">
        <v>0.79183569241243223</v>
      </c>
      <c r="K204" s="14"/>
      <c r="L204" s="14">
        <v>0.3038707971572876</v>
      </c>
      <c r="M204" s="14">
        <v>0.16002200543880463</v>
      </c>
    </row>
    <row r="205" spans="1:13">
      <c r="A205" s="13" t="s">
        <v>122</v>
      </c>
      <c r="B205" s="13" t="s">
        <v>164</v>
      </c>
      <c r="C205" s="13" t="s">
        <v>206</v>
      </c>
      <c r="D205" s="14">
        <v>2013</v>
      </c>
      <c r="E205" s="14">
        <v>423862.15625</v>
      </c>
      <c r="F205" s="14">
        <v>404381.125</v>
      </c>
      <c r="G205" s="14">
        <v>8.5561889999999998</v>
      </c>
      <c r="H205" s="14">
        <v>4.232905387878418</v>
      </c>
      <c r="I205" s="14">
        <v>431504.625</v>
      </c>
      <c r="J205" s="14">
        <v>0.82166477360025825</v>
      </c>
      <c r="K205" s="14"/>
      <c r="L205" s="14">
        <v>0.30306008458137512</v>
      </c>
      <c r="M205" s="14">
        <v>0.17108367383480072</v>
      </c>
    </row>
    <row r="206" spans="1:13">
      <c r="A206" s="13" t="s">
        <v>122</v>
      </c>
      <c r="B206" s="13" t="s">
        <v>164</v>
      </c>
      <c r="C206" s="13" t="s">
        <v>206</v>
      </c>
      <c r="D206" s="14">
        <v>2014</v>
      </c>
      <c r="E206" s="14">
        <v>429092.78125</v>
      </c>
      <c r="F206" s="14">
        <v>423224.03125</v>
      </c>
      <c r="G206" s="14">
        <v>8.6152139999999999</v>
      </c>
      <c r="H206" s="14">
        <v>4.2691435813903809</v>
      </c>
      <c r="I206" s="14">
        <v>434358.0625</v>
      </c>
      <c r="J206" s="14">
        <v>0.83649777306551332</v>
      </c>
      <c r="K206" s="14"/>
      <c r="L206" s="14">
        <v>0.29129126667976379</v>
      </c>
      <c r="M206" s="14">
        <v>0.16923670470714569</v>
      </c>
    </row>
    <row r="207" spans="1:13">
      <c r="A207" s="13" t="s">
        <v>122</v>
      </c>
      <c r="B207" s="13" t="s">
        <v>164</v>
      </c>
      <c r="C207" s="13" t="s">
        <v>206</v>
      </c>
      <c r="D207" s="14">
        <v>2015</v>
      </c>
      <c r="E207" s="14">
        <v>448794.71875</v>
      </c>
      <c r="F207" s="14">
        <v>430623.875</v>
      </c>
      <c r="G207" s="14">
        <v>8.6786599999999989</v>
      </c>
      <c r="H207" s="14">
        <v>4.2782397270202637</v>
      </c>
      <c r="I207" s="14">
        <v>438764.625</v>
      </c>
      <c r="J207" s="14">
        <v>0.83732530475559475</v>
      </c>
      <c r="K207" s="14"/>
      <c r="L207" s="14">
        <v>0.29580947756767273</v>
      </c>
      <c r="M207" s="14">
        <v>0.17195509374141693</v>
      </c>
    </row>
    <row r="208" spans="1:13">
      <c r="A208" s="13" t="s">
        <v>122</v>
      </c>
      <c r="B208" s="13" t="s">
        <v>164</v>
      </c>
      <c r="C208" s="13" t="s">
        <v>206</v>
      </c>
      <c r="D208" s="14">
        <v>2016</v>
      </c>
      <c r="E208" s="14">
        <v>466582.8125</v>
      </c>
      <c r="F208" s="14">
        <v>436191.0625</v>
      </c>
      <c r="G208" s="14">
        <v>8.7473010000000002</v>
      </c>
      <c r="H208" s="14">
        <v>4.3212289810180664</v>
      </c>
      <c r="I208" s="14">
        <v>447493.59375</v>
      </c>
      <c r="J208" s="14">
        <v>0.8338062906215935</v>
      </c>
      <c r="K208" s="14"/>
      <c r="L208" s="14">
        <v>0.30490007996559143</v>
      </c>
      <c r="M208" s="14">
        <v>0.17781321704387665</v>
      </c>
    </row>
    <row r="209" spans="1:13">
      <c r="A209" s="13" t="s">
        <v>122</v>
      </c>
      <c r="B209" s="13" t="s">
        <v>164</v>
      </c>
      <c r="C209" s="13" t="s">
        <v>206</v>
      </c>
      <c r="D209" s="14">
        <v>2017</v>
      </c>
      <c r="E209" s="14">
        <v>480926.90625</v>
      </c>
      <c r="F209" s="14">
        <v>458231.59375</v>
      </c>
      <c r="G209" s="14">
        <v>8.8199009999999998</v>
      </c>
      <c r="H209" s="14">
        <v>4.3985347747802734</v>
      </c>
      <c r="I209" s="14">
        <v>458231.5625</v>
      </c>
      <c r="J209" s="14">
        <v>0.8280099579164133</v>
      </c>
      <c r="K209" s="14"/>
      <c r="L209" s="14">
        <v>0.3128238320350647</v>
      </c>
      <c r="M209" s="14">
        <v>0.17907935380935669</v>
      </c>
    </row>
    <row r="210" spans="1:13">
      <c r="A210" s="13" t="s">
        <v>122</v>
      </c>
      <c r="B210" s="13" t="s">
        <v>164</v>
      </c>
      <c r="C210" s="13" t="s">
        <v>206</v>
      </c>
      <c r="D210" s="14">
        <v>2018</v>
      </c>
      <c r="E210" s="14">
        <v>492542.71875</v>
      </c>
      <c r="F210" s="14">
        <v>470960.75</v>
      </c>
      <c r="G210" s="14">
        <v>8.8913879999999992</v>
      </c>
      <c r="H210" s="14">
        <v>4.4884819984436035</v>
      </c>
      <c r="I210" s="14">
        <v>470054.5</v>
      </c>
      <c r="J210" s="14"/>
      <c r="K210" s="14"/>
      <c r="L210" s="14">
        <v>0.31763076782226563</v>
      </c>
      <c r="M210" s="14">
        <v>0.17765574157238007</v>
      </c>
    </row>
    <row r="211" spans="1:13">
      <c r="A211" s="13" t="s">
        <v>122</v>
      </c>
      <c r="B211" s="13" t="s">
        <v>164</v>
      </c>
      <c r="C211" s="13" t="s">
        <v>206</v>
      </c>
      <c r="D211" s="14">
        <v>2019</v>
      </c>
      <c r="E211" s="14">
        <v>498022.25</v>
      </c>
      <c r="F211" s="14">
        <v>477705.5</v>
      </c>
      <c r="G211" s="14">
        <v>8.9551020000000001</v>
      </c>
      <c r="H211" s="14">
        <v>4.5502810478210449</v>
      </c>
      <c r="I211" s="14">
        <v>476723.3125</v>
      </c>
      <c r="J211" s="14"/>
      <c r="K211" s="14"/>
      <c r="L211" s="14">
        <v>0.31218579411506653</v>
      </c>
      <c r="M211" s="14">
        <v>0.1782563328742981</v>
      </c>
    </row>
    <row r="212" spans="1:13">
      <c r="A212" s="13" t="s">
        <v>123</v>
      </c>
      <c r="B212" s="13" t="s">
        <v>165</v>
      </c>
      <c r="C212" s="13" t="s">
        <v>206</v>
      </c>
      <c r="D212" s="14">
        <v>1950</v>
      </c>
      <c r="E212" s="14">
        <v>75285.921875</v>
      </c>
      <c r="F212" s="14">
        <v>72084.2734375</v>
      </c>
      <c r="G212" s="14">
        <v>8.6343310225168004</v>
      </c>
      <c r="H212" s="14">
        <v>3.4585556983947754</v>
      </c>
      <c r="I212" s="14">
        <v>84999.0546875</v>
      </c>
      <c r="J212" s="14"/>
      <c r="K212" s="14"/>
      <c r="L212" s="14">
        <v>0.25208812952041626</v>
      </c>
      <c r="M212" s="14">
        <v>0.11643412709236145</v>
      </c>
    </row>
    <row r="213" spans="1:13">
      <c r="A213" s="13" t="s">
        <v>123</v>
      </c>
      <c r="B213" s="13" t="s">
        <v>165</v>
      </c>
      <c r="C213" s="13" t="s">
        <v>206</v>
      </c>
      <c r="D213" s="14">
        <v>1951</v>
      </c>
      <c r="E213" s="14">
        <v>80468.1484375</v>
      </c>
      <c r="F213" s="14">
        <v>75056.8125</v>
      </c>
      <c r="G213" s="14">
        <v>8.6733249938165269</v>
      </c>
      <c r="H213" s="14">
        <v>3.4555835723876953</v>
      </c>
      <c r="I213" s="14">
        <v>88196.46875</v>
      </c>
      <c r="J213" s="14"/>
      <c r="K213" s="14"/>
      <c r="L213" s="14">
        <v>0.25304225087165833</v>
      </c>
      <c r="M213" s="14">
        <v>0.12545029819011688</v>
      </c>
    </row>
    <row r="214" spans="1:13">
      <c r="A214" s="13" t="s">
        <v>123</v>
      </c>
      <c r="B214" s="13" t="s">
        <v>165</v>
      </c>
      <c r="C214" s="13" t="s">
        <v>206</v>
      </c>
      <c r="D214" s="14">
        <v>1952</v>
      </c>
      <c r="E214" s="14">
        <v>82140.6640625</v>
      </c>
      <c r="F214" s="14">
        <v>76747.5234375</v>
      </c>
      <c r="G214" s="14">
        <v>8.7253137784888661</v>
      </c>
      <c r="H214" s="14">
        <v>3.4575934410095215</v>
      </c>
      <c r="I214" s="14">
        <v>90342.3671875</v>
      </c>
      <c r="J214" s="14"/>
      <c r="K214" s="14"/>
      <c r="L214" s="14">
        <v>0.25146657228469849</v>
      </c>
      <c r="M214" s="14">
        <v>0.12920790910720825</v>
      </c>
    </row>
    <row r="215" spans="1:13">
      <c r="A215" s="13" t="s">
        <v>123</v>
      </c>
      <c r="B215" s="13" t="s">
        <v>165</v>
      </c>
      <c r="C215" s="13" t="s">
        <v>206</v>
      </c>
      <c r="D215" s="14">
        <v>1953</v>
      </c>
      <c r="E215" s="14">
        <v>82216.6640625</v>
      </c>
      <c r="F215" s="14">
        <v>79178.1015625</v>
      </c>
      <c r="G215" s="14">
        <v>8.7727542831689735</v>
      </c>
      <c r="H215" s="14">
        <v>3.457587718963623</v>
      </c>
      <c r="I215" s="14">
        <v>93326.203125</v>
      </c>
      <c r="J215" s="14"/>
      <c r="K215" s="14"/>
      <c r="L215" s="14">
        <v>0.24961824715137482</v>
      </c>
      <c r="M215" s="14">
        <v>0.13899439573287964</v>
      </c>
    </row>
    <row r="216" spans="1:13">
      <c r="A216" s="13" t="s">
        <v>123</v>
      </c>
      <c r="B216" s="13" t="s">
        <v>165</v>
      </c>
      <c r="C216" s="13" t="s">
        <v>206</v>
      </c>
      <c r="D216" s="14">
        <v>1954</v>
      </c>
      <c r="E216" s="14">
        <v>85718.1015625</v>
      </c>
      <c r="F216" s="14">
        <v>82787.7734375</v>
      </c>
      <c r="G216" s="14">
        <v>8.8142368460570726</v>
      </c>
      <c r="H216" s="14">
        <v>3.4550433158874512</v>
      </c>
      <c r="I216" s="14">
        <v>97440.625</v>
      </c>
      <c r="J216" s="14"/>
      <c r="K216" s="14"/>
      <c r="L216" s="14">
        <v>0.2663140594959259</v>
      </c>
      <c r="M216" s="14">
        <v>0.13466633856296539</v>
      </c>
    </row>
    <row r="217" spans="1:13">
      <c r="A217" s="13" t="s">
        <v>123</v>
      </c>
      <c r="B217" s="13" t="s">
        <v>165</v>
      </c>
      <c r="C217" s="13" t="s">
        <v>206</v>
      </c>
      <c r="D217" s="14">
        <v>1955</v>
      </c>
      <c r="E217" s="14">
        <v>91011.1484375</v>
      </c>
      <c r="F217" s="14">
        <v>86486.8671875</v>
      </c>
      <c r="G217" s="14">
        <v>8.8633033703655837</v>
      </c>
      <c r="H217" s="14">
        <v>3.455277681350708</v>
      </c>
      <c r="I217" s="14">
        <v>100902.6875</v>
      </c>
      <c r="J217" s="14"/>
      <c r="K217" s="14"/>
      <c r="L217" s="14">
        <v>0.25098094344139099</v>
      </c>
      <c r="M217" s="14">
        <v>0.12888333201408386</v>
      </c>
    </row>
    <row r="218" spans="1:13">
      <c r="A218" s="13" t="s">
        <v>123</v>
      </c>
      <c r="B218" s="13" t="s">
        <v>165</v>
      </c>
      <c r="C218" s="13" t="s">
        <v>206</v>
      </c>
      <c r="D218" s="14">
        <v>1956</v>
      </c>
      <c r="E218" s="14">
        <v>95059.8515625</v>
      </c>
      <c r="F218" s="14">
        <v>88979.7578125</v>
      </c>
      <c r="G218" s="14">
        <v>8.9186414123498921</v>
      </c>
      <c r="H218" s="14">
        <v>3.457733154296875</v>
      </c>
      <c r="I218" s="14">
        <v>104080.484375</v>
      </c>
      <c r="J218" s="14"/>
      <c r="K218" s="14"/>
      <c r="L218" s="14">
        <v>0.28197172284126282</v>
      </c>
      <c r="M218" s="14">
        <v>0.12757575511932373</v>
      </c>
    </row>
    <row r="219" spans="1:13">
      <c r="A219" s="13" t="s">
        <v>123</v>
      </c>
      <c r="B219" s="13" t="s">
        <v>165</v>
      </c>
      <c r="C219" s="13" t="s">
        <v>206</v>
      </c>
      <c r="D219" s="14">
        <v>1957</v>
      </c>
      <c r="E219" s="14">
        <v>95819.3828125</v>
      </c>
      <c r="F219" s="14">
        <v>90509.5546875</v>
      </c>
      <c r="G219" s="14">
        <v>8.9838690086509292</v>
      </c>
      <c r="H219" s="14">
        <v>3.4822909832000732</v>
      </c>
      <c r="I219" s="14">
        <v>106104.453125</v>
      </c>
      <c r="J219" s="14"/>
      <c r="K219" s="14"/>
      <c r="L219" s="14">
        <v>0.2801608145236969</v>
      </c>
      <c r="M219" s="14">
        <v>0.1275632381439209</v>
      </c>
    </row>
    <row r="220" spans="1:13">
      <c r="A220" s="13" t="s">
        <v>123</v>
      </c>
      <c r="B220" s="13" t="s">
        <v>165</v>
      </c>
      <c r="C220" s="13" t="s">
        <v>206</v>
      </c>
      <c r="D220" s="14">
        <v>1958</v>
      </c>
      <c r="E220" s="14">
        <v>95461.3203125</v>
      </c>
      <c r="F220" s="14">
        <v>89428.765625</v>
      </c>
      <c r="G220" s="14">
        <v>9.0474276950051067</v>
      </c>
      <c r="H220" s="14">
        <v>3.444962739944458</v>
      </c>
      <c r="I220" s="14">
        <v>105541.4375</v>
      </c>
      <c r="J220" s="14"/>
      <c r="K220" s="14"/>
      <c r="L220" s="14">
        <v>0.24175003170967102</v>
      </c>
      <c r="M220" s="14">
        <v>0.13875254988670349</v>
      </c>
    </row>
    <row r="221" spans="1:13">
      <c r="A221" s="13" t="s">
        <v>123</v>
      </c>
      <c r="B221" s="13" t="s">
        <v>165</v>
      </c>
      <c r="C221" s="13" t="s">
        <v>206</v>
      </c>
      <c r="D221" s="14">
        <v>1959</v>
      </c>
      <c r="E221" s="14">
        <v>96738.421875</v>
      </c>
      <c r="F221" s="14">
        <v>92119.1953125</v>
      </c>
      <c r="G221" s="14">
        <v>9.0984204711711847</v>
      </c>
      <c r="H221" s="14">
        <v>3.4164760112762451</v>
      </c>
      <c r="I221" s="14">
        <v>109254.1953125</v>
      </c>
      <c r="J221" s="14"/>
      <c r="K221" s="14"/>
      <c r="L221" s="14">
        <v>0.27117514610290527</v>
      </c>
      <c r="M221" s="14">
        <v>0.14186246693134308</v>
      </c>
    </row>
    <row r="222" spans="1:13">
      <c r="A222" s="13" t="s">
        <v>123</v>
      </c>
      <c r="B222" s="13" t="s">
        <v>165</v>
      </c>
      <c r="C222" s="13" t="s">
        <v>206</v>
      </c>
      <c r="D222" s="14">
        <v>1960</v>
      </c>
      <c r="E222" s="14">
        <v>102919.1796875</v>
      </c>
      <c r="F222" s="14">
        <v>96857.734375</v>
      </c>
      <c r="G222" s="14">
        <v>9.1133825204834427</v>
      </c>
      <c r="H222" s="14">
        <v>3.4950606822967529</v>
      </c>
      <c r="I222" s="14">
        <v>115497.296875</v>
      </c>
      <c r="J222" s="14"/>
      <c r="K222" s="14"/>
      <c r="L222" s="14">
        <v>0.29008641839027405</v>
      </c>
      <c r="M222" s="14">
        <v>0.1517031341791153</v>
      </c>
    </row>
    <row r="223" spans="1:13">
      <c r="A223" s="13" t="s">
        <v>123</v>
      </c>
      <c r="B223" s="13" t="s">
        <v>165</v>
      </c>
      <c r="C223" s="13" t="s">
        <v>206</v>
      </c>
      <c r="D223" s="14">
        <v>1961</v>
      </c>
      <c r="E223" s="14">
        <v>107518.2421875</v>
      </c>
      <c r="F223" s="14">
        <v>102098.84375</v>
      </c>
      <c r="G223" s="14">
        <v>9.1604551215430554</v>
      </c>
      <c r="H223" s="14">
        <v>3.5212488174438477</v>
      </c>
      <c r="I223" s="14">
        <v>121345.265625</v>
      </c>
      <c r="J223" s="14"/>
      <c r="K223" s="14"/>
      <c r="L223" s="14">
        <v>0.29967942833900452</v>
      </c>
      <c r="M223" s="14">
        <v>0.14887815713882446</v>
      </c>
    </row>
    <row r="224" spans="1:13">
      <c r="A224" s="13" t="s">
        <v>123</v>
      </c>
      <c r="B224" s="13" t="s">
        <v>165</v>
      </c>
      <c r="C224" s="13" t="s">
        <v>206</v>
      </c>
      <c r="D224" s="14">
        <v>1962</v>
      </c>
      <c r="E224" s="14">
        <v>113236.9765625</v>
      </c>
      <c r="F224" s="14">
        <v>107618.0390625</v>
      </c>
      <c r="G224" s="14">
        <v>9.2130243551917719</v>
      </c>
      <c r="H224" s="14">
        <v>3.5756387710571289</v>
      </c>
      <c r="I224" s="14">
        <v>127778.03125</v>
      </c>
      <c r="J224" s="14"/>
      <c r="K224" s="14"/>
      <c r="L224" s="14">
        <v>0.28136622905731201</v>
      </c>
      <c r="M224" s="14">
        <v>0.14878807961940765</v>
      </c>
    </row>
    <row r="225" spans="1:13">
      <c r="A225" s="13" t="s">
        <v>123</v>
      </c>
      <c r="B225" s="13" t="s">
        <v>165</v>
      </c>
      <c r="C225" s="13" t="s">
        <v>206</v>
      </c>
      <c r="D225" s="14">
        <v>1963</v>
      </c>
      <c r="E225" s="14">
        <v>117017.28125</v>
      </c>
      <c r="F225" s="14">
        <v>111842.3984375</v>
      </c>
      <c r="G225" s="14">
        <v>9.2776867524074369</v>
      </c>
      <c r="H225" s="14">
        <v>3.6008193492889404</v>
      </c>
      <c r="I225" s="14">
        <v>133333.59375</v>
      </c>
      <c r="J225" s="14"/>
      <c r="K225" s="14"/>
      <c r="L225" s="14">
        <v>0.27296751737594604</v>
      </c>
      <c r="M225" s="14">
        <v>0.15985725820064545</v>
      </c>
    </row>
    <row r="226" spans="1:13">
      <c r="A226" s="13" t="s">
        <v>123</v>
      </c>
      <c r="B226" s="13" t="s">
        <v>165</v>
      </c>
      <c r="C226" s="13" t="s">
        <v>206</v>
      </c>
      <c r="D226" s="14">
        <v>1964</v>
      </c>
      <c r="E226" s="14">
        <v>125598.6640625</v>
      </c>
      <c r="F226" s="14">
        <v>119508.0390625</v>
      </c>
      <c r="G226" s="14">
        <v>9.3615373249801124</v>
      </c>
      <c r="H226" s="14">
        <v>3.6521875858306885</v>
      </c>
      <c r="I226" s="14">
        <v>142690.34375</v>
      </c>
      <c r="J226" s="14"/>
      <c r="K226" s="14"/>
      <c r="L226" s="14">
        <v>0.3091437816619873</v>
      </c>
      <c r="M226" s="14">
        <v>0.15673229098320007</v>
      </c>
    </row>
    <row r="227" spans="1:13">
      <c r="A227" s="13" t="s">
        <v>123</v>
      </c>
      <c r="B227" s="13" t="s">
        <v>165</v>
      </c>
      <c r="C227" s="13" t="s">
        <v>206</v>
      </c>
      <c r="D227" s="14">
        <v>1965</v>
      </c>
      <c r="E227" s="14">
        <v>130886.4765625</v>
      </c>
      <c r="F227" s="14">
        <v>123734.796875</v>
      </c>
      <c r="G227" s="14">
        <v>9.4425904956715652</v>
      </c>
      <c r="H227" s="14">
        <v>3.6662886142730713</v>
      </c>
      <c r="I227" s="14">
        <v>147661.109375</v>
      </c>
      <c r="J227" s="14"/>
      <c r="K227" s="14"/>
      <c r="L227" s="14">
        <v>0.29692122340202332</v>
      </c>
      <c r="M227" s="14">
        <v>0.16351029276847839</v>
      </c>
    </row>
    <row r="228" spans="1:13">
      <c r="A228" s="13" t="s">
        <v>123</v>
      </c>
      <c r="B228" s="13" t="s">
        <v>165</v>
      </c>
      <c r="C228" s="13" t="s">
        <v>206</v>
      </c>
      <c r="D228" s="14">
        <v>1966</v>
      </c>
      <c r="E228" s="14">
        <v>135008.984375</v>
      </c>
      <c r="F228" s="14">
        <v>127105.4296875</v>
      </c>
      <c r="G228" s="14">
        <v>9.5022556942285359</v>
      </c>
      <c r="H228" s="14">
        <v>3.6793825626373291</v>
      </c>
      <c r="I228" s="14">
        <v>152047.09375</v>
      </c>
      <c r="J228" s="14"/>
      <c r="K228" s="14"/>
      <c r="L228" s="14">
        <v>0.30963623523712158</v>
      </c>
      <c r="M228" s="14">
        <v>0.16814486682415009</v>
      </c>
    </row>
    <row r="229" spans="1:13">
      <c r="A229" s="13" t="s">
        <v>123</v>
      </c>
      <c r="B229" s="13" t="s">
        <v>165</v>
      </c>
      <c r="C229" s="13" t="s">
        <v>206</v>
      </c>
      <c r="D229" s="14">
        <v>1967</v>
      </c>
      <c r="E229" s="14">
        <v>140139.34375</v>
      </c>
      <c r="F229" s="14">
        <v>131961.8125</v>
      </c>
      <c r="G229" s="14">
        <v>9.5509276276072956</v>
      </c>
      <c r="H229" s="14">
        <v>3.6632668972015381</v>
      </c>
      <c r="I229" s="14">
        <v>157895.046875</v>
      </c>
      <c r="J229" s="14"/>
      <c r="K229" s="14"/>
      <c r="L229" s="14">
        <v>0.2953198254108429</v>
      </c>
      <c r="M229" s="14">
        <v>0.17199034988880157</v>
      </c>
    </row>
    <row r="230" spans="1:13">
      <c r="A230" s="13" t="s">
        <v>123</v>
      </c>
      <c r="B230" s="13" t="s">
        <v>165</v>
      </c>
      <c r="C230" s="13" t="s">
        <v>206</v>
      </c>
      <c r="D230" s="14">
        <v>1968</v>
      </c>
      <c r="E230" s="14">
        <v>145929</v>
      </c>
      <c r="F230" s="14">
        <v>137579.8125</v>
      </c>
      <c r="G230" s="14">
        <v>9.5842076553710935</v>
      </c>
      <c r="H230" s="14">
        <v>3.6592381000518799</v>
      </c>
      <c r="I230" s="14">
        <v>165205.015625</v>
      </c>
      <c r="J230" s="14"/>
      <c r="K230" s="14"/>
      <c r="L230" s="14">
        <v>0.28273925185203552</v>
      </c>
      <c r="M230" s="14">
        <v>0.1731845885515213</v>
      </c>
    </row>
    <row r="231" spans="1:13">
      <c r="A231" s="13" t="s">
        <v>123</v>
      </c>
      <c r="B231" s="13" t="s">
        <v>165</v>
      </c>
      <c r="C231" s="13" t="s">
        <v>206</v>
      </c>
      <c r="D231" s="14">
        <v>1969</v>
      </c>
      <c r="E231" s="14">
        <v>156273.375</v>
      </c>
      <c r="F231" s="14">
        <v>146061.609375</v>
      </c>
      <c r="G231" s="14">
        <v>9.6070948824149998</v>
      </c>
      <c r="H231" s="14">
        <v>3.7216858863830566</v>
      </c>
      <c r="I231" s="14">
        <v>175438.9375</v>
      </c>
      <c r="J231" s="14"/>
      <c r="K231" s="14"/>
      <c r="L231" s="14">
        <v>0.29413601756095886</v>
      </c>
      <c r="M231" s="14">
        <v>0.17563807964324951</v>
      </c>
    </row>
    <row r="232" spans="1:13">
      <c r="A232" s="13" t="s">
        <v>123</v>
      </c>
      <c r="B232" s="13" t="s">
        <v>165</v>
      </c>
      <c r="C232" s="13" t="s">
        <v>206</v>
      </c>
      <c r="D232" s="14">
        <v>1970</v>
      </c>
      <c r="E232" s="14">
        <v>165948.40625</v>
      </c>
      <c r="F232" s="14">
        <v>154585.03125</v>
      </c>
      <c r="G232" s="14">
        <v>9.63218</v>
      </c>
      <c r="H232" s="14">
        <v>3.7247076034545898</v>
      </c>
      <c r="I232" s="14">
        <v>187134.875</v>
      </c>
      <c r="J232" s="14">
        <v>0.7551440647075286</v>
      </c>
      <c r="K232" s="14"/>
      <c r="L232" s="14">
        <v>0.30447876453399658</v>
      </c>
      <c r="M232" s="14">
        <v>0.17161066830158234</v>
      </c>
    </row>
    <row r="233" spans="1:13">
      <c r="A233" s="13" t="s">
        <v>123</v>
      </c>
      <c r="B233" s="13" t="s">
        <v>165</v>
      </c>
      <c r="C233" s="13" t="s">
        <v>206</v>
      </c>
      <c r="D233" s="14">
        <v>1971</v>
      </c>
      <c r="E233" s="14">
        <v>171450.3125</v>
      </c>
      <c r="F233" s="14">
        <v>160690.09375</v>
      </c>
      <c r="G233" s="14">
        <v>9.6633239999999994</v>
      </c>
      <c r="H233" s="14">
        <v>3.7495231628417969</v>
      </c>
      <c r="I233" s="14">
        <v>194158.09375</v>
      </c>
      <c r="J233" s="14"/>
      <c r="K233" s="14"/>
      <c r="L233" s="14">
        <v>0.29028886556625366</v>
      </c>
      <c r="M233" s="14">
        <v>0.17193944752216339</v>
      </c>
    </row>
    <row r="234" spans="1:13">
      <c r="A234" s="13" t="s">
        <v>123</v>
      </c>
      <c r="B234" s="13" t="s">
        <v>165</v>
      </c>
      <c r="C234" s="13" t="s">
        <v>206</v>
      </c>
      <c r="D234" s="14">
        <v>1972</v>
      </c>
      <c r="E234" s="14">
        <v>182810.140625</v>
      </c>
      <c r="F234" s="14">
        <v>170488</v>
      </c>
      <c r="G234" s="14">
        <v>9.6928459999999994</v>
      </c>
      <c r="H234" s="14">
        <v>3.7387516498565674</v>
      </c>
      <c r="I234" s="14">
        <v>204362.34375</v>
      </c>
      <c r="J234" s="14"/>
      <c r="K234" s="14"/>
      <c r="L234" s="14">
        <v>0.27495810389518738</v>
      </c>
      <c r="M234" s="14">
        <v>0.16981889307498932</v>
      </c>
    </row>
    <row r="235" spans="1:13">
      <c r="A235" s="13" t="s">
        <v>123</v>
      </c>
      <c r="B235" s="13" t="s">
        <v>165</v>
      </c>
      <c r="C235" s="13" t="s">
        <v>206</v>
      </c>
      <c r="D235" s="14">
        <v>1973</v>
      </c>
      <c r="E235" s="14">
        <v>196870.640625</v>
      </c>
      <c r="F235" s="14">
        <v>182405.046875</v>
      </c>
      <c r="G235" s="14">
        <v>9.7207609999999995</v>
      </c>
      <c r="H235" s="14">
        <v>3.7714354991912842</v>
      </c>
      <c r="I235" s="14">
        <v>216874.078125</v>
      </c>
      <c r="J235" s="14"/>
      <c r="K235" s="14"/>
      <c r="L235" s="14">
        <v>0.29157748818397522</v>
      </c>
      <c r="M235" s="14">
        <v>0.16460883617401123</v>
      </c>
    </row>
    <row r="236" spans="1:13">
      <c r="A236" s="13" t="s">
        <v>123</v>
      </c>
      <c r="B236" s="13" t="s">
        <v>165</v>
      </c>
      <c r="C236" s="13" t="s">
        <v>206</v>
      </c>
      <c r="D236" s="14">
        <v>1974</v>
      </c>
      <c r="E236" s="14">
        <v>203615.0625</v>
      </c>
      <c r="F236" s="14">
        <v>190767.734375</v>
      </c>
      <c r="G236" s="14">
        <v>9.7470199999999991</v>
      </c>
      <c r="H236" s="14">
        <v>3.8265583515167236</v>
      </c>
      <c r="I236" s="14">
        <v>225981.984375</v>
      </c>
      <c r="J236" s="14"/>
      <c r="K236" s="14"/>
      <c r="L236" s="14">
        <v>0.33127734065055847</v>
      </c>
      <c r="M236" s="14">
        <v>0.16617351770401001</v>
      </c>
    </row>
    <row r="237" spans="1:13">
      <c r="A237" s="13" t="s">
        <v>123</v>
      </c>
      <c r="B237" s="13" t="s">
        <v>165</v>
      </c>
      <c r="C237" s="13" t="s">
        <v>206</v>
      </c>
      <c r="D237" s="14">
        <v>1975</v>
      </c>
      <c r="E237" s="14">
        <v>199590.859375</v>
      </c>
      <c r="F237" s="14">
        <v>189073.03125</v>
      </c>
      <c r="G237" s="14">
        <v>9.7715859999999992</v>
      </c>
      <c r="H237" s="14">
        <v>3.7703299522399902</v>
      </c>
      <c r="I237" s="14">
        <v>222983.21875</v>
      </c>
      <c r="J237" s="14">
        <v>0.80158878236748132</v>
      </c>
      <c r="K237" s="14"/>
      <c r="L237" s="14">
        <v>0.29883483052253723</v>
      </c>
      <c r="M237" s="14">
        <v>0.17305988073348999</v>
      </c>
    </row>
    <row r="238" spans="1:13">
      <c r="A238" s="13" t="s">
        <v>123</v>
      </c>
      <c r="B238" s="13" t="s">
        <v>165</v>
      </c>
      <c r="C238" s="13" t="s">
        <v>206</v>
      </c>
      <c r="D238" s="14">
        <v>1976</v>
      </c>
      <c r="E238" s="14">
        <v>212703.640625</v>
      </c>
      <c r="F238" s="14">
        <v>201472.625</v>
      </c>
      <c r="G238" s="14">
        <v>9.7947769999999998</v>
      </c>
      <c r="H238" s="14">
        <v>3.7529146671295166</v>
      </c>
      <c r="I238" s="14">
        <v>235587.890625</v>
      </c>
      <c r="J238" s="14"/>
      <c r="K238" s="14"/>
      <c r="L238" s="14">
        <v>0.2995775043964386</v>
      </c>
      <c r="M238" s="14">
        <v>0.17297209799289703</v>
      </c>
    </row>
    <row r="239" spans="1:13">
      <c r="A239" s="13" t="s">
        <v>123</v>
      </c>
      <c r="B239" s="13" t="s">
        <v>165</v>
      </c>
      <c r="C239" s="13" t="s">
        <v>206</v>
      </c>
      <c r="D239" s="14">
        <v>1977</v>
      </c>
      <c r="E239" s="14">
        <v>217205.6875</v>
      </c>
      <c r="F239" s="14">
        <v>204631.046875</v>
      </c>
      <c r="G239" s="14">
        <v>9.8166960000000003</v>
      </c>
      <c r="H239" s="14">
        <v>3.7420680522918701</v>
      </c>
      <c r="I239" s="14">
        <v>237062.984375</v>
      </c>
      <c r="J239" s="14"/>
      <c r="K239" s="14"/>
      <c r="L239" s="14">
        <v>0.29678735136985779</v>
      </c>
      <c r="M239" s="14">
        <v>0.18186917901039124</v>
      </c>
    </row>
    <row r="240" spans="1:13">
      <c r="A240" s="13" t="s">
        <v>123</v>
      </c>
      <c r="B240" s="13" t="s">
        <v>165</v>
      </c>
      <c r="C240" s="13" t="s">
        <v>206</v>
      </c>
      <c r="D240" s="14">
        <v>1978</v>
      </c>
      <c r="E240" s="14">
        <v>225729.5625</v>
      </c>
      <c r="F240" s="14">
        <v>212704.25</v>
      </c>
      <c r="G240" s="14">
        <v>9.8368140000000004</v>
      </c>
      <c r="H240" s="14">
        <v>3.749748706817627</v>
      </c>
      <c r="I240" s="14">
        <v>243800.125</v>
      </c>
      <c r="J240" s="14"/>
      <c r="K240" s="14"/>
      <c r="L240" s="14">
        <v>0.29185083508491516</v>
      </c>
      <c r="M240" s="14">
        <v>0.19047844409942627</v>
      </c>
    </row>
    <row r="241" spans="1:13">
      <c r="A241" s="13" t="s">
        <v>123</v>
      </c>
      <c r="B241" s="13" t="s">
        <v>165</v>
      </c>
      <c r="C241" s="13" t="s">
        <v>206</v>
      </c>
      <c r="D241" s="14">
        <v>1979</v>
      </c>
      <c r="E241" s="14">
        <v>233885.390625</v>
      </c>
      <c r="F241" s="14">
        <v>219504.09375</v>
      </c>
      <c r="G241" s="14">
        <v>9.8543769999999995</v>
      </c>
      <c r="H241" s="14">
        <v>3.787905216217041</v>
      </c>
      <c r="I241" s="14">
        <v>249507.609375</v>
      </c>
      <c r="J241" s="14"/>
      <c r="K241" s="14"/>
      <c r="L241" s="14">
        <v>0.28696280717849731</v>
      </c>
      <c r="M241" s="14">
        <v>0.19517002999782562</v>
      </c>
    </row>
    <row r="242" spans="1:13">
      <c r="A242" s="13" t="s">
        <v>123</v>
      </c>
      <c r="B242" s="13" t="s">
        <v>165</v>
      </c>
      <c r="C242" s="13" t="s">
        <v>206</v>
      </c>
      <c r="D242" s="14">
        <v>1980</v>
      </c>
      <c r="E242" s="14">
        <v>243294.28125</v>
      </c>
      <c r="F242" s="14">
        <v>234949.078125</v>
      </c>
      <c r="G242" s="14">
        <v>9.868995</v>
      </c>
      <c r="H242" s="14">
        <v>3.7847752571105957</v>
      </c>
      <c r="I242" s="14">
        <v>260684.3125</v>
      </c>
      <c r="J242" s="14">
        <v>0.84958808073879033</v>
      </c>
      <c r="K242" s="14"/>
      <c r="L242" s="14">
        <v>0.32173752784729004</v>
      </c>
      <c r="M242" s="14">
        <v>0.20001927018165588</v>
      </c>
    </row>
    <row r="243" spans="1:13">
      <c r="A243" s="13" t="s">
        <v>123</v>
      </c>
      <c r="B243" s="13" t="s">
        <v>165</v>
      </c>
      <c r="C243" s="13" t="s">
        <v>206</v>
      </c>
      <c r="D243" s="14">
        <v>1981</v>
      </c>
      <c r="E243" s="14">
        <v>227759.59375</v>
      </c>
      <c r="F243" s="14">
        <v>224090.484375</v>
      </c>
      <c r="G243" s="14">
        <v>9.880592</v>
      </c>
      <c r="H243" s="14">
        <v>3.7173311710357666</v>
      </c>
      <c r="I243" s="14">
        <v>259956.265625</v>
      </c>
      <c r="J243" s="14"/>
      <c r="K243" s="14"/>
      <c r="L243" s="14">
        <v>0.27527523040771484</v>
      </c>
      <c r="M243" s="14">
        <v>0.21652895212173462</v>
      </c>
    </row>
    <row r="244" spans="1:13">
      <c r="A244" s="13" t="s">
        <v>123</v>
      </c>
      <c r="B244" s="13" t="s">
        <v>165</v>
      </c>
      <c r="C244" s="13" t="s">
        <v>206</v>
      </c>
      <c r="D244" s="14">
        <v>1982</v>
      </c>
      <c r="E244" s="14">
        <v>220415.53125</v>
      </c>
      <c r="F244" s="14">
        <v>216932.828125</v>
      </c>
      <c r="G244" s="14">
        <v>9.8898239999999991</v>
      </c>
      <c r="H244" s="14">
        <v>3.6711452007293701</v>
      </c>
      <c r="I244" s="14">
        <v>261502.984375</v>
      </c>
      <c r="J244" s="14"/>
      <c r="K244" s="14"/>
      <c r="L244" s="14">
        <v>0.25970602035522461</v>
      </c>
      <c r="M244" s="14">
        <v>0.21495628356933594</v>
      </c>
    </row>
    <row r="245" spans="1:13">
      <c r="A245" s="13" t="s">
        <v>123</v>
      </c>
      <c r="B245" s="13" t="s">
        <v>165</v>
      </c>
      <c r="C245" s="13" t="s">
        <v>206</v>
      </c>
      <c r="D245" s="14">
        <v>1983</v>
      </c>
      <c r="E245" s="14">
        <v>213840.453125</v>
      </c>
      <c r="F245" s="14">
        <v>210577</v>
      </c>
      <c r="G245" s="14">
        <v>9.8978799999999989</v>
      </c>
      <c r="H245" s="14">
        <v>3.6261990070343018</v>
      </c>
      <c r="I245" s="14">
        <v>262318.4375</v>
      </c>
      <c r="J245" s="14"/>
      <c r="K245" s="14"/>
      <c r="L245" s="14">
        <v>0.22977659106254578</v>
      </c>
      <c r="M245" s="14">
        <v>0.21316751837730408</v>
      </c>
    </row>
    <row r="246" spans="1:13">
      <c r="A246" s="13" t="s">
        <v>123</v>
      </c>
      <c r="B246" s="13" t="s">
        <v>165</v>
      </c>
      <c r="C246" s="13" t="s">
        <v>206</v>
      </c>
      <c r="D246" s="14">
        <v>1984</v>
      </c>
      <c r="E246" s="14">
        <v>214285.140625</v>
      </c>
      <c r="F246" s="14">
        <v>210094.296875</v>
      </c>
      <c r="G246" s="14">
        <v>9.906371</v>
      </c>
      <c r="H246" s="14">
        <v>3.628385066986084</v>
      </c>
      <c r="I246" s="14">
        <v>268788.25</v>
      </c>
      <c r="J246" s="14"/>
      <c r="K246" s="14"/>
      <c r="L246" s="14">
        <v>0.25382745265960693</v>
      </c>
      <c r="M246" s="14">
        <v>0.20702408254146576</v>
      </c>
    </row>
    <row r="247" spans="1:13">
      <c r="A247" s="13" t="s">
        <v>123</v>
      </c>
      <c r="B247" s="13" t="s">
        <v>165</v>
      </c>
      <c r="C247" s="13" t="s">
        <v>206</v>
      </c>
      <c r="D247" s="14">
        <v>1985</v>
      </c>
      <c r="E247" s="14">
        <v>212411.203125</v>
      </c>
      <c r="F247" s="14">
        <v>199750.515625</v>
      </c>
      <c r="G247" s="14">
        <v>9.9165779999999994</v>
      </c>
      <c r="H247" s="14">
        <v>3.6481637954711914</v>
      </c>
      <c r="I247" s="14">
        <v>273228.03125</v>
      </c>
      <c r="J247" s="14">
        <v>0.82803703909113613</v>
      </c>
      <c r="K247" s="14"/>
      <c r="L247" s="14">
        <v>0.24928086996078491</v>
      </c>
      <c r="M247" s="14">
        <v>0.21509595215320587</v>
      </c>
    </row>
    <row r="248" spans="1:13">
      <c r="A248" s="13" t="s">
        <v>123</v>
      </c>
      <c r="B248" s="13" t="s">
        <v>165</v>
      </c>
      <c r="C248" s="13" t="s">
        <v>206</v>
      </c>
      <c r="D248" s="14">
        <v>1986</v>
      </c>
      <c r="E248" s="14">
        <v>223275.234375</v>
      </c>
      <c r="F248" s="14">
        <v>214298.953125</v>
      </c>
      <c r="G248" s="14">
        <v>9.9285420000000002</v>
      </c>
      <c r="H248" s="14">
        <v>3.6743981838226318</v>
      </c>
      <c r="I248" s="14">
        <v>278208.375</v>
      </c>
      <c r="J248" s="14"/>
      <c r="K248" s="14"/>
      <c r="L248" s="14">
        <v>0.25054314732551575</v>
      </c>
      <c r="M248" s="14">
        <v>0.20923107862472534</v>
      </c>
    </row>
    <row r="249" spans="1:13">
      <c r="A249" s="13" t="s">
        <v>123</v>
      </c>
      <c r="B249" s="13" t="s">
        <v>165</v>
      </c>
      <c r="C249" s="13" t="s">
        <v>206</v>
      </c>
      <c r="D249" s="14">
        <v>1987</v>
      </c>
      <c r="E249" s="14">
        <v>231404.734375</v>
      </c>
      <c r="F249" s="14">
        <v>226405.9375</v>
      </c>
      <c r="G249" s="14">
        <v>9.9422889999999988</v>
      </c>
      <c r="H249" s="14">
        <v>3.7035641670227051</v>
      </c>
      <c r="I249" s="14">
        <v>284625.65625</v>
      </c>
      <c r="J249" s="14"/>
      <c r="K249" s="14"/>
      <c r="L249" s="14">
        <v>0.26399624347686768</v>
      </c>
      <c r="M249" s="14">
        <v>0.2065182626247406</v>
      </c>
    </row>
    <row r="250" spans="1:13">
      <c r="A250" s="13" t="s">
        <v>123</v>
      </c>
      <c r="B250" s="13" t="s">
        <v>165</v>
      </c>
      <c r="C250" s="13" t="s">
        <v>206</v>
      </c>
      <c r="D250" s="14">
        <v>1988</v>
      </c>
      <c r="E250" s="14">
        <v>248818.640625</v>
      </c>
      <c r="F250" s="14">
        <v>244142.4375</v>
      </c>
      <c r="G250" s="14">
        <v>9.9590199999999989</v>
      </c>
      <c r="H250" s="14">
        <v>3.7761893272399902</v>
      </c>
      <c r="I250" s="14">
        <v>298069.125</v>
      </c>
      <c r="J250" s="14"/>
      <c r="K250" s="14"/>
      <c r="L250" s="14">
        <v>0.29231727123260498</v>
      </c>
      <c r="M250" s="14">
        <v>0.19008544087409973</v>
      </c>
    </row>
    <row r="251" spans="1:13">
      <c r="A251" s="13" t="s">
        <v>123</v>
      </c>
      <c r="B251" s="13" t="s">
        <v>165</v>
      </c>
      <c r="C251" s="13" t="s">
        <v>206</v>
      </c>
      <c r="D251" s="14">
        <v>1989</v>
      </c>
      <c r="E251" s="14">
        <v>261833.265625</v>
      </c>
      <c r="F251" s="14">
        <v>249963.359375</v>
      </c>
      <c r="G251" s="14">
        <v>9.9801760000000002</v>
      </c>
      <c r="H251" s="14">
        <v>3.8220384120941162</v>
      </c>
      <c r="I251" s="14">
        <v>308409.65625</v>
      </c>
      <c r="J251" s="14"/>
      <c r="K251" s="14"/>
      <c r="L251" s="14">
        <v>0.31034192442893982</v>
      </c>
      <c r="M251" s="14">
        <v>0.18778324127197266</v>
      </c>
    </row>
    <row r="252" spans="1:13">
      <c r="A252" s="13" t="s">
        <v>123</v>
      </c>
      <c r="B252" s="13" t="s">
        <v>165</v>
      </c>
      <c r="C252" s="13" t="s">
        <v>206</v>
      </c>
      <c r="D252" s="14">
        <v>1990</v>
      </c>
      <c r="E252" s="14">
        <v>272013.5625</v>
      </c>
      <c r="F252" s="14">
        <v>261314.03125</v>
      </c>
      <c r="G252" s="14">
        <v>10.006544</v>
      </c>
      <c r="H252" s="14">
        <v>3.8611569404602051</v>
      </c>
      <c r="I252" s="14">
        <v>318085.71875</v>
      </c>
      <c r="J252" s="14"/>
      <c r="K252" s="14"/>
      <c r="L252" s="14">
        <v>0.31868532299995422</v>
      </c>
      <c r="M252" s="14">
        <v>0.17181044816970825</v>
      </c>
    </row>
    <row r="253" spans="1:13">
      <c r="A253" s="13" t="s">
        <v>123</v>
      </c>
      <c r="B253" s="13" t="s">
        <v>165</v>
      </c>
      <c r="C253" s="13" t="s">
        <v>206</v>
      </c>
      <c r="D253" s="14">
        <v>1991</v>
      </c>
      <c r="E253" s="14">
        <v>277534.53125</v>
      </c>
      <c r="F253" s="14">
        <v>265296.375</v>
      </c>
      <c r="G253" s="14">
        <v>10.039444999999999</v>
      </c>
      <c r="H253" s="14">
        <v>3.872532844543457</v>
      </c>
      <c r="I253" s="14">
        <v>323916.4375</v>
      </c>
      <c r="J253" s="14"/>
      <c r="K253" s="14"/>
      <c r="L253" s="14">
        <v>0.3033326268196106</v>
      </c>
      <c r="M253" s="14">
        <v>0.17251868546009064</v>
      </c>
    </row>
    <row r="254" spans="1:13">
      <c r="A254" s="13" t="s">
        <v>123</v>
      </c>
      <c r="B254" s="13" t="s">
        <v>165</v>
      </c>
      <c r="C254" s="13" t="s">
        <v>206</v>
      </c>
      <c r="D254" s="14">
        <v>1992</v>
      </c>
      <c r="E254" s="14">
        <v>286644.125</v>
      </c>
      <c r="F254" s="14">
        <v>275201.0625</v>
      </c>
      <c r="G254" s="14">
        <v>10.078101</v>
      </c>
      <c r="H254" s="14">
        <v>3.8666861057281494</v>
      </c>
      <c r="I254" s="14">
        <v>328874.5</v>
      </c>
      <c r="J254" s="14"/>
      <c r="K254" s="14"/>
      <c r="L254" s="14">
        <v>0.30010312795639038</v>
      </c>
      <c r="M254" s="14">
        <v>0.16827505826950073</v>
      </c>
    </row>
    <row r="255" spans="1:13">
      <c r="A255" s="13" t="s">
        <v>123</v>
      </c>
      <c r="B255" s="13" t="s">
        <v>165</v>
      </c>
      <c r="C255" s="13" t="s">
        <v>206</v>
      </c>
      <c r="D255" s="14">
        <v>1993</v>
      </c>
      <c r="E255" s="14">
        <v>287547.59375</v>
      </c>
      <c r="F255" s="14">
        <v>276938.21875</v>
      </c>
      <c r="G255" s="14">
        <v>10.118674</v>
      </c>
      <c r="H255" s="14">
        <v>3.8420250415802002</v>
      </c>
      <c r="I255" s="14">
        <v>325711.15625</v>
      </c>
      <c r="J255" s="14"/>
      <c r="K255" s="14"/>
      <c r="L255" s="14">
        <v>0.298543781042099</v>
      </c>
      <c r="M255" s="14">
        <v>0.16711439192295074</v>
      </c>
    </row>
    <row r="256" spans="1:13">
      <c r="A256" s="13" t="s">
        <v>123</v>
      </c>
      <c r="B256" s="13" t="s">
        <v>165</v>
      </c>
      <c r="C256" s="13" t="s">
        <v>206</v>
      </c>
      <c r="D256" s="14">
        <v>1994</v>
      </c>
      <c r="E256" s="14">
        <v>298298</v>
      </c>
      <c r="F256" s="14">
        <v>284110.46875</v>
      </c>
      <c r="G256" s="14">
        <v>10.155918999999999</v>
      </c>
      <c r="H256" s="14">
        <v>3.8282327651977539</v>
      </c>
      <c r="I256" s="14">
        <v>336221.78125</v>
      </c>
      <c r="J256" s="14"/>
      <c r="K256" s="14"/>
      <c r="L256" s="14">
        <v>0.29189351201057434</v>
      </c>
      <c r="M256" s="14">
        <v>0.16292563080787659</v>
      </c>
    </row>
    <row r="257" spans="1:13">
      <c r="A257" s="13" t="s">
        <v>123</v>
      </c>
      <c r="B257" s="13" t="s">
        <v>165</v>
      </c>
      <c r="C257" s="13" t="s">
        <v>206</v>
      </c>
      <c r="D257" s="14">
        <v>1995</v>
      </c>
      <c r="E257" s="14">
        <v>307887.6875</v>
      </c>
      <c r="F257" s="14">
        <v>296016.78125</v>
      </c>
      <c r="G257" s="14">
        <v>10.186304999999999</v>
      </c>
      <c r="H257" s="14">
        <v>3.8869366645812988</v>
      </c>
      <c r="I257" s="14">
        <v>344239.84375</v>
      </c>
      <c r="J257" s="14"/>
      <c r="K257" s="14"/>
      <c r="L257" s="14">
        <v>0.29076686501502991</v>
      </c>
      <c r="M257" s="14">
        <v>0.15905958414077759</v>
      </c>
    </row>
    <row r="258" spans="1:13">
      <c r="A258" s="13" t="s">
        <v>123</v>
      </c>
      <c r="B258" s="13" t="s">
        <v>165</v>
      </c>
      <c r="C258" s="13" t="s">
        <v>206</v>
      </c>
      <c r="D258" s="14">
        <v>1996</v>
      </c>
      <c r="E258" s="14">
        <v>309153.0625</v>
      </c>
      <c r="F258" s="14">
        <v>295071.71875</v>
      </c>
      <c r="G258" s="14">
        <v>10.208274999999999</v>
      </c>
      <c r="H258" s="14">
        <v>3.8979661464691162</v>
      </c>
      <c r="I258" s="14">
        <v>348788.84375</v>
      </c>
      <c r="J258" s="14">
        <v>0.94272475211804496</v>
      </c>
      <c r="K258" s="14"/>
      <c r="L258" s="14">
        <v>0.28411686420440674</v>
      </c>
      <c r="M258" s="14">
        <v>0.15913820266723633</v>
      </c>
    </row>
    <row r="259" spans="1:13">
      <c r="A259" s="13" t="s">
        <v>123</v>
      </c>
      <c r="B259" s="13" t="s">
        <v>165</v>
      </c>
      <c r="C259" s="13" t="s">
        <v>206</v>
      </c>
      <c r="D259" s="14">
        <v>1997</v>
      </c>
      <c r="E259" s="14">
        <v>328544.3125</v>
      </c>
      <c r="F259" s="14">
        <v>308663.96875</v>
      </c>
      <c r="G259" s="14">
        <v>10.223789</v>
      </c>
      <c r="H259" s="14">
        <v>3.9209597110748291</v>
      </c>
      <c r="I259" s="14">
        <v>362020.6875</v>
      </c>
      <c r="J259" s="14"/>
      <c r="K259" s="14"/>
      <c r="L259" s="14">
        <v>0.2753852903842926</v>
      </c>
      <c r="M259" s="14">
        <v>0.16295160353183746</v>
      </c>
    </row>
    <row r="260" spans="1:13">
      <c r="A260" s="13" t="s">
        <v>123</v>
      </c>
      <c r="B260" s="13" t="s">
        <v>165</v>
      </c>
      <c r="C260" s="13" t="s">
        <v>206</v>
      </c>
      <c r="D260" s="14">
        <v>1998</v>
      </c>
      <c r="E260" s="14">
        <v>341227.5</v>
      </c>
      <c r="F260" s="14">
        <v>310652.96875</v>
      </c>
      <c r="G260" s="14">
        <v>10.237299</v>
      </c>
      <c r="H260" s="14">
        <v>3.9864833354949951</v>
      </c>
      <c r="I260" s="14">
        <v>369122.96875</v>
      </c>
      <c r="J260" s="14"/>
      <c r="K260" s="14"/>
      <c r="L260" s="14">
        <v>0.26213300228118896</v>
      </c>
      <c r="M260" s="14">
        <v>0.16580334305763245</v>
      </c>
    </row>
    <row r="261" spans="1:13">
      <c r="A261" s="13" t="s">
        <v>123</v>
      </c>
      <c r="B261" s="13" t="s">
        <v>165</v>
      </c>
      <c r="C261" s="13" t="s">
        <v>206</v>
      </c>
      <c r="D261" s="14">
        <v>1999</v>
      </c>
      <c r="E261" s="14">
        <v>356183.625</v>
      </c>
      <c r="F261" s="14">
        <v>325198.25</v>
      </c>
      <c r="G261" s="14">
        <v>10.25516</v>
      </c>
      <c r="H261" s="14">
        <v>4.0392398834228516</v>
      </c>
      <c r="I261" s="14">
        <v>382200.03125</v>
      </c>
      <c r="J261" s="14"/>
      <c r="K261" s="14"/>
      <c r="L261" s="14">
        <v>0.26417514681816101</v>
      </c>
      <c r="M261" s="14">
        <v>0.16677017509937286</v>
      </c>
    </row>
    <row r="262" spans="1:13">
      <c r="A262" s="13" t="s">
        <v>123</v>
      </c>
      <c r="B262" s="13" t="s">
        <v>165</v>
      </c>
      <c r="C262" s="13" t="s">
        <v>206</v>
      </c>
      <c r="D262" s="14">
        <v>2000</v>
      </c>
      <c r="E262" s="14">
        <v>378521.625</v>
      </c>
      <c r="F262" s="14">
        <v>346908.875</v>
      </c>
      <c r="G262" s="14">
        <v>10.282033</v>
      </c>
      <c r="H262" s="14">
        <v>4.1212425231933594</v>
      </c>
      <c r="I262" s="14">
        <v>396405.15625</v>
      </c>
      <c r="J262" s="14"/>
      <c r="K262" s="14"/>
      <c r="L262" s="14">
        <v>0.26600509881973267</v>
      </c>
      <c r="M262" s="14">
        <v>0.17076247930526733</v>
      </c>
    </row>
    <row r="263" spans="1:13">
      <c r="A263" s="13" t="s">
        <v>123</v>
      </c>
      <c r="B263" s="13" t="s">
        <v>165</v>
      </c>
      <c r="C263" s="13" t="s">
        <v>206</v>
      </c>
      <c r="D263" s="14">
        <v>2001</v>
      </c>
      <c r="E263" s="14">
        <v>380844.09375</v>
      </c>
      <c r="F263" s="14">
        <v>348797.75</v>
      </c>
      <c r="G263" s="14">
        <v>10.319018999999999</v>
      </c>
      <c r="H263" s="14">
        <v>4.1783318519592285</v>
      </c>
      <c r="I263" s="14">
        <v>400764.0625</v>
      </c>
      <c r="J263" s="14"/>
      <c r="K263" s="14"/>
      <c r="L263" s="14">
        <v>0.2572857141494751</v>
      </c>
      <c r="M263" s="14">
        <v>0.178736612200737</v>
      </c>
    </row>
    <row r="264" spans="1:13">
      <c r="A264" s="13" t="s">
        <v>123</v>
      </c>
      <c r="B264" s="13" t="s">
        <v>165</v>
      </c>
      <c r="C264" s="13" t="s">
        <v>206</v>
      </c>
      <c r="D264" s="14">
        <v>2002</v>
      </c>
      <c r="E264" s="14">
        <v>386985.6875</v>
      </c>
      <c r="F264" s="14">
        <v>358492.6875</v>
      </c>
      <c r="G264" s="14">
        <v>10.364884999999999</v>
      </c>
      <c r="H264" s="14">
        <v>4.1876606941223145</v>
      </c>
      <c r="I264" s="14">
        <v>407604.6875</v>
      </c>
      <c r="J264" s="14"/>
      <c r="K264" s="14"/>
      <c r="L264" s="14">
        <v>0.23146049678325653</v>
      </c>
      <c r="M264" s="14">
        <v>0.18829880654811859</v>
      </c>
    </row>
    <row r="265" spans="1:13">
      <c r="A265" s="13" t="s">
        <v>123</v>
      </c>
      <c r="B265" s="13" t="s">
        <v>165</v>
      </c>
      <c r="C265" s="13" t="s">
        <v>206</v>
      </c>
      <c r="D265" s="14">
        <v>2003</v>
      </c>
      <c r="E265" s="14">
        <v>387888.96875</v>
      </c>
      <c r="F265" s="14">
        <v>374266.28125</v>
      </c>
      <c r="G265" s="14">
        <v>10.419032</v>
      </c>
      <c r="H265" s="14">
        <v>4.1880359649658203</v>
      </c>
      <c r="I265" s="14">
        <v>411835.4375</v>
      </c>
      <c r="J265" s="14"/>
      <c r="K265" s="14"/>
      <c r="L265" s="14">
        <v>0.24102939665317535</v>
      </c>
      <c r="M265" s="14">
        <v>0.18489968776702881</v>
      </c>
    </row>
    <row r="266" spans="1:13">
      <c r="A266" s="13" t="s">
        <v>123</v>
      </c>
      <c r="B266" s="13" t="s">
        <v>165</v>
      </c>
      <c r="C266" s="13" t="s">
        <v>206</v>
      </c>
      <c r="D266" s="14">
        <v>2004</v>
      </c>
      <c r="E266" s="14">
        <v>398061</v>
      </c>
      <c r="F266" s="14">
        <v>383970.3125</v>
      </c>
      <c r="G266" s="14">
        <v>10.480117</v>
      </c>
      <c r="H266" s="14">
        <v>4.2358226776123047</v>
      </c>
      <c r="I266" s="14">
        <v>426542.84375</v>
      </c>
      <c r="J266" s="14"/>
      <c r="K266" s="14"/>
      <c r="L266" s="14">
        <v>0.27323257923126221</v>
      </c>
      <c r="M266" s="14">
        <v>0.16527020931243896</v>
      </c>
    </row>
    <row r="267" spans="1:13">
      <c r="A267" s="13" t="s">
        <v>123</v>
      </c>
      <c r="B267" s="13" t="s">
        <v>165</v>
      </c>
      <c r="C267" s="13" t="s">
        <v>206</v>
      </c>
      <c r="D267" s="14">
        <v>2005</v>
      </c>
      <c r="E267" s="14">
        <v>413649.21875</v>
      </c>
      <c r="F267" s="14">
        <v>429270.65625</v>
      </c>
      <c r="G267" s="14">
        <v>10.546885999999999</v>
      </c>
      <c r="H267" s="14">
        <v>4.3002071380615234</v>
      </c>
      <c r="I267" s="14">
        <v>436446.0625</v>
      </c>
      <c r="J267" s="14">
        <v>0.91707556596587292</v>
      </c>
      <c r="K267" s="14"/>
      <c r="L267" s="14">
        <v>0.29178500175476074</v>
      </c>
      <c r="M267" s="14">
        <v>0.16142772138118744</v>
      </c>
    </row>
    <row r="268" spans="1:13">
      <c r="A268" s="13" t="s">
        <v>123</v>
      </c>
      <c r="B268" s="13" t="s">
        <v>165</v>
      </c>
      <c r="C268" s="13" t="s">
        <v>206</v>
      </c>
      <c r="D268" s="14">
        <v>2006</v>
      </c>
      <c r="E268" s="14">
        <v>430283.46875</v>
      </c>
      <c r="F268" s="14">
        <v>417205.4375</v>
      </c>
      <c r="G268" s="14">
        <v>10.619475</v>
      </c>
      <c r="H268" s="14">
        <v>4.3498568534851074</v>
      </c>
      <c r="I268" s="14">
        <v>447585.6875</v>
      </c>
      <c r="J268" s="14"/>
      <c r="K268" s="14"/>
      <c r="L268" s="14">
        <v>0.30142480134963989</v>
      </c>
      <c r="M268" s="14">
        <v>0.1703517884016037</v>
      </c>
    </row>
    <row r="269" spans="1:13">
      <c r="A269" s="13" t="s">
        <v>123</v>
      </c>
      <c r="B269" s="13" t="s">
        <v>165</v>
      </c>
      <c r="C269" s="13" t="s">
        <v>206</v>
      </c>
      <c r="D269" s="14">
        <v>2007</v>
      </c>
      <c r="E269" s="14">
        <v>449795.90625</v>
      </c>
      <c r="F269" s="14">
        <v>430014.65625</v>
      </c>
      <c r="G269" s="14">
        <v>10.697571999999999</v>
      </c>
      <c r="H269" s="14">
        <v>4.4222598075866699</v>
      </c>
      <c r="I269" s="14">
        <v>464043.0625</v>
      </c>
      <c r="J269" s="14"/>
      <c r="K269" s="14"/>
      <c r="L269" s="14">
        <v>0.31594401597976685</v>
      </c>
      <c r="M269" s="14">
        <v>0.16983665525913239</v>
      </c>
    </row>
    <row r="270" spans="1:13">
      <c r="A270" s="13" t="s">
        <v>123</v>
      </c>
      <c r="B270" s="13" t="s">
        <v>165</v>
      </c>
      <c r="C270" s="13" t="s">
        <v>206</v>
      </c>
      <c r="D270" s="14">
        <v>2008</v>
      </c>
      <c r="E270" s="14">
        <v>460274.53125</v>
      </c>
      <c r="F270" s="14">
        <v>467485.40625</v>
      </c>
      <c r="G270" s="14">
        <v>10.778758</v>
      </c>
      <c r="H270" s="14">
        <v>4.4994468688964844</v>
      </c>
      <c r="I270" s="14">
        <v>466116.96875</v>
      </c>
      <c r="J270" s="14"/>
      <c r="K270" s="14"/>
      <c r="L270" s="14">
        <v>0.33907234668731689</v>
      </c>
      <c r="M270" s="14">
        <v>0.18428188562393188</v>
      </c>
    </row>
    <row r="271" spans="1:13">
      <c r="A271" s="13" t="s">
        <v>123</v>
      </c>
      <c r="B271" s="13" t="s">
        <v>165</v>
      </c>
      <c r="C271" s="13" t="s">
        <v>206</v>
      </c>
      <c r="D271" s="14">
        <v>2009</v>
      </c>
      <c r="E271" s="14">
        <v>458331.59375</v>
      </c>
      <c r="F271" s="14">
        <v>451867</v>
      </c>
      <c r="G271" s="14">
        <v>10.85994</v>
      </c>
      <c r="H271" s="14">
        <v>4.4895644187927246</v>
      </c>
      <c r="I271" s="14">
        <v>456698</v>
      </c>
      <c r="J271" s="14"/>
      <c r="K271" s="14"/>
      <c r="L271" s="14">
        <v>0.29794314503669739</v>
      </c>
      <c r="M271" s="14">
        <v>0.18952921032905579</v>
      </c>
    </row>
    <row r="272" spans="1:13">
      <c r="A272" s="13" t="s">
        <v>123</v>
      </c>
      <c r="B272" s="13" t="s">
        <v>165</v>
      </c>
      <c r="C272" s="13" t="s">
        <v>206</v>
      </c>
      <c r="D272" s="14">
        <v>2010</v>
      </c>
      <c r="E272" s="14">
        <v>488960.96875</v>
      </c>
      <c r="F272" s="14">
        <v>489332.59375</v>
      </c>
      <c r="G272" s="14">
        <v>10.938739</v>
      </c>
      <c r="H272" s="14">
        <v>4.4996261596679688</v>
      </c>
      <c r="I272" s="14">
        <v>469779.15625</v>
      </c>
      <c r="J272" s="14"/>
      <c r="K272" s="14"/>
      <c r="L272" s="14">
        <v>0.31830766797065735</v>
      </c>
      <c r="M272" s="14">
        <v>0.18671509623527527</v>
      </c>
    </row>
    <row r="273" spans="1:13">
      <c r="A273" s="13" t="s">
        <v>123</v>
      </c>
      <c r="B273" s="13" t="s">
        <v>165</v>
      </c>
      <c r="C273" s="13" t="s">
        <v>206</v>
      </c>
      <c r="D273" s="14">
        <v>2011</v>
      </c>
      <c r="E273" s="14">
        <v>494871.0625</v>
      </c>
      <c r="F273" s="14">
        <v>487755.40625</v>
      </c>
      <c r="G273" s="14">
        <v>11.013852999999999</v>
      </c>
      <c r="H273" s="14">
        <v>4.542050838470459</v>
      </c>
      <c r="I273" s="14">
        <v>477739.53125</v>
      </c>
      <c r="J273" s="14">
        <v>0.79669670844559015</v>
      </c>
      <c r="K273" s="14"/>
      <c r="L273" s="14">
        <v>0.34040382504463196</v>
      </c>
      <c r="M273" s="14">
        <v>0.19106163084506989</v>
      </c>
    </row>
    <row r="274" spans="1:13">
      <c r="A274" s="13" t="s">
        <v>123</v>
      </c>
      <c r="B274" s="13" t="s">
        <v>165</v>
      </c>
      <c r="C274" s="13" t="s">
        <v>206</v>
      </c>
      <c r="D274" s="14">
        <v>2012</v>
      </c>
      <c r="E274" s="14">
        <v>500611.46875</v>
      </c>
      <c r="F274" s="14">
        <v>491813.125</v>
      </c>
      <c r="G274" s="14">
        <v>11.085357999999999</v>
      </c>
      <c r="H274" s="14">
        <v>4.5626344680786133</v>
      </c>
      <c r="I274" s="14">
        <v>481271.15625</v>
      </c>
      <c r="J274" s="14">
        <v>0.81798885791067222</v>
      </c>
      <c r="K274" s="14"/>
      <c r="L274" s="14">
        <v>0.34472250938415527</v>
      </c>
      <c r="M274" s="14">
        <v>0.19037896394729614</v>
      </c>
    </row>
    <row r="275" spans="1:13">
      <c r="A275" s="13" t="s">
        <v>123</v>
      </c>
      <c r="B275" s="13" t="s">
        <v>165</v>
      </c>
      <c r="C275" s="13" t="s">
        <v>206</v>
      </c>
      <c r="D275" s="14">
        <v>2013</v>
      </c>
      <c r="E275" s="14">
        <v>501871.71875</v>
      </c>
      <c r="F275" s="14">
        <v>490563.46875</v>
      </c>
      <c r="G275" s="14">
        <v>11.154009</v>
      </c>
      <c r="H275" s="14">
        <v>4.5559120178222656</v>
      </c>
      <c r="I275" s="14">
        <v>483481.28125</v>
      </c>
      <c r="J275" s="14">
        <v>0.84187035892070239</v>
      </c>
      <c r="K275" s="14"/>
      <c r="L275" s="14">
        <v>0.32425075769424438</v>
      </c>
      <c r="M275" s="14">
        <v>0.19346447288990021</v>
      </c>
    </row>
    <row r="276" spans="1:13">
      <c r="A276" s="13" t="s">
        <v>123</v>
      </c>
      <c r="B276" s="13" t="s">
        <v>165</v>
      </c>
      <c r="C276" s="13" t="s">
        <v>206</v>
      </c>
      <c r="D276" s="14">
        <v>2014</v>
      </c>
      <c r="E276" s="14">
        <v>508746.40625</v>
      </c>
      <c r="F276" s="14">
        <v>493290.53125</v>
      </c>
      <c r="G276" s="14">
        <v>11.221231</v>
      </c>
      <c r="H276" s="14">
        <v>4.5811834335327148</v>
      </c>
      <c r="I276" s="14">
        <v>491071.375</v>
      </c>
      <c r="J276" s="14">
        <v>0.84448146673245972</v>
      </c>
      <c r="K276" s="14"/>
      <c r="L276" s="14">
        <v>0.33207768201828003</v>
      </c>
      <c r="M276" s="14">
        <v>0.20113646984100342</v>
      </c>
    </row>
    <row r="277" spans="1:13">
      <c r="A277" s="13" t="s">
        <v>123</v>
      </c>
      <c r="B277" s="13" t="s">
        <v>165</v>
      </c>
      <c r="C277" s="13" t="s">
        <v>206</v>
      </c>
      <c r="D277" s="14">
        <v>2015</v>
      </c>
      <c r="E277" s="14">
        <v>531206.875</v>
      </c>
      <c r="F277" s="14">
        <v>484155.03125</v>
      </c>
      <c r="G277" s="14">
        <v>11.287939999999999</v>
      </c>
      <c r="H277" s="14">
        <v>4.6220335960388184</v>
      </c>
      <c r="I277" s="14">
        <v>501096.4375</v>
      </c>
      <c r="J277" s="14">
        <v>0.84369330999497605</v>
      </c>
      <c r="K277" s="14"/>
      <c r="L277" s="14">
        <v>0.33681827783584595</v>
      </c>
      <c r="M277" s="14">
        <v>0.19366596639156342</v>
      </c>
    </row>
    <row r="278" spans="1:13">
      <c r="A278" s="13" t="s">
        <v>123</v>
      </c>
      <c r="B278" s="13" t="s">
        <v>165</v>
      </c>
      <c r="C278" s="13" t="s">
        <v>206</v>
      </c>
      <c r="D278" s="14">
        <v>2016</v>
      </c>
      <c r="E278" s="14">
        <v>549813.1875</v>
      </c>
      <c r="F278" s="14">
        <v>492930.46875</v>
      </c>
      <c r="G278" s="14">
        <v>11.354419999999999</v>
      </c>
      <c r="H278" s="14">
        <v>4.6838812828063965</v>
      </c>
      <c r="I278" s="14">
        <v>507443.71875</v>
      </c>
      <c r="J278" s="14">
        <v>0.84216280995847381</v>
      </c>
      <c r="K278" s="14"/>
      <c r="L278" s="14">
        <v>0.34433180093765259</v>
      </c>
      <c r="M278" s="14">
        <v>0.19198773801326752</v>
      </c>
    </row>
    <row r="279" spans="1:13">
      <c r="A279" s="13" t="s">
        <v>123</v>
      </c>
      <c r="B279" s="13" t="s">
        <v>165</v>
      </c>
      <c r="C279" s="13" t="s">
        <v>206</v>
      </c>
      <c r="D279" s="14">
        <v>2017</v>
      </c>
      <c r="E279" s="14">
        <v>568297.125</v>
      </c>
      <c r="F279" s="14">
        <v>515603.875</v>
      </c>
      <c r="G279" s="14">
        <v>11.419748</v>
      </c>
      <c r="H279" s="14">
        <v>4.7691011428833008</v>
      </c>
      <c r="I279" s="14">
        <v>515603.875</v>
      </c>
      <c r="J279" s="14">
        <v>0.8352774971561252</v>
      </c>
      <c r="K279" s="14"/>
      <c r="L279" s="14">
        <v>0.35143986344337463</v>
      </c>
      <c r="M279" s="14">
        <v>0.19573652744293213</v>
      </c>
    </row>
    <row r="280" spans="1:13">
      <c r="A280" s="13" t="s">
        <v>123</v>
      </c>
      <c r="B280" s="13" t="s">
        <v>165</v>
      </c>
      <c r="C280" s="13" t="s">
        <v>206</v>
      </c>
      <c r="D280" s="14">
        <v>2018</v>
      </c>
      <c r="E280" s="14">
        <v>575549.9375</v>
      </c>
      <c r="F280" s="14">
        <v>507573.0625</v>
      </c>
      <c r="G280" s="14">
        <v>11.482177999999999</v>
      </c>
      <c r="H280" s="14">
        <v>4.8393998146057129</v>
      </c>
      <c r="I280" s="14">
        <v>524948.125</v>
      </c>
      <c r="J280" s="14"/>
      <c r="K280" s="14"/>
      <c r="L280" s="14">
        <v>0.36760768294334412</v>
      </c>
      <c r="M280" s="14">
        <v>0.20167545974254608</v>
      </c>
    </row>
    <row r="281" spans="1:13">
      <c r="A281" s="13" t="s">
        <v>123</v>
      </c>
      <c r="B281" s="13" t="s">
        <v>165</v>
      </c>
      <c r="C281" s="13" t="s">
        <v>206</v>
      </c>
      <c r="D281" s="14">
        <v>2019</v>
      </c>
      <c r="E281" s="14">
        <v>589449.125</v>
      </c>
      <c r="F281" s="14">
        <v>517419.75</v>
      </c>
      <c r="G281" s="14">
        <v>11.539327999999999</v>
      </c>
      <c r="H281" s="14">
        <v>4.9219365119934082</v>
      </c>
      <c r="I281" s="14">
        <v>534102.3125</v>
      </c>
      <c r="J281" s="14"/>
      <c r="K281" s="14"/>
      <c r="L281" s="14">
        <v>0.36046379804611206</v>
      </c>
      <c r="M281" s="14">
        <v>0.20088128745555878</v>
      </c>
    </row>
    <row r="282" spans="1:13">
      <c r="A282" s="13" t="s">
        <v>124</v>
      </c>
      <c r="B282" s="13" t="s">
        <v>166</v>
      </c>
      <c r="C282" s="13" t="s">
        <v>207</v>
      </c>
      <c r="D282" s="14">
        <v>1950</v>
      </c>
      <c r="E282" s="14">
        <v>91871.9453125</v>
      </c>
      <c r="F282" s="14">
        <v>88442.671875</v>
      </c>
      <c r="G282" s="14">
        <v>53.124132396463402</v>
      </c>
      <c r="H282" s="14">
        <v>16.988243103027344</v>
      </c>
      <c r="I282" s="14">
        <v>145880.453125</v>
      </c>
      <c r="J282" s="14"/>
      <c r="K282" s="14"/>
      <c r="L282" s="14">
        <v>0.1972709596157074</v>
      </c>
      <c r="M282" s="14">
        <v>0.1327841728925705</v>
      </c>
    </row>
    <row r="283" spans="1:13">
      <c r="A283" s="13" t="s">
        <v>124</v>
      </c>
      <c r="B283" s="13" t="s">
        <v>166</v>
      </c>
      <c r="C283" s="13" t="s">
        <v>207</v>
      </c>
      <c r="D283" s="14">
        <v>1951</v>
      </c>
      <c r="E283" s="14">
        <v>96012.109375</v>
      </c>
      <c r="F283" s="14">
        <v>91100.375</v>
      </c>
      <c r="G283" s="14">
        <v>54.66732724819763</v>
      </c>
      <c r="H283" s="14">
        <v>17.461807250976563</v>
      </c>
      <c r="I283" s="14">
        <v>153024.359375</v>
      </c>
      <c r="J283" s="14"/>
      <c r="K283" s="14"/>
      <c r="L283" s="14">
        <v>0.24396669864654541</v>
      </c>
      <c r="M283" s="14">
        <v>0.13990943133831024</v>
      </c>
    </row>
    <row r="284" spans="1:13">
      <c r="A284" s="13" t="s">
        <v>124</v>
      </c>
      <c r="B284" s="13" t="s">
        <v>166</v>
      </c>
      <c r="C284" s="13" t="s">
        <v>207</v>
      </c>
      <c r="D284" s="14">
        <v>1952</v>
      </c>
      <c r="E284" s="14">
        <v>104983.9765625</v>
      </c>
      <c r="F284" s="14">
        <v>100770.109375</v>
      </c>
      <c r="G284" s="14">
        <v>56.264761890675118</v>
      </c>
      <c r="H284" s="14">
        <v>17.952207565307617</v>
      </c>
      <c r="I284" s="14">
        <v>167575.578125</v>
      </c>
      <c r="J284" s="14"/>
      <c r="K284" s="14"/>
      <c r="L284" s="14">
        <v>0.25100842118263245</v>
      </c>
      <c r="M284" s="14">
        <v>0.13234923779964447</v>
      </c>
    </row>
    <row r="285" spans="1:13">
      <c r="A285" s="13" t="s">
        <v>124</v>
      </c>
      <c r="B285" s="13" t="s">
        <v>166</v>
      </c>
      <c r="C285" s="13" t="s">
        <v>207</v>
      </c>
      <c r="D285" s="14">
        <v>1953</v>
      </c>
      <c r="E285" s="14">
        <v>107945.953125</v>
      </c>
      <c r="F285" s="14">
        <v>104140.921875</v>
      </c>
      <c r="G285" s="14">
        <v>57.918631852338294</v>
      </c>
      <c r="H285" s="14">
        <v>18.460180282592773</v>
      </c>
      <c r="I285" s="14">
        <v>176091.625</v>
      </c>
      <c r="J285" s="14"/>
      <c r="K285" s="14"/>
      <c r="L285" s="14">
        <v>0.19201619923114777</v>
      </c>
      <c r="M285" s="14">
        <v>0.16089466214179993</v>
      </c>
    </row>
    <row r="286" spans="1:13">
      <c r="A286" s="13" t="s">
        <v>124</v>
      </c>
      <c r="B286" s="13" t="s">
        <v>166</v>
      </c>
      <c r="C286" s="13" t="s">
        <v>207</v>
      </c>
      <c r="D286" s="14">
        <v>1954</v>
      </c>
      <c r="E286" s="14">
        <v>117613.234375</v>
      </c>
      <c r="F286" s="14">
        <v>113028.421875</v>
      </c>
      <c r="G286" s="14">
        <v>59.631212292194839</v>
      </c>
      <c r="H286" s="14">
        <v>18.986501693725586</v>
      </c>
      <c r="I286" s="14">
        <v>190537.328125</v>
      </c>
      <c r="J286" s="14"/>
      <c r="K286" s="14"/>
      <c r="L286" s="14">
        <v>0.20909795165061951</v>
      </c>
      <c r="M286" s="14">
        <v>0.14148157835006714</v>
      </c>
    </row>
    <row r="287" spans="1:13">
      <c r="A287" s="13" t="s">
        <v>124</v>
      </c>
      <c r="B287" s="13" t="s">
        <v>166</v>
      </c>
      <c r="C287" s="13" t="s">
        <v>207</v>
      </c>
      <c r="D287" s="14">
        <v>1955</v>
      </c>
      <c r="E287" s="14">
        <v>126231.7265625</v>
      </c>
      <c r="F287" s="14">
        <v>121660.1015625</v>
      </c>
      <c r="G287" s="14">
        <v>61.40488833527116</v>
      </c>
      <c r="H287" s="14">
        <v>19.531988143920898</v>
      </c>
      <c r="I287" s="14">
        <v>202836.8125</v>
      </c>
      <c r="J287" s="14"/>
      <c r="K287" s="14"/>
      <c r="L287" s="14">
        <v>0.19363796710968018</v>
      </c>
      <c r="M287" s="14">
        <v>0.1434074193239212</v>
      </c>
    </row>
    <row r="288" spans="1:13">
      <c r="A288" s="13" t="s">
        <v>124</v>
      </c>
      <c r="B288" s="13" t="s">
        <v>166</v>
      </c>
      <c r="C288" s="13" t="s">
        <v>207</v>
      </c>
      <c r="D288" s="14">
        <v>1956</v>
      </c>
      <c r="E288" s="14">
        <v>130671.203125</v>
      </c>
      <c r="F288" s="14">
        <v>126157.25</v>
      </c>
      <c r="G288" s="14">
        <v>63.25224540281144</v>
      </c>
      <c r="H288" s="14">
        <v>20.097494125366211</v>
      </c>
      <c r="I288" s="14">
        <v>210199.953125</v>
      </c>
      <c r="J288" s="14"/>
      <c r="K288" s="14"/>
      <c r="L288" s="14">
        <v>0.18119014799594879</v>
      </c>
      <c r="M288" s="14">
        <v>0.15678562223911285</v>
      </c>
    </row>
    <row r="289" spans="1:13">
      <c r="A289" s="13" t="s">
        <v>124</v>
      </c>
      <c r="B289" s="13" t="s">
        <v>166</v>
      </c>
      <c r="C289" s="13" t="s">
        <v>207</v>
      </c>
      <c r="D289" s="14">
        <v>1957</v>
      </c>
      <c r="E289" s="14">
        <v>142089.609375</v>
      </c>
      <c r="F289" s="14">
        <v>137198.5</v>
      </c>
      <c r="G289" s="14">
        <v>65.159970022689023</v>
      </c>
      <c r="H289" s="14">
        <v>20.683923721313477</v>
      </c>
      <c r="I289" s="14">
        <v>231305.171875</v>
      </c>
      <c r="J289" s="14"/>
      <c r="K289" s="14"/>
      <c r="L289" s="14">
        <v>0.22285781800746918</v>
      </c>
      <c r="M289" s="14">
        <v>0.15126381814479828</v>
      </c>
    </row>
    <row r="290" spans="1:13">
      <c r="A290" s="13" t="s">
        <v>124</v>
      </c>
      <c r="B290" s="13" t="s">
        <v>166</v>
      </c>
      <c r="C290" s="13" t="s">
        <v>207</v>
      </c>
      <c r="D290" s="14">
        <v>1958</v>
      </c>
      <c r="E290" s="14">
        <v>150166.328125</v>
      </c>
      <c r="F290" s="14">
        <v>145166.21875</v>
      </c>
      <c r="G290" s="14">
        <v>67.130181884712741</v>
      </c>
      <c r="H290" s="14">
        <v>21.292219161987305</v>
      </c>
      <c r="I290" s="14">
        <v>246067.015625</v>
      </c>
      <c r="J290" s="14"/>
      <c r="K290" s="14"/>
      <c r="L290" s="14">
        <v>0.20876134932041168</v>
      </c>
      <c r="M290" s="14">
        <v>0.15248997509479523</v>
      </c>
    </row>
    <row r="291" spans="1:13">
      <c r="A291" s="13" t="s">
        <v>124</v>
      </c>
      <c r="B291" s="13" t="s">
        <v>166</v>
      </c>
      <c r="C291" s="13" t="s">
        <v>207</v>
      </c>
      <c r="D291" s="14">
        <v>1959</v>
      </c>
      <c r="E291" s="14">
        <v>157330.234375</v>
      </c>
      <c r="F291" s="14">
        <v>151863.078125</v>
      </c>
      <c r="G291" s="14">
        <v>69.165084101188356</v>
      </c>
      <c r="H291" s="14">
        <v>21.923377990722656</v>
      </c>
      <c r="I291" s="14">
        <v>265041.28125</v>
      </c>
      <c r="J291" s="14"/>
      <c r="K291" s="14"/>
      <c r="L291" s="14">
        <v>0.24813289940357208</v>
      </c>
      <c r="M291" s="14">
        <v>0.155996173620224</v>
      </c>
    </row>
    <row r="292" spans="1:13">
      <c r="A292" s="13" t="s">
        <v>124</v>
      </c>
      <c r="B292" s="13" t="s">
        <v>166</v>
      </c>
      <c r="C292" s="13" t="s">
        <v>207</v>
      </c>
      <c r="D292" s="14">
        <v>1960</v>
      </c>
      <c r="E292" s="14">
        <v>173118.4375</v>
      </c>
      <c r="F292" s="14">
        <v>166540.15625</v>
      </c>
      <c r="G292" s="14">
        <v>71.266944247260227</v>
      </c>
      <c r="H292" s="14">
        <v>22.578441619873047</v>
      </c>
      <c r="I292" s="14">
        <v>285613.4375</v>
      </c>
      <c r="J292" s="14"/>
      <c r="K292" s="14"/>
      <c r="L292" s="14">
        <v>0.21514509618282318</v>
      </c>
      <c r="M292" s="14">
        <v>0.16844777762889862</v>
      </c>
    </row>
    <row r="293" spans="1:13">
      <c r="A293" s="13" t="s">
        <v>124</v>
      </c>
      <c r="B293" s="13" t="s">
        <v>166</v>
      </c>
      <c r="C293" s="13" t="s">
        <v>207</v>
      </c>
      <c r="D293" s="14">
        <v>1961</v>
      </c>
      <c r="E293" s="14">
        <v>195258.03125</v>
      </c>
      <c r="F293" s="14">
        <v>189670.546875</v>
      </c>
      <c r="G293" s="14">
        <v>73.392276450428071</v>
      </c>
      <c r="H293" s="14">
        <v>23.113716125488281</v>
      </c>
      <c r="I293" s="14">
        <v>325808.4375</v>
      </c>
      <c r="J293" s="14"/>
      <c r="K293" s="14"/>
      <c r="L293" s="14">
        <v>0.19739870727062225</v>
      </c>
      <c r="M293" s="14">
        <v>0.16225305199623108</v>
      </c>
    </row>
    <row r="294" spans="1:13">
      <c r="A294" s="13" t="s">
        <v>124</v>
      </c>
      <c r="B294" s="13" t="s">
        <v>166</v>
      </c>
      <c r="C294" s="13" t="s">
        <v>207</v>
      </c>
      <c r="D294" s="14">
        <v>1962</v>
      </c>
      <c r="E294" s="14">
        <v>207869.46875</v>
      </c>
      <c r="F294" s="14">
        <v>204087.46875</v>
      </c>
      <c r="G294" s="14">
        <v>75.585597988608967</v>
      </c>
      <c r="H294" s="14">
        <v>23.671733856201172</v>
      </c>
      <c r="I294" s="14">
        <v>342662.65625</v>
      </c>
      <c r="J294" s="14"/>
      <c r="K294" s="14"/>
      <c r="L294" s="14">
        <v>0.18707916140556335</v>
      </c>
      <c r="M294" s="14">
        <v>0.15306918323040009</v>
      </c>
    </row>
    <row r="295" spans="1:13">
      <c r="A295" s="13" t="s">
        <v>124</v>
      </c>
      <c r="B295" s="13" t="s">
        <v>166</v>
      </c>
      <c r="C295" s="13" t="s">
        <v>207</v>
      </c>
      <c r="D295" s="14">
        <v>1963</v>
      </c>
      <c r="E295" s="14">
        <v>221712.875</v>
      </c>
      <c r="F295" s="14">
        <v>218231.046875</v>
      </c>
      <c r="G295" s="14">
        <v>77.849214356264056</v>
      </c>
      <c r="H295" s="14">
        <v>24.253705978393555</v>
      </c>
      <c r="I295" s="14">
        <v>364751.375</v>
      </c>
      <c r="J295" s="14"/>
      <c r="K295" s="14"/>
      <c r="L295" s="14">
        <v>0.16004514694213867</v>
      </c>
      <c r="M295" s="14">
        <v>0.15500690042972565</v>
      </c>
    </row>
    <row r="296" spans="1:13">
      <c r="A296" s="13" t="s">
        <v>124</v>
      </c>
      <c r="B296" s="13" t="s">
        <v>166</v>
      </c>
      <c r="C296" s="13" t="s">
        <v>207</v>
      </c>
      <c r="D296" s="14">
        <v>1964</v>
      </c>
      <c r="E296" s="14">
        <v>233555.109375</v>
      </c>
      <c r="F296" s="14">
        <v>228095.03125</v>
      </c>
      <c r="G296" s="14">
        <v>80.185529638078108</v>
      </c>
      <c r="H296" s="14">
        <v>24.860933303833008</v>
      </c>
      <c r="I296" s="14">
        <v>379936.375</v>
      </c>
      <c r="J296" s="14"/>
      <c r="K296" s="14"/>
      <c r="L296" s="14">
        <v>0.16756118834018707</v>
      </c>
      <c r="M296" s="14">
        <v>0.1462329626083374</v>
      </c>
    </row>
    <row r="297" spans="1:13">
      <c r="A297" s="13" t="s">
        <v>124</v>
      </c>
      <c r="B297" s="13" t="s">
        <v>166</v>
      </c>
      <c r="C297" s="13" t="s">
        <v>207</v>
      </c>
      <c r="D297" s="14">
        <v>1965</v>
      </c>
      <c r="E297" s="14">
        <v>250108.3125</v>
      </c>
      <c r="F297" s="14">
        <v>242627.59375</v>
      </c>
      <c r="G297" s="14">
        <v>82.597023757369513</v>
      </c>
      <c r="H297" s="14">
        <v>25.494775772094727</v>
      </c>
      <c r="I297" s="14">
        <v>406417.5</v>
      </c>
      <c r="J297" s="14"/>
      <c r="K297" s="14"/>
      <c r="L297" s="14">
        <v>0.17297649383544922</v>
      </c>
      <c r="M297" s="14">
        <v>0.13134765625</v>
      </c>
    </row>
    <row r="298" spans="1:13">
      <c r="A298" s="13" t="s">
        <v>124</v>
      </c>
      <c r="B298" s="13" t="s">
        <v>166</v>
      </c>
      <c r="C298" s="13" t="s">
        <v>207</v>
      </c>
      <c r="D298" s="14">
        <v>1966</v>
      </c>
      <c r="E298" s="14">
        <v>260637.640625</v>
      </c>
      <c r="F298" s="14">
        <v>254558.53125</v>
      </c>
      <c r="G298" s="14">
        <v>85.046846722077092</v>
      </c>
      <c r="H298" s="14">
        <v>26.156688690185547</v>
      </c>
      <c r="I298" s="14">
        <v>422527.40625</v>
      </c>
      <c r="J298" s="14"/>
      <c r="K298" s="14"/>
      <c r="L298" s="14">
        <v>0.17497912049293518</v>
      </c>
      <c r="M298" s="14">
        <v>0.13386549055576324</v>
      </c>
    </row>
    <row r="299" spans="1:13">
      <c r="A299" s="13" t="s">
        <v>124</v>
      </c>
      <c r="B299" s="13" t="s">
        <v>166</v>
      </c>
      <c r="C299" s="13" t="s">
        <v>207</v>
      </c>
      <c r="D299" s="14">
        <v>1967</v>
      </c>
      <c r="E299" s="14">
        <v>282002.59375</v>
      </c>
      <c r="F299" s="14">
        <v>276455.6875</v>
      </c>
      <c r="G299" s="14">
        <v>87.52435078804487</v>
      </c>
      <c r="H299" s="14">
        <v>26.848209381103516</v>
      </c>
      <c r="I299" s="14">
        <v>446754.4375</v>
      </c>
      <c r="J299" s="14"/>
      <c r="K299" s="14"/>
      <c r="L299" s="14">
        <v>0.14919495582580566</v>
      </c>
      <c r="M299" s="14">
        <v>0.1362924724817276</v>
      </c>
    </row>
    <row r="300" spans="1:13">
      <c r="A300" s="13" t="s">
        <v>124</v>
      </c>
      <c r="B300" s="13" t="s">
        <v>166</v>
      </c>
      <c r="C300" s="13" t="s">
        <v>207</v>
      </c>
      <c r="D300" s="14">
        <v>1968</v>
      </c>
      <c r="E300" s="14">
        <v>310649.4375</v>
      </c>
      <c r="F300" s="14">
        <v>305420.5625</v>
      </c>
      <c r="G300" s="14">
        <v>90.028580388489615</v>
      </c>
      <c r="H300" s="14">
        <v>27.570980072021484</v>
      </c>
      <c r="I300" s="14">
        <v>496790.09375</v>
      </c>
      <c r="J300" s="14"/>
      <c r="K300" s="14"/>
      <c r="L300" s="14">
        <v>0.16048450767993927</v>
      </c>
      <c r="M300" s="14">
        <v>0.13245636224746704</v>
      </c>
    </row>
    <row r="301" spans="1:13">
      <c r="A301" s="13" t="s">
        <v>124</v>
      </c>
      <c r="B301" s="13" t="s">
        <v>166</v>
      </c>
      <c r="C301" s="13" t="s">
        <v>207</v>
      </c>
      <c r="D301" s="14">
        <v>1969</v>
      </c>
      <c r="E301" s="14">
        <v>317421.28125</v>
      </c>
      <c r="F301" s="14">
        <v>310829.84375</v>
      </c>
      <c r="G301" s="14">
        <v>92.558549621174663</v>
      </c>
      <c r="H301" s="14">
        <v>28.326738357543945</v>
      </c>
      <c r="I301" s="14">
        <v>528659.875</v>
      </c>
      <c r="J301" s="14"/>
      <c r="K301" s="14"/>
      <c r="L301" s="14">
        <v>0.22261233627796173</v>
      </c>
      <c r="M301" s="14">
        <v>0.14276129007339478</v>
      </c>
    </row>
    <row r="302" spans="1:13">
      <c r="A302" s="13" t="s">
        <v>124</v>
      </c>
      <c r="B302" s="13" t="s">
        <v>166</v>
      </c>
      <c r="C302" s="13" t="s">
        <v>207</v>
      </c>
      <c r="D302" s="14">
        <v>1970</v>
      </c>
      <c r="E302" s="14">
        <v>363045.15625</v>
      </c>
      <c r="F302" s="14">
        <v>354428.46875</v>
      </c>
      <c r="G302" s="14">
        <v>95.113264999999998</v>
      </c>
      <c r="H302" s="14">
        <v>29.117330551147461</v>
      </c>
      <c r="I302" s="14">
        <v>586407.1875</v>
      </c>
      <c r="J302" s="14"/>
      <c r="K302" s="14"/>
      <c r="L302" s="14">
        <v>0.19829386472702026</v>
      </c>
      <c r="M302" s="14">
        <v>0.13469600677490234</v>
      </c>
    </row>
    <row r="303" spans="1:13">
      <c r="A303" s="13" t="s">
        <v>124</v>
      </c>
      <c r="B303" s="13" t="s">
        <v>166</v>
      </c>
      <c r="C303" s="13" t="s">
        <v>207</v>
      </c>
      <c r="D303" s="14">
        <v>1971</v>
      </c>
      <c r="E303" s="14">
        <v>404811.03125</v>
      </c>
      <c r="F303" s="14">
        <v>397863.875</v>
      </c>
      <c r="G303" s="14">
        <v>97.482919999999993</v>
      </c>
      <c r="H303" s="14">
        <v>30.824386596679688</v>
      </c>
      <c r="I303" s="14">
        <v>652905.75</v>
      </c>
      <c r="J303" s="14"/>
      <c r="K303" s="14"/>
      <c r="L303" s="14">
        <v>0.20629844069480896</v>
      </c>
      <c r="M303" s="14">
        <v>0.13655613362789154</v>
      </c>
    </row>
    <row r="304" spans="1:13">
      <c r="A304" s="13" t="s">
        <v>124</v>
      </c>
      <c r="B304" s="13" t="s">
        <v>166</v>
      </c>
      <c r="C304" s="13" t="s">
        <v>207</v>
      </c>
      <c r="D304" s="14">
        <v>1972</v>
      </c>
      <c r="E304" s="14">
        <v>454307.15625</v>
      </c>
      <c r="F304" s="14">
        <v>445991.65625</v>
      </c>
      <c r="G304" s="14">
        <v>99.859382999999994</v>
      </c>
      <c r="H304" s="14">
        <v>32.531444549560547</v>
      </c>
      <c r="I304" s="14">
        <v>730862.6875</v>
      </c>
      <c r="J304" s="14"/>
      <c r="K304" s="14"/>
      <c r="L304" s="14">
        <v>0.21629142761230469</v>
      </c>
      <c r="M304" s="14">
        <v>0.13712716102600098</v>
      </c>
    </row>
    <row r="305" spans="1:13">
      <c r="A305" s="13" t="s">
        <v>124</v>
      </c>
      <c r="B305" s="13" t="s">
        <v>166</v>
      </c>
      <c r="C305" s="13" t="s">
        <v>207</v>
      </c>
      <c r="D305" s="14">
        <v>1973</v>
      </c>
      <c r="E305" s="14">
        <v>519900.625</v>
      </c>
      <c r="F305" s="14">
        <v>506447.625</v>
      </c>
      <c r="G305" s="14">
        <v>102.259497</v>
      </c>
      <c r="H305" s="14">
        <v>36.504718780517578</v>
      </c>
      <c r="I305" s="14">
        <v>832964.1875</v>
      </c>
      <c r="J305" s="14"/>
      <c r="K305" s="14"/>
      <c r="L305" s="14">
        <v>0.23304362595081329</v>
      </c>
      <c r="M305" s="14">
        <v>0.13600237667560577</v>
      </c>
    </row>
    <row r="306" spans="1:13">
      <c r="A306" s="13" t="s">
        <v>124</v>
      </c>
      <c r="B306" s="13" t="s">
        <v>166</v>
      </c>
      <c r="C306" s="13" t="s">
        <v>207</v>
      </c>
      <c r="D306" s="14">
        <v>1974</v>
      </c>
      <c r="E306" s="14">
        <v>550336.125</v>
      </c>
      <c r="F306" s="14">
        <v>550841.125</v>
      </c>
      <c r="G306" s="14">
        <v>104.706198</v>
      </c>
      <c r="H306" s="14">
        <v>37.401508331298828</v>
      </c>
      <c r="I306" s="14">
        <v>900850.8125</v>
      </c>
      <c r="J306" s="14"/>
      <c r="K306" s="14"/>
      <c r="L306" s="14">
        <v>0.25190603733062744</v>
      </c>
      <c r="M306" s="14">
        <v>0.13824339210987091</v>
      </c>
    </row>
    <row r="307" spans="1:13">
      <c r="A307" s="13" t="s">
        <v>124</v>
      </c>
      <c r="B307" s="13" t="s">
        <v>166</v>
      </c>
      <c r="C307" s="13" t="s">
        <v>207</v>
      </c>
      <c r="D307" s="14">
        <v>1975</v>
      </c>
      <c r="E307" s="14">
        <v>577101.125</v>
      </c>
      <c r="F307" s="14">
        <v>574166.625</v>
      </c>
      <c r="G307" s="14">
        <v>107.216205</v>
      </c>
      <c r="H307" s="14">
        <v>38.370906829833984</v>
      </c>
      <c r="I307" s="14">
        <v>947424.8125</v>
      </c>
      <c r="J307" s="14">
        <v>0.68281908698545934</v>
      </c>
      <c r="K307" s="14"/>
      <c r="L307" s="14">
        <v>0.27201133966445923</v>
      </c>
      <c r="M307" s="14">
        <v>0.13458940386772156</v>
      </c>
    </row>
    <row r="308" spans="1:13">
      <c r="A308" s="13" t="s">
        <v>124</v>
      </c>
      <c r="B308" s="13" t="s">
        <v>166</v>
      </c>
      <c r="C308" s="13" t="s">
        <v>207</v>
      </c>
      <c r="D308" s="14">
        <v>1976</v>
      </c>
      <c r="E308" s="14">
        <v>633158.8125</v>
      </c>
      <c r="F308" s="14">
        <v>623541.0625</v>
      </c>
      <c r="G308" s="14">
        <v>109.790938</v>
      </c>
      <c r="H308" s="14">
        <v>39.418231964111328</v>
      </c>
      <c r="I308" s="14">
        <v>1044630.5625</v>
      </c>
      <c r="J308" s="14"/>
      <c r="K308" s="14"/>
      <c r="L308" s="14">
        <v>0.26029324531555176</v>
      </c>
      <c r="M308" s="14">
        <v>0.10947394371032715</v>
      </c>
    </row>
    <row r="309" spans="1:13">
      <c r="A309" s="13" t="s">
        <v>124</v>
      </c>
      <c r="B309" s="13" t="s">
        <v>166</v>
      </c>
      <c r="C309" s="13" t="s">
        <v>207</v>
      </c>
      <c r="D309" s="14">
        <v>1977</v>
      </c>
      <c r="E309" s="14">
        <v>654679.625</v>
      </c>
      <c r="F309" s="14">
        <v>637973.0625</v>
      </c>
      <c r="G309" s="14">
        <v>112.42539199999999</v>
      </c>
      <c r="H309" s="14">
        <v>43.251895904541016</v>
      </c>
      <c r="I309" s="14">
        <v>1096130.875</v>
      </c>
      <c r="J309" s="14"/>
      <c r="K309" s="14"/>
      <c r="L309" s="14">
        <v>0.24385827779769897</v>
      </c>
      <c r="M309" s="14">
        <v>9.2418201267719269E-2</v>
      </c>
    </row>
    <row r="310" spans="1:13">
      <c r="A310" s="13" t="s">
        <v>124</v>
      </c>
      <c r="B310" s="13" t="s">
        <v>166</v>
      </c>
      <c r="C310" s="13" t="s">
        <v>207</v>
      </c>
      <c r="D310" s="14">
        <v>1978</v>
      </c>
      <c r="E310" s="14">
        <v>674926.25</v>
      </c>
      <c r="F310" s="14">
        <v>663618.375</v>
      </c>
      <c r="G310" s="14">
        <v>115.12115299999999</v>
      </c>
      <c r="H310" s="14">
        <v>44.651515960693359</v>
      </c>
      <c r="I310" s="14">
        <v>1150608.5</v>
      </c>
      <c r="J310" s="14"/>
      <c r="K310" s="14"/>
      <c r="L310" s="14">
        <v>0.24055726826190948</v>
      </c>
      <c r="M310" s="14">
        <v>7.8351028263568878E-2</v>
      </c>
    </row>
    <row r="311" spans="1:13">
      <c r="A311" s="13" t="s">
        <v>124</v>
      </c>
      <c r="B311" s="13" t="s">
        <v>166</v>
      </c>
      <c r="C311" s="13" t="s">
        <v>207</v>
      </c>
      <c r="D311" s="14">
        <v>1979</v>
      </c>
      <c r="E311" s="14">
        <v>714687.8125</v>
      </c>
      <c r="F311" s="14">
        <v>709012.1875</v>
      </c>
      <c r="G311" s="14">
        <v>117.878411</v>
      </c>
      <c r="H311" s="14">
        <v>43.831123352050781</v>
      </c>
      <c r="I311" s="14">
        <v>1228389.75</v>
      </c>
      <c r="J311" s="14"/>
      <c r="K311" s="14"/>
      <c r="L311" s="14">
        <v>0.23011337220668793</v>
      </c>
      <c r="M311" s="14">
        <v>6.8605944514274597E-2</v>
      </c>
    </row>
    <row r="312" spans="1:13">
      <c r="A312" s="13" t="s">
        <v>124</v>
      </c>
      <c r="B312" s="13" t="s">
        <v>166</v>
      </c>
      <c r="C312" s="13" t="s">
        <v>207</v>
      </c>
      <c r="D312" s="14">
        <v>1980</v>
      </c>
      <c r="E312" s="14">
        <v>720699.4375</v>
      </c>
      <c r="F312" s="14">
        <v>709313.5</v>
      </c>
      <c r="G312" s="14">
        <v>120.69400899999999</v>
      </c>
      <c r="H312" s="14">
        <v>43.310600280761719</v>
      </c>
      <c r="I312" s="14">
        <v>1341770.125</v>
      </c>
      <c r="J312" s="14">
        <v>0.563546884574046</v>
      </c>
      <c r="K312" s="14"/>
      <c r="L312" s="14">
        <v>0.25777527689933777</v>
      </c>
      <c r="M312" s="14">
        <v>6.4365550875663757E-2</v>
      </c>
    </row>
    <row r="313" spans="1:13">
      <c r="A313" s="13" t="s">
        <v>124</v>
      </c>
      <c r="B313" s="13" t="s">
        <v>166</v>
      </c>
      <c r="C313" s="13" t="s">
        <v>207</v>
      </c>
      <c r="D313" s="14">
        <v>1981</v>
      </c>
      <c r="E313" s="14">
        <v>730142.9375</v>
      </c>
      <c r="F313" s="14">
        <v>735147.9375</v>
      </c>
      <c r="G313" s="14">
        <v>123.57032699999999</v>
      </c>
      <c r="H313" s="14">
        <v>45.122348785400391</v>
      </c>
      <c r="I313" s="14">
        <v>1284744.75</v>
      </c>
      <c r="J313" s="14"/>
      <c r="K313" s="14"/>
      <c r="L313" s="14">
        <v>0.22392259538173676</v>
      </c>
      <c r="M313" s="14">
        <v>6.3052773475646973E-2</v>
      </c>
    </row>
    <row r="314" spans="1:13">
      <c r="A314" s="13" t="s">
        <v>124</v>
      </c>
      <c r="B314" s="13" t="s">
        <v>166</v>
      </c>
      <c r="C314" s="13" t="s">
        <v>207</v>
      </c>
      <c r="D314" s="14">
        <v>1982</v>
      </c>
      <c r="E314" s="14">
        <v>749383.6875</v>
      </c>
      <c r="F314" s="14">
        <v>752342.6875</v>
      </c>
      <c r="G314" s="14">
        <v>126.49831399999999</v>
      </c>
      <c r="H314" s="14">
        <v>47.564235687255859</v>
      </c>
      <c r="I314" s="14">
        <v>1295408.25</v>
      </c>
      <c r="J314" s="14"/>
      <c r="K314" s="14"/>
      <c r="L314" s="14">
        <v>0.21008896827697754</v>
      </c>
      <c r="M314" s="14">
        <v>6.8007752299308777E-2</v>
      </c>
    </row>
    <row r="315" spans="1:13">
      <c r="A315" s="13" t="s">
        <v>124</v>
      </c>
      <c r="B315" s="13" t="s">
        <v>166</v>
      </c>
      <c r="C315" s="13" t="s">
        <v>207</v>
      </c>
      <c r="D315" s="14">
        <v>1983</v>
      </c>
      <c r="E315" s="14">
        <v>735680</v>
      </c>
      <c r="F315" s="14">
        <v>736500.75</v>
      </c>
      <c r="G315" s="14">
        <v>129.44881899999999</v>
      </c>
      <c r="H315" s="14">
        <v>48.100803375244141</v>
      </c>
      <c r="I315" s="14">
        <v>1257452.75</v>
      </c>
      <c r="J315" s="14"/>
      <c r="K315" s="14"/>
      <c r="L315" s="14">
        <v>0.18169333040714264</v>
      </c>
      <c r="M315" s="14">
        <v>7.1710512042045593E-2</v>
      </c>
    </row>
    <row r="316" spans="1:13">
      <c r="A316" s="13" t="s">
        <v>124</v>
      </c>
      <c r="B316" s="13" t="s">
        <v>166</v>
      </c>
      <c r="C316" s="13" t="s">
        <v>207</v>
      </c>
      <c r="D316" s="14">
        <v>1984</v>
      </c>
      <c r="E316" s="14">
        <v>776807.625</v>
      </c>
      <c r="F316" s="14">
        <v>763958.375</v>
      </c>
      <c r="G316" s="14">
        <v>132.383568</v>
      </c>
      <c r="H316" s="14">
        <v>49.829929351806641</v>
      </c>
      <c r="I316" s="14">
        <v>1325355.25</v>
      </c>
      <c r="J316" s="14"/>
      <c r="K316" s="14"/>
      <c r="L316" s="14">
        <v>0.17829819023609161</v>
      </c>
      <c r="M316" s="14">
        <v>7.69943967461586E-2</v>
      </c>
    </row>
    <row r="317" spans="1:13">
      <c r="A317" s="13" t="s">
        <v>124</v>
      </c>
      <c r="B317" s="13" t="s">
        <v>166</v>
      </c>
      <c r="C317" s="13" t="s">
        <v>207</v>
      </c>
      <c r="D317" s="14">
        <v>1985</v>
      </c>
      <c r="E317" s="14">
        <v>818024.5625</v>
      </c>
      <c r="F317" s="14">
        <v>803910</v>
      </c>
      <c r="G317" s="14">
        <v>135.27408</v>
      </c>
      <c r="H317" s="14">
        <v>53.52490234375</v>
      </c>
      <c r="I317" s="14">
        <v>1429382.25</v>
      </c>
      <c r="J317" s="14"/>
      <c r="K317" s="14"/>
      <c r="L317" s="14">
        <v>0.18889951705932617</v>
      </c>
      <c r="M317" s="14">
        <v>8.1485144793987274E-2</v>
      </c>
    </row>
    <row r="318" spans="1:13">
      <c r="A318" s="13" t="s">
        <v>124</v>
      </c>
      <c r="B318" s="13" t="s">
        <v>166</v>
      </c>
      <c r="C318" s="13" t="s">
        <v>207</v>
      </c>
      <c r="D318" s="14">
        <v>1986</v>
      </c>
      <c r="E318" s="14">
        <v>923523.0625</v>
      </c>
      <c r="F318" s="14">
        <v>918830.5625</v>
      </c>
      <c r="G318" s="14">
        <v>138.108912</v>
      </c>
      <c r="H318" s="14">
        <v>55.017719268798828</v>
      </c>
      <c r="I318" s="14">
        <v>1536443.125</v>
      </c>
      <c r="J318" s="14"/>
      <c r="K318" s="14"/>
      <c r="L318" s="14">
        <v>0.207074835896492</v>
      </c>
      <c r="M318" s="14">
        <v>8.7264440953731537E-2</v>
      </c>
    </row>
    <row r="319" spans="1:13">
      <c r="A319" s="13" t="s">
        <v>124</v>
      </c>
      <c r="B319" s="13" t="s">
        <v>166</v>
      </c>
      <c r="C319" s="13" t="s">
        <v>207</v>
      </c>
      <c r="D319" s="14">
        <v>1987</v>
      </c>
      <c r="E319" s="14">
        <v>955676</v>
      </c>
      <c r="F319" s="14">
        <v>949521.3125</v>
      </c>
      <c r="G319" s="14">
        <v>140.89160200000001</v>
      </c>
      <c r="H319" s="14">
        <v>56.976795196533203</v>
      </c>
      <c r="I319" s="14">
        <v>1590679.5</v>
      </c>
      <c r="J319" s="14"/>
      <c r="K319" s="14"/>
      <c r="L319" s="14">
        <v>0.20301896333694458</v>
      </c>
      <c r="M319" s="14">
        <v>9.4201885163784027E-2</v>
      </c>
    </row>
    <row r="320" spans="1:13">
      <c r="A320" s="13" t="s">
        <v>124</v>
      </c>
      <c r="B320" s="13" t="s">
        <v>166</v>
      </c>
      <c r="C320" s="13" t="s">
        <v>207</v>
      </c>
      <c r="D320" s="14">
        <v>1988</v>
      </c>
      <c r="E320" s="14">
        <v>972016.6875</v>
      </c>
      <c r="F320" s="14">
        <v>956651.8125</v>
      </c>
      <c r="G320" s="14">
        <v>143.62750299999999</v>
      </c>
      <c r="H320" s="14">
        <v>58.944198608398438</v>
      </c>
      <c r="I320" s="14">
        <v>1589725.125</v>
      </c>
      <c r="J320" s="14"/>
      <c r="K320" s="14"/>
      <c r="L320" s="14">
        <v>0.19565904140472412</v>
      </c>
      <c r="M320" s="14">
        <v>0.10119777917861938</v>
      </c>
    </row>
    <row r="321" spans="1:13">
      <c r="A321" s="13" t="s">
        <v>124</v>
      </c>
      <c r="B321" s="13" t="s">
        <v>166</v>
      </c>
      <c r="C321" s="13" t="s">
        <v>207</v>
      </c>
      <c r="D321" s="14">
        <v>1989</v>
      </c>
      <c r="E321" s="14">
        <v>979145.5625</v>
      </c>
      <c r="F321" s="14">
        <v>978164.5</v>
      </c>
      <c r="G321" s="14">
        <v>146.328304</v>
      </c>
      <c r="H321" s="14">
        <v>60.164524078369141</v>
      </c>
      <c r="I321" s="14">
        <v>1639960.25</v>
      </c>
      <c r="J321" s="14"/>
      <c r="K321" s="14"/>
      <c r="L321" s="14">
        <v>0.19488899409770966</v>
      </c>
      <c r="M321" s="14">
        <v>0.12918937206268311</v>
      </c>
    </row>
    <row r="322" spans="1:13">
      <c r="A322" s="13" t="s">
        <v>124</v>
      </c>
      <c r="B322" s="13" t="s">
        <v>166</v>
      </c>
      <c r="C322" s="13" t="s">
        <v>207</v>
      </c>
      <c r="D322" s="14">
        <v>1990</v>
      </c>
      <c r="E322" s="14">
        <v>947247.75</v>
      </c>
      <c r="F322" s="14">
        <v>954572</v>
      </c>
      <c r="G322" s="14">
        <v>149.00322299999999</v>
      </c>
      <c r="H322" s="14">
        <v>61.631931304931641</v>
      </c>
      <c r="I322" s="14">
        <v>1568622.125</v>
      </c>
      <c r="J322" s="14"/>
      <c r="K322" s="14"/>
      <c r="L322" s="14">
        <v>0.15504299104213715</v>
      </c>
      <c r="M322" s="14">
        <v>0.12777796387672424</v>
      </c>
    </row>
    <row r="323" spans="1:13">
      <c r="A323" s="13" t="s">
        <v>124</v>
      </c>
      <c r="B323" s="13" t="s">
        <v>166</v>
      </c>
      <c r="C323" s="13" t="s">
        <v>207</v>
      </c>
      <c r="D323" s="14">
        <v>1991</v>
      </c>
      <c r="E323" s="14">
        <v>1034095.3125</v>
      </c>
      <c r="F323" s="14">
        <v>1041851.125</v>
      </c>
      <c r="G323" s="14">
        <v>151.648011</v>
      </c>
      <c r="H323" s="14">
        <v>61.448883056640625</v>
      </c>
      <c r="I323" s="14">
        <v>1584778.875</v>
      </c>
      <c r="J323" s="14"/>
      <c r="K323" s="14"/>
      <c r="L323" s="14">
        <v>0.17491897940635681</v>
      </c>
      <c r="M323" s="14">
        <v>0.1314973384141922</v>
      </c>
    </row>
    <row r="324" spans="1:13">
      <c r="A324" s="13" t="s">
        <v>124</v>
      </c>
      <c r="B324" s="13" t="s">
        <v>166</v>
      </c>
      <c r="C324" s="13" t="s">
        <v>207</v>
      </c>
      <c r="D324" s="14">
        <v>1992</v>
      </c>
      <c r="E324" s="14">
        <v>1069874.125</v>
      </c>
      <c r="F324" s="14">
        <v>1071128.5</v>
      </c>
      <c r="G324" s="14">
        <v>154.25937999999999</v>
      </c>
      <c r="H324" s="14">
        <v>61.269615173339844</v>
      </c>
      <c r="I324" s="14">
        <v>1569940.125</v>
      </c>
      <c r="J324" s="14"/>
      <c r="K324" s="14"/>
      <c r="L324" s="14">
        <v>0.16424314677715302</v>
      </c>
      <c r="M324" s="14">
        <v>0.15620593726634979</v>
      </c>
    </row>
    <row r="325" spans="1:13">
      <c r="A325" s="13" t="s">
        <v>124</v>
      </c>
      <c r="B325" s="13" t="s">
        <v>166</v>
      </c>
      <c r="C325" s="13" t="s">
        <v>207</v>
      </c>
      <c r="D325" s="14">
        <v>1993</v>
      </c>
      <c r="E325" s="14">
        <v>1151344.875</v>
      </c>
      <c r="F325" s="14">
        <v>1155152.375</v>
      </c>
      <c r="G325" s="14">
        <v>156.84907799999999</v>
      </c>
      <c r="H325" s="14">
        <v>61.982177734375</v>
      </c>
      <c r="I325" s="14">
        <v>1645865.5</v>
      </c>
      <c r="J325" s="14"/>
      <c r="K325" s="14"/>
      <c r="L325" s="14">
        <v>0.16893996298313141</v>
      </c>
      <c r="M325" s="14">
        <v>0.1801496297121048</v>
      </c>
    </row>
    <row r="326" spans="1:13">
      <c r="A326" s="13" t="s">
        <v>124</v>
      </c>
      <c r="B326" s="13" t="s">
        <v>166</v>
      </c>
      <c r="C326" s="13" t="s">
        <v>207</v>
      </c>
      <c r="D326" s="14">
        <v>1994</v>
      </c>
      <c r="E326" s="14">
        <v>1292395</v>
      </c>
      <c r="F326" s="14">
        <v>1300092.75</v>
      </c>
      <c r="G326" s="14">
        <v>159.432716</v>
      </c>
      <c r="H326" s="14">
        <v>62.458423614501953</v>
      </c>
      <c r="I326" s="14">
        <v>1742186.75</v>
      </c>
      <c r="J326" s="14"/>
      <c r="K326" s="14"/>
      <c r="L326" s="14">
        <v>0.17279861867427826</v>
      </c>
      <c r="M326" s="14">
        <v>0.20863856375217438</v>
      </c>
    </row>
    <row r="327" spans="1:13">
      <c r="A327" s="13" t="s">
        <v>124</v>
      </c>
      <c r="B327" s="13" t="s">
        <v>166</v>
      </c>
      <c r="C327" s="13" t="s">
        <v>207</v>
      </c>
      <c r="D327" s="14">
        <v>1995</v>
      </c>
      <c r="E327" s="14">
        <v>1506588.625</v>
      </c>
      <c r="F327" s="14">
        <v>1513901.75</v>
      </c>
      <c r="G327" s="14">
        <v>162.01989599999999</v>
      </c>
      <c r="H327" s="14">
        <v>62.932060241699219</v>
      </c>
      <c r="I327" s="14">
        <v>1815769.5</v>
      </c>
      <c r="J327" s="14"/>
      <c r="K327" s="14"/>
      <c r="L327" s="14">
        <v>0.18544083833694458</v>
      </c>
      <c r="M327" s="14">
        <v>0.25399506092071533</v>
      </c>
    </row>
    <row r="328" spans="1:13">
      <c r="A328" s="13" t="s">
        <v>124</v>
      </c>
      <c r="B328" s="13" t="s">
        <v>166</v>
      </c>
      <c r="C328" s="13" t="s">
        <v>207</v>
      </c>
      <c r="D328" s="14">
        <v>1996</v>
      </c>
      <c r="E328" s="14">
        <v>1804818.125</v>
      </c>
      <c r="F328" s="14">
        <v>1817952.625</v>
      </c>
      <c r="G328" s="14">
        <v>164.614688</v>
      </c>
      <c r="H328" s="14">
        <v>61.783889770507813</v>
      </c>
      <c r="I328" s="14">
        <v>1854818.125</v>
      </c>
      <c r="J328" s="14">
        <v>0.53394009617578841</v>
      </c>
      <c r="K328" s="14"/>
      <c r="L328" s="14">
        <v>0.16754187643527985</v>
      </c>
      <c r="M328" s="14">
        <v>0.34534242749214172</v>
      </c>
    </row>
    <row r="329" spans="1:13">
      <c r="A329" s="13" t="s">
        <v>124</v>
      </c>
      <c r="B329" s="13" t="s">
        <v>166</v>
      </c>
      <c r="C329" s="13" t="s">
        <v>207</v>
      </c>
      <c r="D329" s="14">
        <v>1997</v>
      </c>
      <c r="E329" s="14">
        <v>1754102.375</v>
      </c>
      <c r="F329" s="14">
        <v>1761591.875</v>
      </c>
      <c r="G329" s="14">
        <v>167.20903999999999</v>
      </c>
      <c r="H329" s="14">
        <v>62.795871734619141</v>
      </c>
      <c r="I329" s="14">
        <v>1917423</v>
      </c>
      <c r="J329" s="14"/>
      <c r="K329" s="14"/>
      <c r="L329" s="14">
        <v>0.19090685248374939</v>
      </c>
      <c r="M329" s="14">
        <v>0.30143153667449951</v>
      </c>
    </row>
    <row r="330" spans="1:13">
      <c r="A330" s="13" t="s">
        <v>124</v>
      </c>
      <c r="B330" s="13" t="s">
        <v>166</v>
      </c>
      <c r="C330" s="13" t="s">
        <v>207</v>
      </c>
      <c r="D330" s="14">
        <v>1998</v>
      </c>
      <c r="E330" s="14">
        <v>1687247.75</v>
      </c>
      <c r="F330" s="14">
        <v>1687990.125</v>
      </c>
      <c r="G330" s="14">
        <v>169.78524999999999</v>
      </c>
      <c r="H330" s="14">
        <v>62.611366271972656</v>
      </c>
      <c r="I330" s="14">
        <v>1918100.875</v>
      </c>
      <c r="J330" s="14"/>
      <c r="K330" s="14"/>
      <c r="L330" s="14">
        <v>0.1954999566078186</v>
      </c>
      <c r="M330" s="14">
        <v>0.27815049886703491</v>
      </c>
    </row>
    <row r="331" spans="1:13">
      <c r="A331" s="13" t="s">
        <v>124</v>
      </c>
      <c r="B331" s="13" t="s">
        <v>166</v>
      </c>
      <c r="C331" s="13" t="s">
        <v>207</v>
      </c>
      <c r="D331" s="14">
        <v>1999</v>
      </c>
      <c r="E331" s="14">
        <v>1617850.375</v>
      </c>
      <c r="F331" s="14">
        <v>1630691.75</v>
      </c>
      <c r="G331" s="14">
        <v>172.31867499999998</v>
      </c>
      <c r="H331" s="14">
        <v>65.889602661132813</v>
      </c>
      <c r="I331" s="14">
        <v>1922974.125</v>
      </c>
      <c r="J331" s="14"/>
      <c r="K331" s="14">
        <v>71.666666666666671</v>
      </c>
      <c r="L331" s="14">
        <v>0.18065653741359711</v>
      </c>
      <c r="M331" s="14">
        <v>0.25680884718894958</v>
      </c>
    </row>
    <row r="332" spans="1:13">
      <c r="A332" s="13" t="s">
        <v>124</v>
      </c>
      <c r="B332" s="13" t="s">
        <v>166</v>
      </c>
      <c r="C332" s="13" t="s">
        <v>207</v>
      </c>
      <c r="D332" s="14">
        <v>2000</v>
      </c>
      <c r="E332" s="14">
        <v>1640023.875</v>
      </c>
      <c r="F332" s="14">
        <v>1653572.375</v>
      </c>
      <c r="G332" s="14">
        <v>174.79033999999999</v>
      </c>
      <c r="H332" s="14">
        <v>68.130455017089844</v>
      </c>
      <c r="I332" s="14">
        <v>2005781.25</v>
      </c>
      <c r="J332" s="14"/>
      <c r="K332" s="14"/>
      <c r="L332" s="14">
        <v>0.20327423512935638</v>
      </c>
      <c r="M332" s="14">
        <v>0.22610171139240265</v>
      </c>
    </row>
    <row r="333" spans="1:13">
      <c r="A333" s="13" t="s">
        <v>124</v>
      </c>
      <c r="B333" s="13" t="s">
        <v>166</v>
      </c>
      <c r="C333" s="13" t="s">
        <v>207</v>
      </c>
      <c r="D333" s="14">
        <v>2001</v>
      </c>
      <c r="E333" s="14">
        <v>1630182.5</v>
      </c>
      <c r="F333" s="14">
        <v>1645849.75</v>
      </c>
      <c r="G333" s="14">
        <v>177.196054</v>
      </c>
      <c r="H333" s="14">
        <v>68.456390380859375</v>
      </c>
      <c r="I333" s="14">
        <v>2032119.375</v>
      </c>
      <c r="J333" s="14"/>
      <c r="K333" s="14"/>
      <c r="L333" s="14">
        <v>0.20466147363185883</v>
      </c>
      <c r="M333" s="14">
        <v>0.21182949841022491</v>
      </c>
    </row>
    <row r="334" spans="1:13">
      <c r="A334" s="13" t="s">
        <v>124</v>
      </c>
      <c r="B334" s="13" t="s">
        <v>166</v>
      </c>
      <c r="C334" s="13" t="s">
        <v>207</v>
      </c>
      <c r="D334" s="14">
        <v>2002</v>
      </c>
      <c r="E334" s="14">
        <v>1656122.375</v>
      </c>
      <c r="F334" s="14">
        <v>1657569</v>
      </c>
      <c r="G334" s="14">
        <v>179.53752</v>
      </c>
      <c r="H334" s="14">
        <v>71.253646850585938</v>
      </c>
      <c r="I334" s="14">
        <v>2086134.875</v>
      </c>
      <c r="J334" s="14"/>
      <c r="K334" s="14"/>
      <c r="L334" s="14">
        <v>0.18710048496723175</v>
      </c>
      <c r="M334" s="14">
        <v>0.20068813860416412</v>
      </c>
    </row>
    <row r="335" spans="1:13">
      <c r="A335" s="13" t="s">
        <v>124</v>
      </c>
      <c r="B335" s="13" t="s">
        <v>166</v>
      </c>
      <c r="C335" s="13" t="s">
        <v>207</v>
      </c>
      <c r="D335" s="14">
        <v>2003</v>
      </c>
      <c r="E335" s="14">
        <v>1656086.25</v>
      </c>
      <c r="F335" s="14">
        <v>1651363</v>
      </c>
      <c r="G335" s="14">
        <v>181.809246</v>
      </c>
      <c r="H335" s="14">
        <v>72.304580688476563</v>
      </c>
      <c r="I335" s="14">
        <v>2110055</v>
      </c>
      <c r="J335" s="14"/>
      <c r="K335" s="14"/>
      <c r="L335" s="14">
        <v>0.18648938834667206</v>
      </c>
      <c r="M335" s="14">
        <v>0.19301016628742218</v>
      </c>
    </row>
    <row r="336" spans="1:13">
      <c r="A336" s="13" t="s">
        <v>124</v>
      </c>
      <c r="B336" s="13" t="s">
        <v>166</v>
      </c>
      <c r="C336" s="13" t="s">
        <v>207</v>
      </c>
      <c r="D336" s="14">
        <v>2004</v>
      </c>
      <c r="E336" s="14">
        <v>1749108.25</v>
      </c>
      <c r="F336" s="14">
        <v>1738794.25</v>
      </c>
      <c r="G336" s="14">
        <v>184.00648099999998</v>
      </c>
      <c r="H336" s="14">
        <v>76.159278869628906</v>
      </c>
      <c r="I336" s="14">
        <v>2228845</v>
      </c>
      <c r="J336" s="14"/>
      <c r="K336" s="14">
        <v>83.3333333333333</v>
      </c>
      <c r="L336" s="14">
        <v>0.19532464444637299</v>
      </c>
      <c r="M336" s="14">
        <v>0.18111665546894073</v>
      </c>
    </row>
    <row r="337" spans="1:13">
      <c r="A337" s="13" t="s">
        <v>124</v>
      </c>
      <c r="B337" s="13" t="s">
        <v>166</v>
      </c>
      <c r="C337" s="13" t="s">
        <v>207</v>
      </c>
      <c r="D337" s="14">
        <v>2005</v>
      </c>
      <c r="E337" s="14">
        <v>1788628.125</v>
      </c>
      <c r="F337" s="14">
        <v>1802951.5</v>
      </c>
      <c r="G337" s="14">
        <v>186.12710300000001</v>
      </c>
      <c r="H337" s="14">
        <v>78.414779663085938</v>
      </c>
      <c r="I337" s="14">
        <v>2300215.5</v>
      </c>
      <c r="J337" s="14">
        <v>0.82564477179751206</v>
      </c>
      <c r="K337" s="14">
        <v>86.6666666666667</v>
      </c>
      <c r="L337" s="14">
        <v>0.18640899658203125</v>
      </c>
      <c r="M337" s="14">
        <v>0.17056605219841003</v>
      </c>
    </row>
    <row r="338" spans="1:13">
      <c r="A338" s="13" t="s">
        <v>124</v>
      </c>
      <c r="B338" s="13" t="s">
        <v>166</v>
      </c>
      <c r="C338" s="13" t="s">
        <v>207</v>
      </c>
      <c r="D338" s="14">
        <v>2006</v>
      </c>
      <c r="E338" s="14">
        <v>1953281.125</v>
      </c>
      <c r="F338" s="14">
        <v>1967472</v>
      </c>
      <c r="G338" s="14">
        <v>188.16735599999998</v>
      </c>
      <c r="H338" s="14">
        <v>80.879119873046875</v>
      </c>
      <c r="I338" s="14">
        <v>2391349.75</v>
      </c>
      <c r="J338" s="14"/>
      <c r="K338" s="14">
        <v>90</v>
      </c>
      <c r="L338" s="14">
        <v>0.1949588805437088</v>
      </c>
      <c r="M338" s="14">
        <v>0.17252418398857117</v>
      </c>
    </row>
    <row r="339" spans="1:13">
      <c r="A339" s="13" t="s">
        <v>124</v>
      </c>
      <c r="B339" s="13" t="s">
        <v>166</v>
      </c>
      <c r="C339" s="13" t="s">
        <v>207</v>
      </c>
      <c r="D339" s="14">
        <v>2007</v>
      </c>
      <c r="E339" s="14">
        <v>2172209</v>
      </c>
      <c r="F339" s="14">
        <v>2191638.75</v>
      </c>
      <c r="G339" s="14">
        <v>190.13044299999999</v>
      </c>
      <c r="H339" s="14">
        <v>81.353782653808594</v>
      </c>
      <c r="I339" s="14">
        <v>2536501.5</v>
      </c>
      <c r="J339" s="14"/>
      <c r="K339" s="14">
        <v>91.1111111111111</v>
      </c>
      <c r="L339" s="14">
        <v>0.21398280560970306</v>
      </c>
      <c r="M339" s="14">
        <v>0.17374022305011749</v>
      </c>
    </row>
    <row r="340" spans="1:13">
      <c r="A340" s="13" t="s">
        <v>124</v>
      </c>
      <c r="B340" s="13" t="s">
        <v>166</v>
      </c>
      <c r="C340" s="13" t="s">
        <v>207</v>
      </c>
      <c r="D340" s="14">
        <v>2008</v>
      </c>
      <c r="E340" s="14">
        <v>2407307.75</v>
      </c>
      <c r="F340" s="14">
        <v>2439878.75</v>
      </c>
      <c r="G340" s="14">
        <v>192.030362</v>
      </c>
      <c r="H340" s="14">
        <v>82.759956359863281</v>
      </c>
      <c r="I340" s="14">
        <v>2665716</v>
      </c>
      <c r="J340" s="14"/>
      <c r="K340" s="14">
        <v>86.6666666666667</v>
      </c>
      <c r="L340" s="14">
        <v>0.23774474859237671</v>
      </c>
      <c r="M340" s="14">
        <v>0.17110969126224518</v>
      </c>
    </row>
    <row r="341" spans="1:13">
      <c r="A341" s="13" t="s">
        <v>124</v>
      </c>
      <c r="B341" s="13" t="s">
        <v>166</v>
      </c>
      <c r="C341" s="13" t="s">
        <v>207</v>
      </c>
      <c r="D341" s="14">
        <v>2009</v>
      </c>
      <c r="E341" s="14">
        <v>2515581.75</v>
      </c>
      <c r="F341" s="14">
        <v>2531593.25</v>
      </c>
      <c r="G341" s="14">
        <v>193.88650799999999</v>
      </c>
      <c r="H341" s="14">
        <v>83.15142822265625</v>
      </c>
      <c r="I341" s="14">
        <v>2662362</v>
      </c>
      <c r="J341" s="14"/>
      <c r="K341" s="14">
        <v>86.6666666666667</v>
      </c>
      <c r="L341" s="14">
        <v>0.21002018451690674</v>
      </c>
      <c r="M341" s="14">
        <v>0.18258081376552582</v>
      </c>
    </row>
    <row r="342" spans="1:13">
      <c r="A342" s="13" t="s">
        <v>124</v>
      </c>
      <c r="B342" s="13" t="s">
        <v>166</v>
      </c>
      <c r="C342" s="13" t="s">
        <v>207</v>
      </c>
      <c r="D342" s="14">
        <v>2010</v>
      </c>
      <c r="E342" s="14">
        <v>2917003.5</v>
      </c>
      <c r="F342" s="14">
        <v>2938155.5</v>
      </c>
      <c r="G342" s="14">
        <v>195.71363499999998</v>
      </c>
      <c r="H342" s="14">
        <v>86.353828430175781</v>
      </c>
      <c r="I342" s="14">
        <v>2862790.75</v>
      </c>
      <c r="J342" s="14"/>
      <c r="K342" s="14">
        <v>83.3333333333333</v>
      </c>
      <c r="L342" s="14">
        <v>0.25311142206192017</v>
      </c>
      <c r="M342" s="14">
        <v>0.1788630485534668</v>
      </c>
    </row>
    <row r="343" spans="1:13">
      <c r="A343" s="13" t="s">
        <v>124</v>
      </c>
      <c r="B343" s="13" t="s">
        <v>166</v>
      </c>
      <c r="C343" s="13" t="s">
        <v>207</v>
      </c>
      <c r="D343" s="14">
        <v>2011</v>
      </c>
      <c r="E343" s="14">
        <v>3248795</v>
      </c>
      <c r="F343" s="14">
        <v>3280995.75</v>
      </c>
      <c r="G343" s="14">
        <v>197.51453599999999</v>
      </c>
      <c r="H343" s="14">
        <v>88.628929138183594</v>
      </c>
      <c r="I343" s="14">
        <v>2976570</v>
      </c>
      <c r="J343" s="14">
        <v>0.80587495331595405</v>
      </c>
      <c r="K343" s="14">
        <v>84.4444444444444</v>
      </c>
      <c r="L343" s="14">
        <v>0.2641025185585022</v>
      </c>
      <c r="M343" s="14">
        <v>0.18171232938766479</v>
      </c>
    </row>
    <row r="344" spans="1:13">
      <c r="A344" s="13" t="s">
        <v>124</v>
      </c>
      <c r="B344" s="13" t="s">
        <v>166</v>
      </c>
      <c r="C344" s="13" t="s">
        <v>207</v>
      </c>
      <c r="D344" s="14">
        <v>2012</v>
      </c>
      <c r="E344" s="14">
        <v>3240025.75</v>
      </c>
      <c r="F344" s="14">
        <v>3271619</v>
      </c>
      <c r="G344" s="14">
        <v>199.28729899999999</v>
      </c>
      <c r="H344" s="14">
        <v>89.506271362304688</v>
      </c>
      <c r="I344" s="14">
        <v>3033755.25</v>
      </c>
      <c r="J344" s="14">
        <v>0.76327655360582336</v>
      </c>
      <c r="K344" s="14">
        <v>78.8888888888889</v>
      </c>
      <c r="L344" s="14">
        <v>0.25210443139076233</v>
      </c>
      <c r="M344" s="14">
        <v>0.15886147320270538</v>
      </c>
    </row>
    <row r="345" spans="1:13">
      <c r="A345" s="13" t="s">
        <v>124</v>
      </c>
      <c r="B345" s="13" t="s">
        <v>166</v>
      </c>
      <c r="C345" s="13" t="s">
        <v>207</v>
      </c>
      <c r="D345" s="14">
        <v>2013</v>
      </c>
      <c r="E345" s="14">
        <v>3294728.5</v>
      </c>
      <c r="F345" s="14">
        <v>3306056</v>
      </c>
      <c r="G345" s="14">
        <v>201.035912</v>
      </c>
      <c r="H345" s="14">
        <v>91.148193359375</v>
      </c>
      <c r="I345" s="14">
        <v>3124914.25</v>
      </c>
      <c r="J345" s="14">
        <v>0.79254138418044806</v>
      </c>
      <c r="K345" s="14">
        <v>75.5555555555556</v>
      </c>
      <c r="L345" s="14">
        <v>0.24936743080615997</v>
      </c>
      <c r="M345" s="14">
        <v>0.16446171700954437</v>
      </c>
    </row>
    <row r="346" spans="1:13">
      <c r="A346" s="13" t="s">
        <v>124</v>
      </c>
      <c r="B346" s="13" t="s">
        <v>166</v>
      </c>
      <c r="C346" s="13" t="s">
        <v>207</v>
      </c>
      <c r="D346" s="14">
        <v>2014</v>
      </c>
      <c r="E346" s="14">
        <v>3281999</v>
      </c>
      <c r="F346" s="14">
        <v>3297538.25</v>
      </c>
      <c r="G346" s="14">
        <v>202.76373899999999</v>
      </c>
      <c r="H346" s="14">
        <v>92.833587646484375</v>
      </c>
      <c r="I346" s="14">
        <v>3140662.25</v>
      </c>
      <c r="J346" s="14">
        <v>0.79200893119456772</v>
      </c>
      <c r="K346" s="14">
        <v>75.5555555555556</v>
      </c>
      <c r="L346" s="14">
        <v>0.23137792944908142</v>
      </c>
      <c r="M346" s="14">
        <v>0.16728983819484711</v>
      </c>
    </row>
    <row r="347" spans="1:13">
      <c r="A347" s="13" t="s">
        <v>124</v>
      </c>
      <c r="B347" s="13" t="s">
        <v>166</v>
      </c>
      <c r="C347" s="13" t="s">
        <v>207</v>
      </c>
      <c r="D347" s="14">
        <v>2015</v>
      </c>
      <c r="E347" s="14">
        <v>3082948</v>
      </c>
      <c r="F347" s="14">
        <v>3082939</v>
      </c>
      <c r="G347" s="14">
        <v>204.47176899999999</v>
      </c>
      <c r="H347" s="14">
        <v>92.447227478027344</v>
      </c>
      <c r="I347" s="14">
        <v>3029301.75</v>
      </c>
      <c r="J347" s="14">
        <v>0.77877642795092716</v>
      </c>
      <c r="K347" s="14">
        <v>72.222233333333307</v>
      </c>
      <c r="L347" s="14">
        <v>0.19501930475234985</v>
      </c>
      <c r="M347" s="14">
        <v>0.17610366642475128</v>
      </c>
    </row>
    <row r="348" spans="1:13">
      <c r="A348" s="13" t="s">
        <v>124</v>
      </c>
      <c r="B348" s="13" t="s">
        <v>166</v>
      </c>
      <c r="C348" s="13" t="s">
        <v>207</v>
      </c>
      <c r="D348" s="14">
        <v>2016</v>
      </c>
      <c r="E348" s="14">
        <v>2939545.5</v>
      </c>
      <c r="F348" s="14">
        <v>2931514</v>
      </c>
      <c r="G348" s="14">
        <v>206.16305299999999</v>
      </c>
      <c r="H348" s="14">
        <v>90.626472473144531</v>
      </c>
      <c r="I348" s="14">
        <v>2930064.5</v>
      </c>
      <c r="J348" s="14">
        <v>0.76847044904990347</v>
      </c>
      <c r="K348" s="14">
        <v>76.6666666666667</v>
      </c>
      <c r="L348" s="14">
        <v>0.169455885887146</v>
      </c>
      <c r="M348" s="14">
        <v>0.18624727427959442</v>
      </c>
    </row>
    <row r="349" spans="1:13">
      <c r="A349" s="13" t="s">
        <v>124</v>
      </c>
      <c r="B349" s="13" t="s">
        <v>166</v>
      </c>
      <c r="C349" s="13" t="s">
        <v>207</v>
      </c>
      <c r="D349" s="14">
        <v>2017</v>
      </c>
      <c r="E349" s="14">
        <v>2970570.75</v>
      </c>
      <c r="F349" s="14">
        <v>2968825.5</v>
      </c>
      <c r="G349" s="14">
        <v>207.833823</v>
      </c>
      <c r="H349" s="14">
        <v>90.501388549804688</v>
      </c>
      <c r="I349" s="14">
        <v>2968825.5</v>
      </c>
      <c r="J349" s="14">
        <v>0.76809270006665664</v>
      </c>
      <c r="K349" s="14">
        <v>74.444433333333293</v>
      </c>
      <c r="L349" s="14">
        <v>0.16969437897205353</v>
      </c>
      <c r="M349" s="14">
        <v>0.18825678527355194</v>
      </c>
    </row>
    <row r="350" spans="1:13">
      <c r="A350" s="13" t="s">
        <v>124</v>
      </c>
      <c r="B350" s="13" t="s">
        <v>166</v>
      </c>
      <c r="C350" s="13" t="s">
        <v>207</v>
      </c>
      <c r="D350" s="14">
        <v>2018</v>
      </c>
      <c r="E350" s="14">
        <v>3057741.5</v>
      </c>
      <c r="F350" s="14">
        <v>3042121.5</v>
      </c>
      <c r="G350" s="14">
        <v>209.469323</v>
      </c>
      <c r="H350" s="14">
        <v>92.0909423828125</v>
      </c>
      <c r="I350" s="14">
        <v>3007931.5</v>
      </c>
      <c r="J350" s="14"/>
      <c r="K350" s="14">
        <v>84.444433333333293</v>
      </c>
      <c r="L350" s="14">
        <v>0.16842158138751984</v>
      </c>
      <c r="M350" s="14">
        <v>0.18556515872478485</v>
      </c>
    </row>
    <row r="351" spans="1:13">
      <c r="A351" s="13" t="s">
        <v>124</v>
      </c>
      <c r="B351" s="13" t="s">
        <v>166</v>
      </c>
      <c r="C351" s="13" t="s">
        <v>207</v>
      </c>
      <c r="D351" s="14">
        <v>2019</v>
      </c>
      <c r="E351" s="14">
        <v>3089273.5</v>
      </c>
      <c r="F351" s="14">
        <v>3080048.5</v>
      </c>
      <c r="G351" s="14">
        <v>211.04952699999998</v>
      </c>
      <c r="H351" s="14">
        <v>93.956825256347656</v>
      </c>
      <c r="I351" s="14">
        <v>3042119</v>
      </c>
      <c r="J351" s="14"/>
      <c r="K351" s="14">
        <v>84.444433333333293</v>
      </c>
      <c r="L351" s="14">
        <v>0.1714547872543335</v>
      </c>
      <c r="M351" s="14">
        <v>0.18354238569736481</v>
      </c>
    </row>
    <row r="352" spans="1:13">
      <c r="A352" s="13" t="s">
        <v>125</v>
      </c>
      <c r="B352" s="13" t="s">
        <v>167</v>
      </c>
      <c r="C352" s="13" t="s">
        <v>208</v>
      </c>
      <c r="D352" s="14">
        <v>1950</v>
      </c>
      <c r="E352" s="14">
        <v>170756.3125</v>
      </c>
      <c r="F352" s="14">
        <v>177335.015625</v>
      </c>
      <c r="G352" s="14">
        <v>13.769420172647427</v>
      </c>
      <c r="H352" s="14">
        <v>6.1230654716491699</v>
      </c>
      <c r="I352" s="14">
        <v>198130.671875</v>
      </c>
      <c r="J352" s="14"/>
      <c r="K352" s="14"/>
      <c r="L352" s="14">
        <v>0.22826306521892548</v>
      </c>
      <c r="M352" s="14">
        <v>8.8567763566970825E-2</v>
      </c>
    </row>
    <row r="353" spans="1:13">
      <c r="A353" s="13" t="s">
        <v>125</v>
      </c>
      <c r="B353" s="13" t="s">
        <v>167</v>
      </c>
      <c r="C353" s="13" t="s">
        <v>208</v>
      </c>
      <c r="D353" s="14">
        <v>1951</v>
      </c>
      <c r="E353" s="14">
        <v>177143.09375</v>
      </c>
      <c r="F353" s="14">
        <v>183433.796875</v>
      </c>
      <c r="G353" s="14">
        <v>14.083159078386638</v>
      </c>
      <c r="H353" s="14">
        <v>6.2807049751281738</v>
      </c>
      <c r="I353" s="14">
        <v>206789.953125</v>
      </c>
      <c r="J353" s="14"/>
      <c r="K353" s="14"/>
      <c r="L353" s="14">
        <v>0.23743289709091187</v>
      </c>
      <c r="M353" s="14">
        <v>0.11441441625356674</v>
      </c>
    </row>
    <row r="354" spans="1:13">
      <c r="A354" s="13" t="s">
        <v>125</v>
      </c>
      <c r="B354" s="13" t="s">
        <v>167</v>
      </c>
      <c r="C354" s="13" t="s">
        <v>208</v>
      </c>
      <c r="D354" s="14">
        <v>1952</v>
      </c>
      <c r="E354" s="14">
        <v>193714.78125</v>
      </c>
      <c r="F354" s="14">
        <v>199360.34375</v>
      </c>
      <c r="G354" s="14">
        <v>14.530211316281564</v>
      </c>
      <c r="H354" s="14">
        <v>6.3304858207702637</v>
      </c>
      <c r="I354" s="14">
        <v>224110.828125</v>
      </c>
      <c r="J354" s="14"/>
      <c r="K354" s="14"/>
      <c r="L354" s="14">
        <v>0.22307461500167847</v>
      </c>
      <c r="M354" s="14">
        <v>0.13018639385700226</v>
      </c>
    </row>
    <row r="355" spans="1:13">
      <c r="A355" s="13" t="s">
        <v>125</v>
      </c>
      <c r="B355" s="13" t="s">
        <v>167</v>
      </c>
      <c r="C355" s="13" t="s">
        <v>208</v>
      </c>
      <c r="D355" s="14">
        <v>1953</v>
      </c>
      <c r="E355" s="14">
        <v>203463.109375</v>
      </c>
      <c r="F355" s="14">
        <v>208587.75</v>
      </c>
      <c r="G355" s="14">
        <v>14.921131674174225</v>
      </c>
      <c r="H355" s="14">
        <v>6.3636736869812012</v>
      </c>
      <c r="I355" s="14">
        <v>235150.109375</v>
      </c>
      <c r="J355" s="14"/>
      <c r="K355" s="14"/>
      <c r="L355" s="14">
        <v>0.24241076409816742</v>
      </c>
      <c r="M355" s="14">
        <v>0.12925335764884949</v>
      </c>
    </row>
    <row r="356" spans="1:13">
      <c r="A356" s="13" t="s">
        <v>125</v>
      </c>
      <c r="B356" s="13" t="s">
        <v>167</v>
      </c>
      <c r="C356" s="13" t="s">
        <v>208</v>
      </c>
      <c r="D356" s="14">
        <v>1954</v>
      </c>
      <c r="E356" s="14">
        <v>202076.0625</v>
      </c>
      <c r="F356" s="14">
        <v>207755.875</v>
      </c>
      <c r="G356" s="14">
        <v>15.366179235540594</v>
      </c>
      <c r="H356" s="14">
        <v>6.3138923645019531</v>
      </c>
      <c r="I356" s="14">
        <v>232511.40625</v>
      </c>
      <c r="J356" s="14"/>
      <c r="K356" s="14"/>
      <c r="L356" s="14">
        <v>0.21012362837791443</v>
      </c>
      <c r="M356" s="14">
        <v>0.12478666007518768</v>
      </c>
    </row>
    <row r="357" spans="1:13">
      <c r="A357" s="13" t="s">
        <v>125</v>
      </c>
      <c r="B357" s="13" t="s">
        <v>167</v>
      </c>
      <c r="C357" s="13" t="s">
        <v>208</v>
      </c>
      <c r="D357" s="14">
        <v>1955</v>
      </c>
      <c r="E357" s="14">
        <v>221434.25</v>
      </c>
      <c r="F357" s="14">
        <v>226018.96875</v>
      </c>
      <c r="G357" s="14">
        <v>15.773137942864389</v>
      </c>
      <c r="H357" s="14">
        <v>6.3885636329650879</v>
      </c>
      <c r="I357" s="14">
        <v>253992.609375</v>
      </c>
      <c r="J357" s="14"/>
      <c r="K357" s="14"/>
      <c r="L357" s="14">
        <v>0.23263297975063324</v>
      </c>
      <c r="M357" s="14">
        <v>0.12042061984539032</v>
      </c>
    </row>
    <row r="358" spans="1:13">
      <c r="A358" s="13" t="s">
        <v>125</v>
      </c>
      <c r="B358" s="13" t="s">
        <v>167</v>
      </c>
      <c r="C358" s="13" t="s">
        <v>208</v>
      </c>
      <c r="D358" s="14">
        <v>1956</v>
      </c>
      <c r="E358" s="14">
        <v>240490.15625</v>
      </c>
      <c r="F358" s="14">
        <v>244570</v>
      </c>
      <c r="G358" s="14">
        <v>16.161051754565555</v>
      </c>
      <c r="H358" s="14">
        <v>6.6623597145080566</v>
      </c>
      <c r="I358" s="14">
        <v>277510.4375</v>
      </c>
      <c r="J358" s="14"/>
      <c r="K358" s="14"/>
      <c r="L358" s="14">
        <v>0.27373969554901123</v>
      </c>
      <c r="M358" s="14">
        <v>0.11439109593629837</v>
      </c>
    </row>
    <row r="359" spans="1:13">
      <c r="A359" s="13" t="s">
        <v>125</v>
      </c>
      <c r="B359" s="13" t="s">
        <v>167</v>
      </c>
      <c r="C359" s="13" t="s">
        <v>208</v>
      </c>
      <c r="D359" s="14">
        <v>1957</v>
      </c>
      <c r="E359" s="14">
        <v>244851.328125</v>
      </c>
      <c r="F359" s="14">
        <v>250774.953125</v>
      </c>
      <c r="G359" s="14">
        <v>16.71635933661058</v>
      </c>
      <c r="H359" s="14">
        <v>6.745328426361084</v>
      </c>
      <c r="I359" s="14">
        <v>284565.78125</v>
      </c>
      <c r="J359" s="14"/>
      <c r="K359" s="14"/>
      <c r="L359" s="14">
        <v>0.26144936680793762</v>
      </c>
      <c r="M359" s="14">
        <v>0.11093366891145706</v>
      </c>
    </row>
    <row r="360" spans="1:13">
      <c r="A360" s="13" t="s">
        <v>125</v>
      </c>
      <c r="B360" s="13" t="s">
        <v>167</v>
      </c>
      <c r="C360" s="13" t="s">
        <v>208</v>
      </c>
      <c r="D360" s="14">
        <v>1958</v>
      </c>
      <c r="E360" s="14">
        <v>249241.328125</v>
      </c>
      <c r="F360" s="14">
        <v>256754.75</v>
      </c>
      <c r="G360" s="14">
        <v>17.160404091111332</v>
      </c>
      <c r="H360" s="14">
        <v>6.5462040901184082</v>
      </c>
      <c r="I360" s="14">
        <v>289269.375</v>
      </c>
      <c r="J360" s="14"/>
      <c r="K360" s="14"/>
      <c r="L360" s="14">
        <v>0.24033676087856293</v>
      </c>
      <c r="M360" s="14">
        <v>0.11200651526451111</v>
      </c>
    </row>
    <row r="361" spans="1:13">
      <c r="A361" s="13" t="s">
        <v>125</v>
      </c>
      <c r="B361" s="13" t="s">
        <v>167</v>
      </c>
      <c r="C361" s="13" t="s">
        <v>208</v>
      </c>
      <c r="D361" s="14">
        <v>1959</v>
      </c>
      <c r="E361" s="14">
        <v>260682.5</v>
      </c>
      <c r="F361" s="14">
        <v>266929.84375</v>
      </c>
      <c r="G361" s="14">
        <v>17.563352508175335</v>
      </c>
      <c r="H361" s="14">
        <v>6.6540622711181641</v>
      </c>
      <c r="I361" s="14">
        <v>301028.3125</v>
      </c>
      <c r="J361" s="14"/>
      <c r="K361" s="14"/>
      <c r="L361" s="14">
        <v>0.25212132930755615</v>
      </c>
      <c r="M361" s="14">
        <v>0.10709016025066376</v>
      </c>
    </row>
    <row r="362" spans="1:13">
      <c r="A362" s="13" t="s">
        <v>125</v>
      </c>
      <c r="B362" s="13" t="s">
        <v>167</v>
      </c>
      <c r="C362" s="13" t="s">
        <v>208</v>
      </c>
      <c r="D362" s="14">
        <v>1960</v>
      </c>
      <c r="E362" s="14">
        <v>268921.78125</v>
      </c>
      <c r="F362" s="14">
        <v>276341.3125</v>
      </c>
      <c r="G362" s="14">
        <v>17.951266319876499</v>
      </c>
      <c r="H362" s="14">
        <v>6.6291718482971191</v>
      </c>
      <c r="I362" s="14">
        <v>310435.4375</v>
      </c>
      <c r="J362" s="14"/>
      <c r="K362" s="14"/>
      <c r="L362" s="14">
        <v>0.24165761470794678</v>
      </c>
      <c r="M362" s="14">
        <v>0.10954418033361435</v>
      </c>
    </row>
    <row r="363" spans="1:13">
      <c r="A363" s="13" t="s">
        <v>125</v>
      </c>
      <c r="B363" s="13" t="s">
        <v>167</v>
      </c>
      <c r="C363" s="13" t="s">
        <v>208</v>
      </c>
      <c r="D363" s="14">
        <v>1961</v>
      </c>
      <c r="E363" s="14">
        <v>278586.46875</v>
      </c>
      <c r="F363" s="14">
        <v>287788.03125</v>
      </c>
      <c r="G363" s="14">
        <v>18.313118399503747</v>
      </c>
      <c r="H363" s="14">
        <v>6.6457657814025879</v>
      </c>
      <c r="I363" s="14">
        <v>319221.34375</v>
      </c>
      <c r="J363" s="14"/>
      <c r="K363" s="14"/>
      <c r="L363" s="14">
        <v>0.22263510525226593</v>
      </c>
      <c r="M363" s="14">
        <v>0.1210574209690094</v>
      </c>
    </row>
    <row r="364" spans="1:13">
      <c r="A364" s="13" t="s">
        <v>125</v>
      </c>
      <c r="B364" s="13" t="s">
        <v>167</v>
      </c>
      <c r="C364" s="13" t="s">
        <v>208</v>
      </c>
      <c r="D364" s="14">
        <v>1962</v>
      </c>
      <c r="E364" s="14">
        <v>296021.15625</v>
      </c>
      <c r="F364" s="14">
        <v>306239.03125</v>
      </c>
      <c r="G364" s="14">
        <v>18.657930260036931</v>
      </c>
      <c r="H364" s="14">
        <v>6.8117032051086426</v>
      </c>
      <c r="I364" s="14">
        <v>341186.09375</v>
      </c>
      <c r="J364" s="14"/>
      <c r="K364" s="14"/>
      <c r="L364" s="14">
        <v>0.22207033634185791</v>
      </c>
      <c r="M364" s="14">
        <v>0.11804455518722534</v>
      </c>
    </row>
    <row r="365" spans="1:13">
      <c r="A365" s="13" t="s">
        <v>125</v>
      </c>
      <c r="B365" s="13" t="s">
        <v>167</v>
      </c>
      <c r="C365" s="13" t="s">
        <v>208</v>
      </c>
      <c r="D365" s="14">
        <v>1963</v>
      </c>
      <c r="E365" s="14">
        <v>310652.125</v>
      </c>
      <c r="F365" s="14">
        <v>322408.6875</v>
      </c>
      <c r="G365" s="14">
        <v>19.008755212953101</v>
      </c>
      <c r="H365" s="14">
        <v>6.9610447883605957</v>
      </c>
      <c r="I365" s="14">
        <v>358757.90625</v>
      </c>
      <c r="J365" s="14"/>
      <c r="K365" s="14"/>
      <c r="L365" s="14">
        <v>0.22104766964912415</v>
      </c>
      <c r="M365" s="14">
        <v>0.11648428440093994</v>
      </c>
    </row>
    <row r="366" spans="1:13">
      <c r="A366" s="13" t="s">
        <v>125</v>
      </c>
      <c r="B366" s="13" t="s">
        <v>167</v>
      </c>
      <c r="C366" s="13" t="s">
        <v>208</v>
      </c>
      <c r="D366" s="14">
        <v>1964</v>
      </c>
      <c r="E366" s="14">
        <v>332332.375</v>
      </c>
      <c r="F366" s="14">
        <v>345038.46875</v>
      </c>
      <c r="G366" s="14">
        <v>19.370609166985709</v>
      </c>
      <c r="H366" s="14">
        <v>7.2016544342041016</v>
      </c>
      <c r="I366" s="14">
        <v>382187</v>
      </c>
      <c r="J366" s="14"/>
      <c r="K366" s="14"/>
      <c r="L366" s="14">
        <v>0.22924873232841492</v>
      </c>
      <c r="M366" s="14">
        <v>0.11591477692127228</v>
      </c>
    </row>
    <row r="367" spans="1:13">
      <c r="A367" s="13" t="s">
        <v>125</v>
      </c>
      <c r="B367" s="13" t="s">
        <v>167</v>
      </c>
      <c r="C367" s="13" t="s">
        <v>208</v>
      </c>
      <c r="D367" s="14">
        <v>1965</v>
      </c>
      <c r="E367" s="14">
        <v>354861.59375</v>
      </c>
      <c r="F367" s="14">
        <v>366615.6875</v>
      </c>
      <c r="G367" s="14">
        <v>19.724440666093376</v>
      </c>
      <c r="H367" s="14">
        <v>7.5086369514465332</v>
      </c>
      <c r="I367" s="14">
        <v>407080.40625</v>
      </c>
      <c r="J367" s="14"/>
      <c r="K367" s="14"/>
      <c r="L367" s="14">
        <v>0.250711590051651</v>
      </c>
      <c r="M367" s="14">
        <v>0.11663128435611725</v>
      </c>
    </row>
    <row r="368" spans="1:13">
      <c r="A368" s="13" t="s">
        <v>125</v>
      </c>
      <c r="B368" s="13" t="s">
        <v>167</v>
      </c>
      <c r="C368" s="13" t="s">
        <v>208</v>
      </c>
      <c r="D368" s="14">
        <v>1966</v>
      </c>
      <c r="E368" s="14">
        <v>378259.625</v>
      </c>
      <c r="F368" s="14">
        <v>391093.125</v>
      </c>
      <c r="G368" s="14">
        <v>20.095314258700469</v>
      </c>
      <c r="H368" s="14">
        <v>7.7658390998840332</v>
      </c>
      <c r="I368" s="14">
        <v>434902.4375</v>
      </c>
      <c r="J368" s="14"/>
      <c r="K368" s="14"/>
      <c r="L368" s="14">
        <v>0.25600507855415344</v>
      </c>
      <c r="M368" s="14">
        <v>0.12121150642633438</v>
      </c>
    </row>
    <row r="369" spans="1:13">
      <c r="A369" s="13" t="s">
        <v>125</v>
      </c>
      <c r="B369" s="13" t="s">
        <v>167</v>
      </c>
      <c r="C369" s="13" t="s">
        <v>208</v>
      </c>
      <c r="D369" s="14">
        <v>1967</v>
      </c>
      <c r="E369" s="14">
        <v>389247.59375</v>
      </c>
      <c r="F369" s="14">
        <v>402488.0625</v>
      </c>
      <c r="G369" s="14">
        <v>20.460172884519217</v>
      </c>
      <c r="H369" s="14">
        <v>7.9068851470947266</v>
      </c>
      <c r="I369" s="14">
        <v>446616.96875</v>
      </c>
      <c r="J369" s="14"/>
      <c r="K369" s="14"/>
      <c r="L369" s="14">
        <v>0.23007389903068542</v>
      </c>
      <c r="M369" s="14">
        <v>0.12961281836032867</v>
      </c>
    </row>
    <row r="370" spans="1:13">
      <c r="A370" s="13" t="s">
        <v>125</v>
      </c>
      <c r="B370" s="13" t="s">
        <v>167</v>
      </c>
      <c r="C370" s="13" t="s">
        <v>208</v>
      </c>
      <c r="D370" s="14">
        <v>1968</v>
      </c>
      <c r="E370" s="14">
        <v>407149.875</v>
      </c>
      <c r="F370" s="14">
        <v>423943.375</v>
      </c>
      <c r="G370" s="14">
        <v>20.777922080518223</v>
      </c>
      <c r="H370" s="14">
        <v>7.9151825904846191</v>
      </c>
      <c r="I370" s="14">
        <v>470046.0625</v>
      </c>
      <c r="J370" s="14"/>
      <c r="K370" s="14"/>
      <c r="L370" s="14">
        <v>0.22547163069248199</v>
      </c>
      <c r="M370" s="14">
        <v>0.13285346329212189</v>
      </c>
    </row>
    <row r="371" spans="1:13">
      <c r="A371" s="13" t="s">
        <v>125</v>
      </c>
      <c r="B371" s="13" t="s">
        <v>167</v>
      </c>
      <c r="C371" s="13" t="s">
        <v>208</v>
      </c>
      <c r="D371" s="14">
        <v>1969</v>
      </c>
      <c r="E371" s="14">
        <v>427915.4375</v>
      </c>
      <c r="F371" s="14">
        <v>446108.5625</v>
      </c>
      <c r="G371" s="14">
        <v>21.077626376152178</v>
      </c>
      <c r="H371" s="14">
        <v>8.1640872955322266</v>
      </c>
      <c r="I371" s="14">
        <v>494939.46875</v>
      </c>
      <c r="J371" s="14"/>
      <c r="K371" s="14"/>
      <c r="L371" s="14">
        <v>0.23670239746570587</v>
      </c>
      <c r="M371" s="14">
        <v>0.13406665623188019</v>
      </c>
    </row>
    <row r="372" spans="1:13">
      <c r="A372" s="13" t="s">
        <v>125</v>
      </c>
      <c r="B372" s="13" t="s">
        <v>167</v>
      </c>
      <c r="C372" s="13" t="s">
        <v>208</v>
      </c>
      <c r="D372" s="14">
        <v>1970</v>
      </c>
      <c r="E372" s="14">
        <v>437890.15625</v>
      </c>
      <c r="F372" s="14">
        <v>458854.0625</v>
      </c>
      <c r="G372" s="14">
        <v>21.374326</v>
      </c>
      <c r="H372" s="14">
        <v>8.1557903289794922</v>
      </c>
      <c r="I372" s="14">
        <v>508118.34375</v>
      </c>
      <c r="J372" s="14"/>
      <c r="K372" s="14"/>
      <c r="L372" s="14">
        <v>0.21900789439678192</v>
      </c>
      <c r="M372" s="14">
        <v>0.14275795221328735</v>
      </c>
    </row>
    <row r="373" spans="1:13">
      <c r="A373" s="13" t="s">
        <v>125</v>
      </c>
      <c r="B373" s="13" t="s">
        <v>167</v>
      </c>
      <c r="C373" s="13" t="s">
        <v>208</v>
      </c>
      <c r="D373" s="14">
        <v>1971</v>
      </c>
      <c r="E373" s="14">
        <v>459102.34375</v>
      </c>
      <c r="F373" s="14">
        <v>482861.78125</v>
      </c>
      <c r="G373" s="14">
        <v>21.723459999999999</v>
      </c>
      <c r="H373" s="14">
        <v>8.3265390396118164</v>
      </c>
      <c r="I373" s="14">
        <v>528291.9375</v>
      </c>
      <c r="J373" s="14"/>
      <c r="K373" s="14"/>
      <c r="L373" s="14">
        <v>0.22814285755157471</v>
      </c>
      <c r="M373" s="14">
        <v>0.14174796640872955</v>
      </c>
    </row>
    <row r="374" spans="1:13">
      <c r="A374" s="13" t="s">
        <v>125</v>
      </c>
      <c r="B374" s="13" t="s">
        <v>167</v>
      </c>
      <c r="C374" s="13" t="s">
        <v>208</v>
      </c>
      <c r="D374" s="14">
        <v>1972</v>
      </c>
      <c r="E374" s="14">
        <v>487027.21875</v>
      </c>
      <c r="F374" s="14">
        <v>510279.5625</v>
      </c>
      <c r="G374" s="14">
        <v>22.072194</v>
      </c>
      <c r="H374" s="14">
        <v>8.6381750106811523</v>
      </c>
      <c r="I374" s="14">
        <v>557399.125</v>
      </c>
      <c r="J374" s="14"/>
      <c r="K374" s="14"/>
      <c r="L374" s="14">
        <v>0.23029161989688873</v>
      </c>
      <c r="M374" s="14">
        <v>0.14070548117160797</v>
      </c>
    </row>
    <row r="375" spans="1:13">
      <c r="A375" s="13" t="s">
        <v>125</v>
      </c>
      <c r="B375" s="13" t="s">
        <v>167</v>
      </c>
      <c r="C375" s="13" t="s">
        <v>208</v>
      </c>
      <c r="D375" s="14">
        <v>1973</v>
      </c>
      <c r="E375" s="14">
        <v>529249.5</v>
      </c>
      <c r="F375" s="14">
        <v>547975.6875</v>
      </c>
      <c r="G375" s="14">
        <v>22.415322</v>
      </c>
      <c r="H375" s="14">
        <v>9.0933504104614258</v>
      </c>
      <c r="I375" s="14">
        <v>595501.5</v>
      </c>
      <c r="J375" s="14"/>
      <c r="K375" s="14"/>
      <c r="L375" s="14">
        <v>0.24257946014404297</v>
      </c>
      <c r="M375" s="14">
        <v>0.13714271783828735</v>
      </c>
    </row>
    <row r="376" spans="1:13">
      <c r="A376" s="13" t="s">
        <v>125</v>
      </c>
      <c r="B376" s="13" t="s">
        <v>167</v>
      </c>
      <c r="C376" s="13" t="s">
        <v>208</v>
      </c>
      <c r="D376" s="14">
        <v>1974</v>
      </c>
      <c r="E376" s="14">
        <v>559392.1875</v>
      </c>
      <c r="F376" s="14">
        <v>562723.6875</v>
      </c>
      <c r="G376" s="14">
        <v>22.745902999999998</v>
      </c>
      <c r="H376" s="14">
        <v>9.5620412826538086</v>
      </c>
      <c r="I376" s="14">
        <v>615035.875</v>
      </c>
      <c r="J376" s="14"/>
      <c r="K376" s="14"/>
      <c r="L376" s="14">
        <v>0.27219855785369873</v>
      </c>
      <c r="M376" s="14">
        <v>0.1423058956861496</v>
      </c>
    </row>
    <row r="377" spans="1:13">
      <c r="A377" s="13" t="s">
        <v>125</v>
      </c>
      <c r="B377" s="13" t="s">
        <v>167</v>
      </c>
      <c r="C377" s="13" t="s">
        <v>208</v>
      </c>
      <c r="D377" s="14">
        <v>1975</v>
      </c>
      <c r="E377" s="14">
        <v>565140.5</v>
      </c>
      <c r="F377" s="14">
        <v>570347.1875</v>
      </c>
      <c r="G377" s="14">
        <v>23.059265</v>
      </c>
      <c r="H377" s="14">
        <v>9.6547212600708008</v>
      </c>
      <c r="I377" s="14">
        <v>624023</v>
      </c>
      <c r="J377" s="14"/>
      <c r="K377" s="14"/>
      <c r="L377" s="14">
        <v>0.27563092112541199</v>
      </c>
      <c r="M377" s="14">
        <v>0.15048189461231232</v>
      </c>
    </row>
    <row r="378" spans="1:13">
      <c r="A378" s="13" t="s">
        <v>125</v>
      </c>
      <c r="B378" s="13" t="s">
        <v>167</v>
      </c>
      <c r="C378" s="13" t="s">
        <v>208</v>
      </c>
      <c r="D378" s="14">
        <v>1976</v>
      </c>
      <c r="E378" s="14">
        <v>600391.8125</v>
      </c>
      <c r="F378" s="14">
        <v>603768.9375</v>
      </c>
      <c r="G378" s="14">
        <v>23.354585999999998</v>
      </c>
      <c r="H378" s="14">
        <v>9.7843265533447266</v>
      </c>
      <c r="I378" s="14">
        <v>660707</v>
      </c>
      <c r="J378" s="14"/>
      <c r="K378" s="14"/>
      <c r="L378" s="14">
        <v>0.27394720911979675</v>
      </c>
      <c r="M378" s="14">
        <v>0.14396587014198303</v>
      </c>
    </row>
    <row r="379" spans="1:13">
      <c r="A379" s="13" t="s">
        <v>125</v>
      </c>
      <c r="B379" s="13" t="s">
        <v>167</v>
      </c>
      <c r="C379" s="13" t="s">
        <v>208</v>
      </c>
      <c r="D379" s="14">
        <v>1977</v>
      </c>
      <c r="E379" s="14">
        <v>613608</v>
      </c>
      <c r="F379" s="14">
        <v>624670.875</v>
      </c>
      <c r="G379" s="14">
        <v>23.634387</v>
      </c>
      <c r="H379" s="14">
        <v>9.9972248077392578</v>
      </c>
      <c r="I379" s="14">
        <v>683423.125</v>
      </c>
      <c r="J379" s="14"/>
      <c r="K379" s="14"/>
      <c r="L379" s="14">
        <v>0.26424309611320496</v>
      </c>
      <c r="M379" s="14">
        <v>0.14572088420391083</v>
      </c>
    </row>
    <row r="380" spans="1:13">
      <c r="A380" s="13" t="s">
        <v>125</v>
      </c>
      <c r="B380" s="13" t="s">
        <v>167</v>
      </c>
      <c r="C380" s="13" t="s">
        <v>208</v>
      </c>
      <c r="D380" s="14">
        <v>1978</v>
      </c>
      <c r="E380" s="14">
        <v>631335.9375</v>
      </c>
      <c r="F380" s="14">
        <v>649280.8125</v>
      </c>
      <c r="G380" s="14">
        <v>23.901716999999998</v>
      </c>
      <c r="H380" s="14">
        <v>10.29461669921875</v>
      </c>
      <c r="I380" s="14">
        <v>708597.125</v>
      </c>
      <c r="J380" s="14"/>
      <c r="K380" s="14"/>
      <c r="L380" s="14">
        <v>0.25412201881408691</v>
      </c>
      <c r="M380" s="14">
        <v>0.14036524295806885</v>
      </c>
    </row>
    <row r="381" spans="1:13">
      <c r="A381" s="13" t="s">
        <v>125</v>
      </c>
      <c r="B381" s="13" t="s">
        <v>167</v>
      </c>
      <c r="C381" s="13" t="s">
        <v>208</v>
      </c>
      <c r="D381" s="14">
        <v>1979</v>
      </c>
      <c r="E381" s="14">
        <v>664797.25</v>
      </c>
      <c r="F381" s="14">
        <v>675724.8125</v>
      </c>
      <c r="G381" s="14">
        <v>24.161123999999997</v>
      </c>
      <c r="H381" s="14">
        <v>10.760994911193848</v>
      </c>
      <c r="I381" s="14">
        <v>734894.3125</v>
      </c>
      <c r="J381" s="14"/>
      <c r="K381" s="14"/>
      <c r="L381" s="14">
        <v>0.27693578600883484</v>
      </c>
      <c r="M381" s="14">
        <v>0.13390624523162842</v>
      </c>
    </row>
    <row r="382" spans="1:13">
      <c r="A382" s="13" t="s">
        <v>125</v>
      </c>
      <c r="B382" s="13" t="s">
        <v>167</v>
      </c>
      <c r="C382" s="13" t="s">
        <v>208</v>
      </c>
      <c r="D382" s="14">
        <v>1980</v>
      </c>
      <c r="E382" s="14">
        <v>676189.875</v>
      </c>
      <c r="F382" s="14">
        <v>687911.0625</v>
      </c>
      <c r="G382" s="14">
        <v>24.416885999999998</v>
      </c>
      <c r="H382" s="14">
        <v>11.080690383911133</v>
      </c>
      <c r="I382" s="14">
        <v>750735.25</v>
      </c>
      <c r="J382" s="14">
        <v>0.88089826292026019</v>
      </c>
      <c r="K382" s="14"/>
      <c r="L382" s="14">
        <v>0.26574546098709106</v>
      </c>
      <c r="M382" s="14">
        <v>0.13631118834018707</v>
      </c>
    </row>
    <row r="383" spans="1:13">
      <c r="A383" s="13" t="s">
        <v>125</v>
      </c>
      <c r="B383" s="13" t="s">
        <v>167</v>
      </c>
      <c r="C383" s="13" t="s">
        <v>208</v>
      </c>
      <c r="D383" s="14">
        <v>1981</v>
      </c>
      <c r="E383" s="14">
        <v>693843.625</v>
      </c>
      <c r="F383" s="14">
        <v>711280.5625</v>
      </c>
      <c r="G383" s="14">
        <v>24.668167</v>
      </c>
      <c r="H383" s="14">
        <v>11.382224082946777</v>
      </c>
      <c r="I383" s="14">
        <v>776816.75</v>
      </c>
      <c r="J383" s="14"/>
      <c r="K383" s="14"/>
      <c r="L383" s="14">
        <v>0.28118345141410828</v>
      </c>
      <c r="M383" s="14">
        <v>0.14377696812152863</v>
      </c>
    </row>
    <row r="384" spans="1:13">
      <c r="A384" s="13" t="s">
        <v>125</v>
      </c>
      <c r="B384" s="13" t="s">
        <v>167</v>
      </c>
      <c r="C384" s="13" t="s">
        <v>208</v>
      </c>
      <c r="D384" s="14">
        <v>1982</v>
      </c>
      <c r="E384" s="14">
        <v>665228.4375</v>
      </c>
      <c r="F384" s="14">
        <v>693443.5</v>
      </c>
      <c r="G384" s="14">
        <v>24.916542</v>
      </c>
      <c r="H384" s="14">
        <v>10.984603881835938</v>
      </c>
      <c r="I384" s="14">
        <v>752057.5625</v>
      </c>
      <c r="J384" s="14"/>
      <c r="K384" s="14"/>
      <c r="L384" s="14">
        <v>0.2265838086605072</v>
      </c>
      <c r="M384" s="14">
        <v>0.15693561732769012</v>
      </c>
    </row>
    <row r="385" spans="1:13">
      <c r="A385" s="13" t="s">
        <v>125</v>
      </c>
      <c r="B385" s="13" t="s">
        <v>167</v>
      </c>
      <c r="C385" s="13" t="s">
        <v>208</v>
      </c>
      <c r="D385" s="14">
        <v>1983</v>
      </c>
      <c r="E385" s="14">
        <v>690259.6875</v>
      </c>
      <c r="F385" s="14">
        <v>717049.3125</v>
      </c>
      <c r="G385" s="14">
        <v>25.171436</v>
      </c>
      <c r="H385" s="14">
        <v>11.076824188232422</v>
      </c>
      <c r="I385" s="14">
        <v>771621.125</v>
      </c>
      <c r="J385" s="14"/>
      <c r="K385" s="14"/>
      <c r="L385" s="14">
        <v>0.23545664548873901</v>
      </c>
      <c r="M385" s="14">
        <v>0.160068079829216</v>
      </c>
    </row>
    <row r="386" spans="1:13">
      <c r="A386" s="13" t="s">
        <v>125</v>
      </c>
      <c r="B386" s="13" t="s">
        <v>167</v>
      </c>
      <c r="C386" s="13" t="s">
        <v>208</v>
      </c>
      <c r="D386" s="14">
        <v>1984</v>
      </c>
      <c r="E386" s="14">
        <v>736258.4375</v>
      </c>
      <c r="F386" s="14">
        <v>767394.6875</v>
      </c>
      <c r="G386" s="14">
        <v>25.444883999999998</v>
      </c>
      <c r="H386" s="14">
        <v>11.369482040405273</v>
      </c>
      <c r="I386" s="14">
        <v>817212</v>
      </c>
      <c r="J386" s="14"/>
      <c r="K386" s="14"/>
      <c r="L386" s="14">
        <v>0.24489198625087738</v>
      </c>
      <c r="M386" s="14">
        <v>0.16116891801357269</v>
      </c>
    </row>
    <row r="387" spans="1:13">
      <c r="A387" s="13" t="s">
        <v>125</v>
      </c>
      <c r="B387" s="13" t="s">
        <v>167</v>
      </c>
      <c r="C387" s="13" t="s">
        <v>208</v>
      </c>
      <c r="D387" s="14">
        <v>1985</v>
      </c>
      <c r="E387" s="14">
        <v>777071.5</v>
      </c>
      <c r="F387" s="14">
        <v>786765.75</v>
      </c>
      <c r="G387" s="14">
        <v>25.744809999999998</v>
      </c>
      <c r="H387" s="14">
        <v>11.795503616333008</v>
      </c>
      <c r="I387" s="14">
        <v>855926.5625</v>
      </c>
      <c r="J387" s="14">
        <v>0.9279616703204544</v>
      </c>
      <c r="K387" s="14"/>
      <c r="L387" s="14">
        <v>0.25601679086685181</v>
      </c>
      <c r="M387" s="14">
        <v>0.17208075523376465</v>
      </c>
    </row>
    <row r="388" spans="1:13">
      <c r="A388" s="13" t="s">
        <v>125</v>
      </c>
      <c r="B388" s="13" t="s">
        <v>167</v>
      </c>
      <c r="C388" s="13" t="s">
        <v>208</v>
      </c>
      <c r="D388" s="14">
        <v>1986</v>
      </c>
      <c r="E388" s="14">
        <v>791508.25</v>
      </c>
      <c r="F388" s="14">
        <v>801484.1875</v>
      </c>
      <c r="G388" s="14">
        <v>26.075498</v>
      </c>
      <c r="H388" s="14">
        <v>12.168763160705566</v>
      </c>
      <c r="I388" s="14">
        <v>874286</v>
      </c>
      <c r="J388" s="14"/>
      <c r="K388" s="14"/>
      <c r="L388" s="14">
        <v>0.2606147825717926</v>
      </c>
      <c r="M388" s="14">
        <v>0.17730200290679932</v>
      </c>
    </row>
    <row r="389" spans="1:13">
      <c r="A389" s="13" t="s">
        <v>125</v>
      </c>
      <c r="B389" s="13" t="s">
        <v>167</v>
      </c>
      <c r="C389" s="13" t="s">
        <v>208</v>
      </c>
      <c r="D389" s="14">
        <v>1987</v>
      </c>
      <c r="E389" s="14">
        <v>837235.8125</v>
      </c>
      <c r="F389" s="14">
        <v>858473.25</v>
      </c>
      <c r="G389" s="14">
        <v>26.432893</v>
      </c>
      <c r="H389" s="14">
        <v>12.543771743774414</v>
      </c>
      <c r="I389" s="14">
        <v>909895.3125</v>
      </c>
      <c r="J389" s="14"/>
      <c r="K389" s="14"/>
      <c r="L389" s="14">
        <v>0.26513561606407166</v>
      </c>
      <c r="M389" s="14">
        <v>0.17066323757171631</v>
      </c>
    </row>
    <row r="390" spans="1:13">
      <c r="A390" s="13" t="s">
        <v>125</v>
      </c>
      <c r="B390" s="13" t="s">
        <v>167</v>
      </c>
      <c r="C390" s="13" t="s">
        <v>208</v>
      </c>
      <c r="D390" s="14">
        <v>1988</v>
      </c>
      <c r="E390" s="14">
        <v>886933.375</v>
      </c>
      <c r="F390" s="14">
        <v>901253.1875</v>
      </c>
      <c r="G390" s="14">
        <v>26.806124999999998</v>
      </c>
      <c r="H390" s="14">
        <v>12.978823661804199</v>
      </c>
      <c r="I390" s="14">
        <v>950022.6875</v>
      </c>
      <c r="J390" s="14"/>
      <c r="K390" s="14"/>
      <c r="L390" s="14">
        <v>0.28121089935302734</v>
      </c>
      <c r="M390" s="14">
        <v>0.16890497505664825</v>
      </c>
    </row>
    <row r="391" spans="1:13">
      <c r="A391" s="13" t="s">
        <v>125</v>
      </c>
      <c r="B391" s="13" t="s">
        <v>167</v>
      </c>
      <c r="C391" s="13" t="s">
        <v>208</v>
      </c>
      <c r="D391" s="14">
        <v>1989</v>
      </c>
      <c r="E391" s="14">
        <v>918179.9375</v>
      </c>
      <c r="F391" s="14">
        <v>934353.75</v>
      </c>
      <c r="G391" s="14">
        <v>27.179501999999999</v>
      </c>
      <c r="H391" s="14">
        <v>13.236955642700195</v>
      </c>
      <c r="I391" s="14">
        <v>972034.5</v>
      </c>
      <c r="J391" s="14"/>
      <c r="K391" s="14"/>
      <c r="L391" s="14">
        <v>0.27891632914543152</v>
      </c>
      <c r="M391" s="14">
        <v>0.16875143349170685</v>
      </c>
    </row>
    <row r="392" spans="1:13">
      <c r="A392" s="13" t="s">
        <v>125</v>
      </c>
      <c r="B392" s="13" t="s">
        <v>167</v>
      </c>
      <c r="C392" s="13" t="s">
        <v>208</v>
      </c>
      <c r="D392" s="14">
        <v>1990</v>
      </c>
      <c r="E392" s="14">
        <v>915724.6875</v>
      </c>
      <c r="F392" s="14">
        <v>941469.375</v>
      </c>
      <c r="G392" s="14">
        <v>27.541318999999998</v>
      </c>
      <c r="H392" s="14">
        <v>13.290200233459473</v>
      </c>
      <c r="I392" s="14">
        <v>973635.25</v>
      </c>
      <c r="J392" s="14"/>
      <c r="K392" s="14"/>
      <c r="L392" s="14">
        <v>0.25029110908508301</v>
      </c>
      <c r="M392" s="14">
        <v>0.1659364253282547</v>
      </c>
    </row>
    <row r="393" spans="1:13">
      <c r="A393" s="13" t="s">
        <v>125</v>
      </c>
      <c r="B393" s="13" t="s">
        <v>167</v>
      </c>
      <c r="C393" s="13" t="s">
        <v>208</v>
      </c>
      <c r="D393" s="14">
        <v>1991</v>
      </c>
      <c r="E393" s="14">
        <v>893206.4375</v>
      </c>
      <c r="F393" s="14">
        <v>917014</v>
      </c>
      <c r="G393" s="14">
        <v>27.888809999999999</v>
      </c>
      <c r="H393" s="14">
        <v>13.058436393737793</v>
      </c>
      <c r="I393" s="14">
        <v>953324.3125</v>
      </c>
      <c r="J393" s="14"/>
      <c r="K393" s="14"/>
      <c r="L393" s="14">
        <v>0.24263854324817657</v>
      </c>
      <c r="M393" s="14">
        <v>0.17695225775241852</v>
      </c>
    </row>
    <row r="394" spans="1:13">
      <c r="A394" s="13" t="s">
        <v>125</v>
      </c>
      <c r="B394" s="13" t="s">
        <v>167</v>
      </c>
      <c r="C394" s="13" t="s">
        <v>208</v>
      </c>
      <c r="D394" s="14">
        <v>1992</v>
      </c>
      <c r="E394" s="14">
        <v>901133.75</v>
      </c>
      <c r="F394" s="14">
        <v>925953.8125</v>
      </c>
      <c r="G394" s="14">
        <v>28.224408999999998</v>
      </c>
      <c r="H394" s="14">
        <v>12.93048095703125</v>
      </c>
      <c r="I394" s="14">
        <v>961906.75</v>
      </c>
      <c r="J394" s="14"/>
      <c r="K394" s="14"/>
      <c r="L394" s="14">
        <v>0.22934414446353912</v>
      </c>
      <c r="M394" s="14">
        <v>0.17514950037002563</v>
      </c>
    </row>
    <row r="395" spans="1:13">
      <c r="A395" s="13" t="s">
        <v>125</v>
      </c>
      <c r="B395" s="13" t="s">
        <v>167</v>
      </c>
      <c r="C395" s="13" t="s">
        <v>208</v>
      </c>
      <c r="D395" s="14">
        <v>1993</v>
      </c>
      <c r="E395" s="14">
        <v>928149.25</v>
      </c>
      <c r="F395" s="14">
        <v>947825.9375</v>
      </c>
      <c r="G395" s="14">
        <v>28.547967</v>
      </c>
      <c r="H395" s="14">
        <v>13.034626960754395</v>
      </c>
      <c r="I395" s="14">
        <v>987501.6875</v>
      </c>
      <c r="J395" s="14"/>
      <c r="K395" s="14"/>
      <c r="L395" s="14">
        <v>0.23872373998165131</v>
      </c>
      <c r="M395" s="14">
        <v>0.17281736433506012</v>
      </c>
    </row>
    <row r="396" spans="1:13">
      <c r="A396" s="13" t="s">
        <v>125</v>
      </c>
      <c r="B396" s="13" t="s">
        <v>167</v>
      </c>
      <c r="C396" s="13" t="s">
        <v>208</v>
      </c>
      <c r="D396" s="14">
        <v>1994</v>
      </c>
      <c r="E396" s="14">
        <v>979112.6875</v>
      </c>
      <c r="F396" s="14">
        <v>993124.5</v>
      </c>
      <c r="G396" s="14">
        <v>28.860733999999997</v>
      </c>
      <c r="H396" s="14">
        <v>13.291092872619629</v>
      </c>
      <c r="I396" s="14">
        <v>1031884.625</v>
      </c>
      <c r="J396" s="14"/>
      <c r="K396" s="14"/>
      <c r="L396" s="14">
        <v>0.24271270632743835</v>
      </c>
      <c r="M396" s="14">
        <v>0.16506949067115784</v>
      </c>
    </row>
    <row r="397" spans="1:13">
      <c r="A397" s="13" t="s">
        <v>125</v>
      </c>
      <c r="B397" s="13" t="s">
        <v>167</v>
      </c>
      <c r="C397" s="13" t="s">
        <v>208</v>
      </c>
      <c r="D397" s="14">
        <v>1995</v>
      </c>
      <c r="E397" s="14">
        <v>1023227.5625</v>
      </c>
      <c r="F397" s="14">
        <v>1042290.125</v>
      </c>
      <c r="G397" s="14">
        <v>29.164151999999998</v>
      </c>
      <c r="H397" s="14">
        <v>13.502547264099121</v>
      </c>
      <c r="I397" s="14">
        <v>1059683.25</v>
      </c>
      <c r="J397" s="14"/>
      <c r="K397" s="14"/>
      <c r="L397" s="14">
        <v>0.23441208899021149</v>
      </c>
      <c r="M397" s="14">
        <v>0.15614093840122223</v>
      </c>
    </row>
    <row r="398" spans="1:13">
      <c r="A398" s="13" t="s">
        <v>125</v>
      </c>
      <c r="B398" s="13" t="s">
        <v>167</v>
      </c>
      <c r="C398" s="13" t="s">
        <v>208</v>
      </c>
      <c r="D398" s="14">
        <v>1996</v>
      </c>
      <c r="E398" s="14">
        <v>1053691.25</v>
      </c>
      <c r="F398" s="14">
        <v>1068538.625</v>
      </c>
      <c r="G398" s="14">
        <v>29.457816999999999</v>
      </c>
      <c r="H398" s="14">
        <v>13.636177062988281</v>
      </c>
      <c r="I398" s="14">
        <v>1076841.5</v>
      </c>
      <c r="J398" s="14">
        <v>0.95307916317792374</v>
      </c>
      <c r="K398" s="14"/>
      <c r="L398" s="14">
        <v>0.22758589684963226</v>
      </c>
      <c r="M398" s="14">
        <v>0.14679133892059326</v>
      </c>
    </row>
    <row r="399" spans="1:13">
      <c r="A399" s="13" t="s">
        <v>125</v>
      </c>
      <c r="B399" s="13" t="s">
        <v>167</v>
      </c>
      <c r="C399" s="13" t="s">
        <v>208</v>
      </c>
      <c r="D399" s="14">
        <v>1997</v>
      </c>
      <c r="E399" s="14">
        <v>1106804.875</v>
      </c>
      <c r="F399" s="14">
        <v>1111285.875</v>
      </c>
      <c r="G399" s="14">
        <v>29.742381999999999</v>
      </c>
      <c r="H399" s="14">
        <v>13.899702072143555</v>
      </c>
      <c r="I399" s="14">
        <v>1122930.625</v>
      </c>
      <c r="J399" s="14"/>
      <c r="K399" s="14"/>
      <c r="L399" s="14">
        <v>0.24948440492153168</v>
      </c>
      <c r="M399" s="14">
        <v>0.14851181209087372</v>
      </c>
    </row>
    <row r="400" spans="1:13">
      <c r="A400" s="13" t="s">
        <v>125</v>
      </c>
      <c r="B400" s="13" t="s">
        <v>167</v>
      </c>
      <c r="C400" s="13" t="s">
        <v>208</v>
      </c>
      <c r="D400" s="14">
        <v>1998</v>
      </c>
      <c r="E400" s="14">
        <v>1136820.125</v>
      </c>
      <c r="F400" s="14">
        <v>1127568.75</v>
      </c>
      <c r="G400" s="14">
        <v>30.022072999999999</v>
      </c>
      <c r="H400" s="14">
        <v>14.223676681518555</v>
      </c>
      <c r="I400" s="14">
        <v>1166681.75</v>
      </c>
      <c r="J400" s="14"/>
      <c r="K400" s="14"/>
      <c r="L400" s="14">
        <v>0.2434646338224411</v>
      </c>
      <c r="M400" s="14">
        <v>0.15427401661872864</v>
      </c>
    </row>
    <row r="401" spans="1:13">
      <c r="A401" s="13" t="s">
        <v>125</v>
      </c>
      <c r="B401" s="13" t="s">
        <v>167</v>
      </c>
      <c r="C401" s="13" t="s">
        <v>208</v>
      </c>
      <c r="D401" s="14">
        <v>1999</v>
      </c>
      <c r="E401" s="14">
        <v>1208894.125</v>
      </c>
      <c r="F401" s="14">
        <v>1208232</v>
      </c>
      <c r="G401" s="14">
        <v>30.302515</v>
      </c>
      <c r="H401" s="14">
        <v>14.615461349487305</v>
      </c>
      <c r="I401" s="14">
        <v>1226916.5</v>
      </c>
      <c r="J401" s="14"/>
      <c r="K401" s="14"/>
      <c r="L401" s="14">
        <v>0.23779818415641785</v>
      </c>
      <c r="M401" s="14">
        <v>0.15350155532360077</v>
      </c>
    </row>
    <row r="402" spans="1:13">
      <c r="A402" s="13" t="s">
        <v>125</v>
      </c>
      <c r="B402" s="13" t="s">
        <v>167</v>
      </c>
      <c r="C402" s="13" t="s">
        <v>208</v>
      </c>
      <c r="D402" s="14">
        <v>2000</v>
      </c>
      <c r="E402" s="14">
        <v>1276875.5</v>
      </c>
      <c r="F402" s="14">
        <v>1284667.375</v>
      </c>
      <c r="G402" s="14">
        <v>30.588383</v>
      </c>
      <c r="H402" s="14">
        <v>14.952766418457031</v>
      </c>
      <c r="I402" s="14">
        <v>1290441.875</v>
      </c>
      <c r="J402" s="14"/>
      <c r="K402" s="14"/>
      <c r="L402" s="14">
        <v>0.23814293742179871</v>
      </c>
      <c r="M402" s="14">
        <v>0.14816859364509583</v>
      </c>
    </row>
    <row r="403" spans="1:13">
      <c r="A403" s="13" t="s">
        <v>125</v>
      </c>
      <c r="B403" s="13" t="s">
        <v>167</v>
      </c>
      <c r="C403" s="13" t="s">
        <v>208</v>
      </c>
      <c r="D403" s="14">
        <v>2001</v>
      </c>
      <c r="E403" s="14">
        <v>1272416.75</v>
      </c>
      <c r="F403" s="14">
        <v>1273725.25</v>
      </c>
      <c r="G403" s="14">
        <v>30.880072999999999</v>
      </c>
      <c r="H403" s="14">
        <v>15.074831962585449</v>
      </c>
      <c r="I403" s="14">
        <v>1313540.375</v>
      </c>
      <c r="J403" s="14"/>
      <c r="K403" s="14"/>
      <c r="L403" s="14">
        <v>0.22775579988956451</v>
      </c>
      <c r="M403" s="14">
        <v>0.15363772213459015</v>
      </c>
    </row>
    <row r="404" spans="1:13">
      <c r="A404" s="13" t="s">
        <v>125</v>
      </c>
      <c r="B404" s="13" t="s">
        <v>167</v>
      </c>
      <c r="C404" s="13" t="s">
        <v>208</v>
      </c>
      <c r="D404" s="14">
        <v>2002</v>
      </c>
      <c r="E404" s="14">
        <v>1278943</v>
      </c>
      <c r="F404" s="14">
        <v>1282036.25</v>
      </c>
      <c r="G404" s="14">
        <v>31.178262999999998</v>
      </c>
      <c r="H404" s="14">
        <v>15.427290916442871</v>
      </c>
      <c r="I404" s="14">
        <v>1353183.625</v>
      </c>
      <c r="J404" s="14"/>
      <c r="K404" s="14"/>
      <c r="L404" s="14">
        <v>0.22761896252632141</v>
      </c>
      <c r="M404" s="14">
        <v>0.15355522930622101</v>
      </c>
    </row>
    <row r="405" spans="1:13">
      <c r="A405" s="13" t="s">
        <v>125</v>
      </c>
      <c r="B405" s="13" t="s">
        <v>167</v>
      </c>
      <c r="C405" s="13" t="s">
        <v>208</v>
      </c>
      <c r="D405" s="14">
        <v>2003</v>
      </c>
      <c r="E405" s="14">
        <v>1320633.5</v>
      </c>
      <c r="F405" s="14">
        <v>1346111.25</v>
      </c>
      <c r="G405" s="14">
        <v>31.488047999999999</v>
      </c>
      <c r="H405" s="14">
        <v>15.770746231079102</v>
      </c>
      <c r="I405" s="14">
        <v>1377561.5</v>
      </c>
      <c r="J405" s="14"/>
      <c r="K405" s="14"/>
      <c r="L405" s="14">
        <v>0.23763346672058105</v>
      </c>
      <c r="M405" s="14">
        <v>0.15526747703552246</v>
      </c>
    </row>
    <row r="406" spans="1:13">
      <c r="A406" s="13" t="s">
        <v>125</v>
      </c>
      <c r="B406" s="13" t="s">
        <v>167</v>
      </c>
      <c r="C406" s="13" t="s">
        <v>208</v>
      </c>
      <c r="D406" s="14">
        <v>2004</v>
      </c>
      <c r="E406" s="14">
        <v>1377227.5</v>
      </c>
      <c r="F406" s="14">
        <v>1406270.75</v>
      </c>
      <c r="G406" s="14">
        <v>31.815493999999997</v>
      </c>
      <c r="H406" s="14">
        <v>16.045999526977539</v>
      </c>
      <c r="I406" s="14">
        <v>1420086.625</v>
      </c>
      <c r="J406" s="14"/>
      <c r="K406" s="14"/>
      <c r="L406" s="14">
        <v>0.24515245854854584</v>
      </c>
      <c r="M406" s="14">
        <v>0.15282280743122101</v>
      </c>
    </row>
    <row r="407" spans="1:13">
      <c r="A407" s="13" t="s">
        <v>125</v>
      </c>
      <c r="B407" s="13" t="s">
        <v>167</v>
      </c>
      <c r="C407" s="13" t="s">
        <v>208</v>
      </c>
      <c r="D407" s="14">
        <v>2005</v>
      </c>
      <c r="E407" s="14">
        <v>1436814.125</v>
      </c>
      <c r="F407" s="14">
        <v>1514082.625</v>
      </c>
      <c r="G407" s="14">
        <v>32.164308999999996</v>
      </c>
      <c r="H407" s="14">
        <v>16.313701629638672</v>
      </c>
      <c r="I407" s="14">
        <v>1465589</v>
      </c>
      <c r="J407" s="14">
        <v>0.90382762291264485</v>
      </c>
      <c r="K407" s="14"/>
      <c r="L407" s="14">
        <v>0.25708094239234924</v>
      </c>
      <c r="M407" s="14">
        <v>0.14915934205055237</v>
      </c>
    </row>
    <row r="408" spans="1:13">
      <c r="A408" s="13" t="s">
        <v>125</v>
      </c>
      <c r="B408" s="13" t="s">
        <v>167</v>
      </c>
      <c r="C408" s="13" t="s">
        <v>208</v>
      </c>
      <c r="D408" s="14">
        <v>2006</v>
      </c>
      <c r="E408" s="14">
        <v>1459523.25</v>
      </c>
      <c r="F408" s="14">
        <v>1522705.125</v>
      </c>
      <c r="G408" s="14">
        <v>32.536986999999996</v>
      </c>
      <c r="H408" s="14">
        <v>16.594200134277344</v>
      </c>
      <c r="I408" s="14">
        <v>1504197.125</v>
      </c>
      <c r="J408" s="14"/>
      <c r="K408" s="14"/>
      <c r="L408" s="14">
        <v>0.26470562815666199</v>
      </c>
      <c r="M408" s="14">
        <v>0.15421119332313538</v>
      </c>
    </row>
    <row r="409" spans="1:13">
      <c r="A409" s="13" t="s">
        <v>125</v>
      </c>
      <c r="B409" s="13" t="s">
        <v>167</v>
      </c>
      <c r="C409" s="13" t="s">
        <v>208</v>
      </c>
      <c r="D409" s="14">
        <v>2007</v>
      </c>
      <c r="E409" s="14">
        <v>1483753.5</v>
      </c>
      <c r="F409" s="14">
        <v>1555354.125</v>
      </c>
      <c r="G409" s="14">
        <v>32.930793999999999</v>
      </c>
      <c r="H409" s="14">
        <v>16.983242034912109</v>
      </c>
      <c r="I409" s="14">
        <v>1535361.5</v>
      </c>
      <c r="J409" s="14"/>
      <c r="K409" s="14"/>
      <c r="L409" s="14">
        <v>0.26301774382591248</v>
      </c>
      <c r="M409" s="14">
        <v>0.15919962525367737</v>
      </c>
    </row>
    <row r="410" spans="1:13">
      <c r="A410" s="13" t="s">
        <v>125</v>
      </c>
      <c r="B410" s="13" t="s">
        <v>167</v>
      </c>
      <c r="C410" s="13" t="s">
        <v>208</v>
      </c>
      <c r="D410" s="14">
        <v>2008</v>
      </c>
      <c r="E410" s="14">
        <v>1500647.875</v>
      </c>
      <c r="F410" s="14">
        <v>1620558.5</v>
      </c>
      <c r="G410" s="14">
        <v>33.337637999999998</v>
      </c>
      <c r="H410" s="14">
        <v>17.258270263671875</v>
      </c>
      <c r="I410" s="14">
        <v>1550780.875</v>
      </c>
      <c r="J410" s="14"/>
      <c r="K410" s="14"/>
      <c r="L410" s="14">
        <v>0.26098141074180603</v>
      </c>
      <c r="M410" s="14">
        <v>0.16401934623718262</v>
      </c>
    </row>
    <row r="411" spans="1:13">
      <c r="A411" s="13" t="s">
        <v>125</v>
      </c>
      <c r="B411" s="13" t="s">
        <v>167</v>
      </c>
      <c r="C411" s="13" t="s">
        <v>208</v>
      </c>
      <c r="D411" s="14">
        <v>2009</v>
      </c>
      <c r="E411" s="14">
        <v>1408601.375</v>
      </c>
      <c r="F411" s="14">
        <v>1457230.625</v>
      </c>
      <c r="G411" s="14">
        <v>33.746093000000002</v>
      </c>
      <c r="H411" s="14">
        <v>16.971767425537109</v>
      </c>
      <c r="I411" s="14">
        <v>1505405.625</v>
      </c>
      <c r="J411" s="14"/>
      <c r="K411" s="14"/>
      <c r="L411" s="14">
        <v>0.2437114417552948</v>
      </c>
      <c r="M411" s="14">
        <v>0.18050152063369751</v>
      </c>
    </row>
    <row r="412" spans="1:13">
      <c r="A412" s="13" t="s">
        <v>125</v>
      </c>
      <c r="B412" s="13" t="s">
        <v>167</v>
      </c>
      <c r="C412" s="13" t="s">
        <v>208</v>
      </c>
      <c r="D412" s="14">
        <v>2010</v>
      </c>
      <c r="E412" s="14">
        <v>1483011.5</v>
      </c>
      <c r="F412" s="14">
        <v>1558715.625</v>
      </c>
      <c r="G412" s="14">
        <v>34.147563999999996</v>
      </c>
      <c r="H412" s="14">
        <v>17.295398712158203</v>
      </c>
      <c r="I412" s="14">
        <v>1551921.625</v>
      </c>
      <c r="J412" s="14"/>
      <c r="K412" s="14"/>
      <c r="L412" s="14">
        <v>0.25664511322975159</v>
      </c>
      <c r="M412" s="14">
        <v>0.17287357151508331</v>
      </c>
    </row>
    <row r="413" spans="1:13">
      <c r="A413" s="13" t="s">
        <v>125</v>
      </c>
      <c r="B413" s="13" t="s">
        <v>167</v>
      </c>
      <c r="C413" s="13" t="s">
        <v>208</v>
      </c>
      <c r="D413" s="14">
        <v>2011</v>
      </c>
      <c r="E413" s="14">
        <v>1552403.5</v>
      </c>
      <c r="F413" s="14">
        <v>1649477.125</v>
      </c>
      <c r="G413" s="14">
        <v>34.539158999999998</v>
      </c>
      <c r="H413" s="14">
        <v>17.594886779785156</v>
      </c>
      <c r="I413" s="14">
        <v>1600746.625</v>
      </c>
      <c r="J413" s="14">
        <v>0.80341465473956397</v>
      </c>
      <c r="K413" s="14"/>
      <c r="L413" s="14">
        <v>0.26124703884124756</v>
      </c>
      <c r="M413" s="14">
        <v>0.1662302166223526</v>
      </c>
    </row>
    <row r="414" spans="1:13">
      <c r="A414" s="13" t="s">
        <v>125</v>
      </c>
      <c r="B414" s="13" t="s">
        <v>167</v>
      </c>
      <c r="C414" s="13" t="s">
        <v>208</v>
      </c>
      <c r="D414" s="14">
        <v>2012</v>
      </c>
      <c r="E414" s="14">
        <v>1575739.75</v>
      </c>
      <c r="F414" s="14">
        <v>1661054.375</v>
      </c>
      <c r="G414" s="14">
        <v>34.922029999999999</v>
      </c>
      <c r="H414" s="14">
        <v>17.79371452331543</v>
      </c>
      <c r="I414" s="14">
        <v>1628935.125</v>
      </c>
      <c r="J414" s="14">
        <v>0.78445841511539161</v>
      </c>
      <c r="K414" s="14"/>
      <c r="L414" s="14">
        <v>0.27338165044784546</v>
      </c>
      <c r="M414" s="14">
        <v>0.16919203102588654</v>
      </c>
    </row>
    <row r="415" spans="1:13">
      <c r="A415" s="13" t="s">
        <v>125</v>
      </c>
      <c r="B415" s="13" t="s">
        <v>167</v>
      </c>
      <c r="C415" s="13" t="s">
        <v>208</v>
      </c>
      <c r="D415" s="14">
        <v>2013</v>
      </c>
      <c r="E415" s="14">
        <v>1647212.125</v>
      </c>
      <c r="F415" s="14">
        <v>1723023</v>
      </c>
      <c r="G415" s="14">
        <v>35.296527999999995</v>
      </c>
      <c r="H415" s="14">
        <v>18.038745880126953</v>
      </c>
      <c r="I415" s="14">
        <v>1666875</v>
      </c>
      <c r="J415" s="14">
        <v>0.78499651429711348</v>
      </c>
      <c r="K415" s="14"/>
      <c r="L415" s="14">
        <v>0.28380683064460754</v>
      </c>
      <c r="M415" s="14">
        <v>0.16432629525661469</v>
      </c>
    </row>
    <row r="416" spans="1:13">
      <c r="A416" s="13" t="s">
        <v>125</v>
      </c>
      <c r="B416" s="13" t="s">
        <v>167</v>
      </c>
      <c r="C416" s="13" t="s">
        <v>208</v>
      </c>
      <c r="D416" s="14">
        <v>2014</v>
      </c>
      <c r="E416" s="14">
        <v>1685110.5</v>
      </c>
      <c r="F416" s="14">
        <v>1780581.875</v>
      </c>
      <c r="G416" s="14">
        <v>35.664336999999996</v>
      </c>
      <c r="H416" s="14">
        <v>18.148748397827148</v>
      </c>
      <c r="I416" s="14">
        <v>1714715</v>
      </c>
      <c r="J416" s="14">
        <v>0.77845469057046746</v>
      </c>
      <c r="K416" s="14"/>
      <c r="L416" s="14">
        <v>0.27336320281028748</v>
      </c>
      <c r="M416" s="14">
        <v>0.16472439467906952</v>
      </c>
    </row>
    <row r="417" spans="1:13">
      <c r="A417" s="13" t="s">
        <v>125</v>
      </c>
      <c r="B417" s="13" t="s">
        <v>167</v>
      </c>
      <c r="C417" s="13" t="s">
        <v>208</v>
      </c>
      <c r="D417" s="14">
        <v>2015</v>
      </c>
      <c r="E417" s="14">
        <v>1659691.75</v>
      </c>
      <c r="F417" s="14">
        <v>1691290.5</v>
      </c>
      <c r="G417" s="14">
        <v>36.026676000000002</v>
      </c>
      <c r="H417" s="14">
        <v>18.355836868286133</v>
      </c>
      <c r="I417" s="14">
        <v>1726018</v>
      </c>
      <c r="J417" s="14">
        <v>0.78389315218424571</v>
      </c>
      <c r="K417" s="14"/>
      <c r="L417" s="14">
        <v>0.25496172904968262</v>
      </c>
      <c r="M417" s="14">
        <v>0.18168157339096069</v>
      </c>
    </row>
    <row r="418" spans="1:13">
      <c r="A418" s="13" t="s">
        <v>125</v>
      </c>
      <c r="B418" s="13" t="s">
        <v>167</v>
      </c>
      <c r="C418" s="13" t="s">
        <v>208</v>
      </c>
      <c r="D418" s="14">
        <v>2016</v>
      </c>
      <c r="E418" s="14">
        <v>1683513.5</v>
      </c>
      <c r="F418" s="14">
        <v>1711195</v>
      </c>
      <c r="G418" s="14">
        <v>36.382943999999995</v>
      </c>
      <c r="H418" s="14">
        <v>18.541105270385742</v>
      </c>
      <c r="I418" s="14">
        <v>1743302.125</v>
      </c>
      <c r="J418" s="14">
        <v>0.77238194670321092</v>
      </c>
      <c r="K418" s="14"/>
      <c r="L418" s="14">
        <v>0.2388928234577179</v>
      </c>
      <c r="M418" s="14">
        <v>0.19256693124771118</v>
      </c>
    </row>
    <row r="419" spans="1:13">
      <c r="A419" s="13" t="s">
        <v>125</v>
      </c>
      <c r="B419" s="13" t="s">
        <v>167</v>
      </c>
      <c r="C419" s="13" t="s">
        <v>208</v>
      </c>
      <c r="D419" s="14">
        <v>2017</v>
      </c>
      <c r="E419" s="14">
        <v>1771272.75</v>
      </c>
      <c r="F419" s="14">
        <v>1796296.5</v>
      </c>
      <c r="G419" s="14">
        <v>36.732095000000001</v>
      </c>
      <c r="H419" s="14">
        <v>18.851814270019531</v>
      </c>
      <c r="I419" s="14">
        <v>1796296.5</v>
      </c>
      <c r="J419" s="14">
        <v>0.77278290226638402</v>
      </c>
      <c r="K419" s="14"/>
      <c r="L419" s="14">
        <v>0.24330049753189087</v>
      </c>
      <c r="M419" s="14">
        <v>0.19681146740913391</v>
      </c>
    </row>
    <row r="420" spans="1:13">
      <c r="A420" s="13" t="s">
        <v>125</v>
      </c>
      <c r="B420" s="13" t="s">
        <v>167</v>
      </c>
      <c r="C420" s="13" t="s">
        <v>208</v>
      </c>
      <c r="D420" s="14">
        <v>2018</v>
      </c>
      <c r="E420" s="14">
        <v>1815590.75</v>
      </c>
      <c r="F420" s="14">
        <v>1833635</v>
      </c>
      <c r="G420" s="14">
        <v>37.074562</v>
      </c>
      <c r="H420" s="14">
        <v>18.966228485107422</v>
      </c>
      <c r="I420" s="14">
        <v>1839938.375</v>
      </c>
      <c r="J420" s="14"/>
      <c r="K420" s="14"/>
      <c r="L420" s="14">
        <v>0.23820783197879791</v>
      </c>
      <c r="M420" s="14">
        <v>0.19973179697990417</v>
      </c>
    </row>
    <row r="421" spans="1:13">
      <c r="A421" s="13" t="s">
        <v>125</v>
      </c>
      <c r="B421" s="13" t="s">
        <v>167</v>
      </c>
      <c r="C421" s="13" t="s">
        <v>208</v>
      </c>
      <c r="D421" s="14">
        <v>2019</v>
      </c>
      <c r="E421" s="14">
        <v>1846581.125</v>
      </c>
      <c r="F421" s="14">
        <v>1866214.875</v>
      </c>
      <c r="G421" s="14">
        <v>37.411046999999996</v>
      </c>
      <c r="H421" s="14">
        <v>19.298662185668945</v>
      </c>
      <c r="I421" s="14">
        <v>1874187.25</v>
      </c>
      <c r="J421" s="14"/>
      <c r="K421" s="14"/>
      <c r="L421" s="14">
        <v>0.23484615981578827</v>
      </c>
      <c r="M421" s="14">
        <v>0.20172207057476044</v>
      </c>
    </row>
    <row r="422" spans="1:13">
      <c r="A422" s="13" t="s">
        <v>126</v>
      </c>
      <c r="B422" s="13" t="s">
        <v>168</v>
      </c>
      <c r="C422" s="13" t="s">
        <v>209</v>
      </c>
      <c r="D422" s="14">
        <v>1950</v>
      </c>
      <c r="E422" s="14">
        <v>72705.75</v>
      </c>
      <c r="F422" s="14">
        <v>74871.40625</v>
      </c>
      <c r="G422" s="14">
        <v>4.6070044587287464</v>
      </c>
      <c r="H422" s="14">
        <v>2.3268117904663086</v>
      </c>
      <c r="I422" s="14">
        <v>114843.296875</v>
      </c>
      <c r="J422" s="14"/>
      <c r="K422" s="14"/>
      <c r="L422" s="14">
        <v>0.26038089394569397</v>
      </c>
      <c r="M422" s="14">
        <v>5.260087177157402E-2</v>
      </c>
    </row>
    <row r="423" spans="1:13">
      <c r="A423" s="13" t="s">
        <v>126</v>
      </c>
      <c r="B423" s="13" t="s">
        <v>168</v>
      </c>
      <c r="C423" s="13" t="s">
        <v>209</v>
      </c>
      <c r="D423" s="14">
        <v>1951</v>
      </c>
      <c r="E423" s="14">
        <v>77526.8359375</v>
      </c>
      <c r="F423" s="14">
        <v>81711.3359375</v>
      </c>
      <c r="G423" s="14">
        <v>4.6609854267171249</v>
      </c>
      <c r="H423" s="14">
        <v>2.4112768173217773</v>
      </c>
      <c r="I423" s="14">
        <v>124148.09375</v>
      </c>
      <c r="J423" s="14"/>
      <c r="K423" s="14"/>
      <c r="L423" s="14">
        <v>0.32166409492492676</v>
      </c>
      <c r="M423" s="14">
        <v>5.2300389856100082E-2</v>
      </c>
    </row>
    <row r="424" spans="1:13">
      <c r="A424" s="13" t="s">
        <v>126</v>
      </c>
      <c r="B424" s="13" t="s">
        <v>168</v>
      </c>
      <c r="C424" s="13" t="s">
        <v>209</v>
      </c>
      <c r="D424" s="14">
        <v>1952</v>
      </c>
      <c r="E424" s="14">
        <v>78644.59375</v>
      </c>
      <c r="F424" s="14">
        <v>81576.65625</v>
      </c>
      <c r="G424" s="14">
        <v>4.7257622139033462</v>
      </c>
      <c r="H424" s="14">
        <v>2.4567341804504395</v>
      </c>
      <c r="I424" s="14">
        <v>125173.1953125</v>
      </c>
      <c r="J424" s="14"/>
      <c r="K424" s="14"/>
      <c r="L424" s="14">
        <v>0.28607204556465149</v>
      </c>
      <c r="M424" s="14">
        <v>5.7006660848855972E-2</v>
      </c>
    </row>
    <row r="425" spans="1:13">
      <c r="A425" s="13" t="s">
        <v>126</v>
      </c>
      <c r="B425" s="13" t="s">
        <v>168</v>
      </c>
      <c r="C425" s="13" t="s">
        <v>209</v>
      </c>
      <c r="D425" s="14">
        <v>1953</v>
      </c>
      <c r="E425" s="14">
        <v>82772.3359375</v>
      </c>
      <c r="F425" s="14">
        <v>84793.9765625</v>
      </c>
      <c r="G425" s="14">
        <v>4.7875943463993975</v>
      </c>
      <c r="H425" s="14">
        <v>2.4742722511291504</v>
      </c>
      <c r="I425" s="14">
        <v>129604.8046875</v>
      </c>
      <c r="J425" s="14"/>
      <c r="K425" s="14"/>
      <c r="L425" s="14">
        <v>0.27740940451622009</v>
      </c>
      <c r="M425" s="14">
        <v>5.3816270083189011E-2</v>
      </c>
    </row>
    <row r="426" spans="1:13">
      <c r="A426" s="13" t="s">
        <v>126</v>
      </c>
      <c r="B426" s="13" t="s">
        <v>168</v>
      </c>
      <c r="C426" s="13" t="s">
        <v>209</v>
      </c>
      <c r="D426" s="14">
        <v>1954</v>
      </c>
      <c r="E426" s="14">
        <v>88200.9140625</v>
      </c>
      <c r="F426" s="14">
        <v>90660.4375</v>
      </c>
      <c r="G426" s="14">
        <v>4.8376492641341482</v>
      </c>
      <c r="H426" s="14">
        <v>2.501889705657959</v>
      </c>
      <c r="I426" s="14">
        <v>136859.40625</v>
      </c>
      <c r="J426" s="14"/>
      <c r="K426" s="14"/>
      <c r="L426" s="14">
        <v>0.31441351771354675</v>
      </c>
      <c r="M426" s="14">
        <v>4.9787372350692749E-2</v>
      </c>
    </row>
    <row r="427" spans="1:13">
      <c r="A427" s="13" t="s">
        <v>126</v>
      </c>
      <c r="B427" s="13" t="s">
        <v>168</v>
      </c>
      <c r="C427" s="13" t="s">
        <v>209</v>
      </c>
      <c r="D427" s="14">
        <v>1955</v>
      </c>
      <c r="E427" s="14">
        <v>94344</v>
      </c>
      <c r="F427" s="14">
        <v>97527.9609375</v>
      </c>
      <c r="G427" s="14">
        <v>4.8877041818688989</v>
      </c>
      <c r="H427" s="14">
        <v>2.5527901649475098</v>
      </c>
      <c r="I427" s="14">
        <v>146101.125</v>
      </c>
      <c r="J427" s="14"/>
      <c r="K427" s="14"/>
      <c r="L427" s="14">
        <v>0.34715560078620911</v>
      </c>
      <c r="M427" s="14">
        <v>4.8183724284172058E-2</v>
      </c>
    </row>
    <row r="428" spans="1:13">
      <c r="A428" s="13" t="s">
        <v>126</v>
      </c>
      <c r="B428" s="13" t="s">
        <v>168</v>
      </c>
      <c r="C428" s="13" t="s">
        <v>209</v>
      </c>
      <c r="D428" s="14">
        <v>1956</v>
      </c>
      <c r="E428" s="14">
        <v>100212.5625</v>
      </c>
      <c r="F428" s="14">
        <v>104656.2890625</v>
      </c>
      <c r="G428" s="14">
        <v>4.9514995734916596</v>
      </c>
      <c r="H428" s="14">
        <v>2.6268734931945801</v>
      </c>
      <c r="I428" s="14">
        <v>155784.421875</v>
      </c>
      <c r="J428" s="14"/>
      <c r="K428" s="14"/>
      <c r="L428" s="14">
        <v>0.37870615720748901</v>
      </c>
      <c r="M428" s="14">
        <v>4.6026371419429779E-2</v>
      </c>
    </row>
    <row r="429" spans="1:13">
      <c r="A429" s="13" t="s">
        <v>126</v>
      </c>
      <c r="B429" s="13" t="s">
        <v>168</v>
      </c>
      <c r="C429" s="13" t="s">
        <v>209</v>
      </c>
      <c r="D429" s="14">
        <v>1957</v>
      </c>
      <c r="E429" s="14">
        <v>103488.75</v>
      </c>
      <c r="F429" s="14">
        <v>108602.984375</v>
      </c>
      <c r="G429" s="14">
        <v>5.0309982301293514</v>
      </c>
      <c r="H429" s="14">
        <v>2.6867444515228271</v>
      </c>
      <c r="I429" s="14">
        <v>161982.359375</v>
      </c>
      <c r="J429" s="14"/>
      <c r="K429" s="14"/>
      <c r="L429" s="14">
        <v>0.38906699419021606</v>
      </c>
      <c r="M429" s="14">
        <v>4.9485448747873306E-2</v>
      </c>
    </row>
    <row r="430" spans="1:13">
      <c r="A430" s="13" t="s">
        <v>126</v>
      </c>
      <c r="B430" s="13" t="s">
        <v>168</v>
      </c>
      <c r="C430" s="13" t="s">
        <v>209</v>
      </c>
      <c r="D430" s="14">
        <v>1958</v>
      </c>
      <c r="E430" s="14">
        <v>101291.828125</v>
      </c>
      <c r="F430" s="14">
        <v>104456.9921875</v>
      </c>
      <c r="G430" s="14">
        <v>5.1026452542595786</v>
      </c>
      <c r="H430" s="14">
        <v>2.6644692420959473</v>
      </c>
      <c r="I430" s="14">
        <v>158512.78125</v>
      </c>
      <c r="J430" s="14"/>
      <c r="K430" s="14"/>
      <c r="L430" s="14">
        <v>0.33014985918998718</v>
      </c>
      <c r="M430" s="14">
        <v>5.4071288555860519E-2</v>
      </c>
    </row>
    <row r="431" spans="1:13">
      <c r="A431" s="13" t="s">
        <v>126</v>
      </c>
      <c r="B431" s="13" t="s">
        <v>168</v>
      </c>
      <c r="C431" s="13" t="s">
        <v>209</v>
      </c>
      <c r="D431" s="14">
        <v>1959</v>
      </c>
      <c r="E431" s="14">
        <v>109011.546875</v>
      </c>
      <c r="F431" s="14">
        <v>112616.140625</v>
      </c>
      <c r="G431" s="14">
        <v>5.1615332000652527</v>
      </c>
      <c r="H431" s="14">
        <v>2.664771556854248</v>
      </c>
      <c r="I431" s="14">
        <v>168527.28125</v>
      </c>
      <c r="J431" s="14"/>
      <c r="K431" s="14"/>
      <c r="L431" s="14">
        <v>0.36533448100090027</v>
      </c>
      <c r="M431" s="14">
        <v>4.8254556953907013E-2</v>
      </c>
    </row>
    <row r="432" spans="1:13">
      <c r="A432" s="13" t="s">
        <v>126</v>
      </c>
      <c r="B432" s="13" t="s">
        <v>168</v>
      </c>
      <c r="C432" s="13" t="s">
        <v>209</v>
      </c>
      <c r="D432" s="14">
        <v>1960</v>
      </c>
      <c r="E432" s="14">
        <v>118564.390625</v>
      </c>
      <c r="F432" s="14">
        <v>122351.3203125</v>
      </c>
      <c r="G432" s="14">
        <v>5.2626244310982129</v>
      </c>
      <c r="H432" s="14">
        <v>2.7386529445648193</v>
      </c>
      <c r="I432" s="14">
        <v>180308.109375</v>
      </c>
      <c r="J432" s="14"/>
      <c r="K432" s="14"/>
      <c r="L432" s="14">
        <v>0.40735659003257751</v>
      </c>
      <c r="M432" s="14">
        <v>4.4929027557373047E-2</v>
      </c>
    </row>
    <row r="433" spans="1:13">
      <c r="A433" s="13" t="s">
        <v>126</v>
      </c>
      <c r="B433" s="13" t="s">
        <v>168</v>
      </c>
      <c r="C433" s="13" t="s">
        <v>209</v>
      </c>
      <c r="D433" s="14">
        <v>1961</v>
      </c>
      <c r="E433" s="14">
        <v>128557.8125</v>
      </c>
      <c r="F433" s="14">
        <v>132931.140625</v>
      </c>
      <c r="G433" s="14">
        <v>5.409844529612295</v>
      </c>
      <c r="H433" s="14">
        <v>2.8666605949401855</v>
      </c>
      <c r="I433" s="14">
        <v>194927.671875</v>
      </c>
      <c r="J433" s="14"/>
      <c r="K433" s="14"/>
      <c r="L433" s="14">
        <v>0.42549452185630798</v>
      </c>
      <c r="M433" s="14">
        <v>4.9785099923610687E-2</v>
      </c>
    </row>
    <row r="434" spans="1:13">
      <c r="A434" s="13" t="s">
        <v>126</v>
      </c>
      <c r="B434" s="13" t="s">
        <v>168</v>
      </c>
      <c r="C434" s="13" t="s">
        <v>209</v>
      </c>
      <c r="D434" s="14">
        <v>1962</v>
      </c>
      <c r="E434" s="14">
        <v>135266.078125</v>
      </c>
      <c r="F434" s="14">
        <v>139404.40625</v>
      </c>
      <c r="G434" s="14">
        <v>5.5609902103802131</v>
      </c>
      <c r="H434" s="14">
        <v>2.9771299362182617</v>
      </c>
      <c r="I434" s="14">
        <v>204264.03125</v>
      </c>
      <c r="J434" s="14"/>
      <c r="K434" s="14"/>
      <c r="L434" s="14">
        <v>0.41008076071739197</v>
      </c>
      <c r="M434" s="14">
        <v>5.0903454422950745E-2</v>
      </c>
    </row>
    <row r="435" spans="1:13">
      <c r="A435" s="13" t="s">
        <v>126</v>
      </c>
      <c r="B435" s="13" t="s">
        <v>168</v>
      </c>
      <c r="C435" s="13" t="s">
        <v>209</v>
      </c>
      <c r="D435" s="14">
        <v>1963</v>
      </c>
      <c r="E435" s="14">
        <v>141887.203125</v>
      </c>
      <c r="F435" s="14">
        <v>145815.890625</v>
      </c>
      <c r="G435" s="14">
        <v>5.6817107566817313</v>
      </c>
      <c r="H435" s="14">
        <v>3.0228900909423828</v>
      </c>
      <c r="I435" s="14">
        <v>214231.203125</v>
      </c>
      <c r="J435" s="14"/>
      <c r="K435" s="14"/>
      <c r="L435" s="14">
        <v>0.40840351581573486</v>
      </c>
      <c r="M435" s="14">
        <v>5.3264770656824112E-2</v>
      </c>
    </row>
    <row r="436" spans="1:13">
      <c r="A436" s="13" t="s">
        <v>126</v>
      </c>
      <c r="B436" s="13" t="s">
        <v>168</v>
      </c>
      <c r="C436" s="13" t="s">
        <v>209</v>
      </c>
      <c r="D436" s="14">
        <v>1964</v>
      </c>
      <c r="E436" s="14">
        <v>150726.6875</v>
      </c>
      <c r="F436" s="14">
        <v>154483.59375</v>
      </c>
      <c r="G436" s="14">
        <v>5.777894541897604</v>
      </c>
      <c r="H436" s="14">
        <v>3.070162296295166</v>
      </c>
      <c r="I436" s="14">
        <v>225491.59375</v>
      </c>
      <c r="J436" s="14"/>
      <c r="K436" s="14"/>
      <c r="L436" s="14">
        <v>0.4233933687210083</v>
      </c>
      <c r="M436" s="14">
        <v>5.2080851048231125E-2</v>
      </c>
    </row>
    <row r="437" spans="1:13">
      <c r="A437" s="13" t="s">
        <v>126</v>
      </c>
      <c r="B437" s="13" t="s">
        <v>168</v>
      </c>
      <c r="C437" s="13" t="s">
        <v>209</v>
      </c>
      <c r="D437" s="14">
        <v>1965</v>
      </c>
      <c r="E437" s="14">
        <v>155378.578125</v>
      </c>
      <c r="F437" s="14">
        <v>158097.640625</v>
      </c>
      <c r="G437" s="14">
        <v>5.8328564374496494</v>
      </c>
      <c r="H437" s="14">
        <v>3.0492980480194092</v>
      </c>
      <c r="I437" s="14">
        <v>232667.328125</v>
      </c>
      <c r="J437" s="14"/>
      <c r="K437" s="14"/>
      <c r="L437" s="14">
        <v>0.39517316222190857</v>
      </c>
      <c r="M437" s="14">
        <v>5.4294660687446594E-2</v>
      </c>
    </row>
    <row r="438" spans="1:13">
      <c r="A438" s="13" t="s">
        <v>126</v>
      </c>
      <c r="B438" s="13" t="s">
        <v>168</v>
      </c>
      <c r="C438" s="13" t="s">
        <v>209</v>
      </c>
      <c r="D438" s="14">
        <v>1966</v>
      </c>
      <c r="E438" s="14">
        <v>159785.3125</v>
      </c>
      <c r="F438" s="14">
        <v>161869.484375</v>
      </c>
      <c r="G438" s="14">
        <v>5.8848741463113186</v>
      </c>
      <c r="H438" s="14">
        <v>3.0376057624816895</v>
      </c>
      <c r="I438" s="14">
        <v>238392.15625</v>
      </c>
      <c r="J438" s="14"/>
      <c r="K438" s="14"/>
      <c r="L438" s="14">
        <v>0.38451486825942993</v>
      </c>
      <c r="M438" s="14">
        <v>5.5249731987714767E-2</v>
      </c>
    </row>
    <row r="439" spans="1:13">
      <c r="A439" s="13" t="s">
        <v>126</v>
      </c>
      <c r="B439" s="13" t="s">
        <v>168</v>
      </c>
      <c r="C439" s="13" t="s">
        <v>209</v>
      </c>
      <c r="D439" s="14">
        <v>1967</v>
      </c>
      <c r="E439" s="14">
        <v>166001.34375</v>
      </c>
      <c r="F439" s="14">
        <v>167306.6875</v>
      </c>
      <c r="G439" s="14">
        <v>5.9506327970607904</v>
      </c>
      <c r="H439" s="14">
        <v>3.0537326335906982</v>
      </c>
      <c r="I439" s="14">
        <v>245678.296875</v>
      </c>
      <c r="J439" s="14"/>
      <c r="K439" s="14"/>
      <c r="L439" s="14">
        <v>0.38363650441169739</v>
      </c>
      <c r="M439" s="14">
        <v>5.4928377270698547E-2</v>
      </c>
    </row>
    <row r="440" spans="1:13">
      <c r="A440" s="13" t="s">
        <v>126</v>
      </c>
      <c r="B440" s="13" t="s">
        <v>168</v>
      </c>
      <c r="C440" s="13" t="s">
        <v>209</v>
      </c>
      <c r="D440" s="14">
        <v>1968</v>
      </c>
      <c r="E440" s="14">
        <v>172890.875</v>
      </c>
      <c r="F440" s="14">
        <v>173470.875</v>
      </c>
      <c r="G440" s="14">
        <v>6.0183537709373889</v>
      </c>
      <c r="H440" s="14">
        <v>3.0721776485443115</v>
      </c>
      <c r="I440" s="14">
        <v>254494.1875</v>
      </c>
      <c r="J440" s="14"/>
      <c r="K440" s="14"/>
      <c r="L440" s="14">
        <v>0.3732990026473999</v>
      </c>
      <c r="M440" s="14">
        <v>5.5870480835437775E-2</v>
      </c>
    </row>
    <row r="441" spans="1:13">
      <c r="A441" s="13" t="s">
        <v>126</v>
      </c>
      <c r="B441" s="13" t="s">
        <v>168</v>
      </c>
      <c r="C441" s="13" t="s">
        <v>209</v>
      </c>
      <c r="D441" s="14">
        <v>1969</v>
      </c>
      <c r="E441" s="14">
        <v>181859.65625</v>
      </c>
      <c r="F441" s="14">
        <v>183341.359375</v>
      </c>
      <c r="G441" s="14">
        <v>6.0968710320116211</v>
      </c>
      <c r="H441" s="14">
        <v>3.1229774951934814</v>
      </c>
      <c r="I441" s="14">
        <v>268829.875</v>
      </c>
      <c r="J441" s="14"/>
      <c r="K441" s="14"/>
      <c r="L441" s="14">
        <v>0.37590056657791138</v>
      </c>
      <c r="M441" s="14">
        <v>5.6360099464654922E-2</v>
      </c>
    </row>
    <row r="442" spans="1:13">
      <c r="A442" s="13" t="s">
        <v>126</v>
      </c>
      <c r="B442" s="13" t="s">
        <v>168</v>
      </c>
      <c r="C442" s="13" t="s">
        <v>209</v>
      </c>
      <c r="D442" s="14">
        <v>1970</v>
      </c>
      <c r="E442" s="14">
        <v>192049.421875</v>
      </c>
      <c r="F442" s="14">
        <v>195559.84375</v>
      </c>
      <c r="G442" s="14">
        <v>6.1508519999999995</v>
      </c>
      <c r="H442" s="14">
        <v>3.1690118312835693</v>
      </c>
      <c r="I442" s="14">
        <v>285972.8125</v>
      </c>
      <c r="J442" s="14"/>
      <c r="K442" s="14"/>
      <c r="L442" s="14">
        <v>0.41714763641357422</v>
      </c>
      <c r="M442" s="14">
        <v>5.5653989315032959E-2</v>
      </c>
    </row>
    <row r="443" spans="1:13">
      <c r="A443" s="13" t="s">
        <v>126</v>
      </c>
      <c r="B443" s="13" t="s">
        <v>168</v>
      </c>
      <c r="C443" s="13" t="s">
        <v>209</v>
      </c>
      <c r="D443" s="14">
        <v>1971</v>
      </c>
      <c r="E443" s="14">
        <v>201642.421875</v>
      </c>
      <c r="F443" s="14">
        <v>203553.765625</v>
      </c>
      <c r="G443" s="14">
        <v>6.2029489999999994</v>
      </c>
      <c r="H443" s="14">
        <v>3.2141175270080566</v>
      </c>
      <c r="I443" s="14">
        <v>297627.46875</v>
      </c>
      <c r="J443" s="14"/>
      <c r="K443" s="14"/>
      <c r="L443" s="14">
        <v>0.42383271455764771</v>
      </c>
      <c r="M443" s="14">
        <v>5.7152174413204193E-2</v>
      </c>
    </row>
    <row r="444" spans="1:13">
      <c r="A444" s="13" t="s">
        <v>126</v>
      </c>
      <c r="B444" s="13" t="s">
        <v>168</v>
      </c>
      <c r="C444" s="13" t="s">
        <v>209</v>
      </c>
      <c r="D444" s="14">
        <v>1972</v>
      </c>
      <c r="E444" s="14">
        <v>209609.78125</v>
      </c>
      <c r="F444" s="14">
        <v>210137.921875</v>
      </c>
      <c r="G444" s="14">
        <v>6.2512879999999997</v>
      </c>
      <c r="H444" s="14">
        <v>3.2555651664733887</v>
      </c>
      <c r="I444" s="14">
        <v>307153.03125</v>
      </c>
      <c r="J444" s="14"/>
      <c r="K444" s="14"/>
      <c r="L444" s="14">
        <v>0.41467064619064331</v>
      </c>
      <c r="M444" s="14">
        <v>5.7761684060096741E-2</v>
      </c>
    </row>
    <row r="445" spans="1:13">
      <c r="A445" s="13" t="s">
        <v>126</v>
      </c>
      <c r="B445" s="13" t="s">
        <v>168</v>
      </c>
      <c r="C445" s="13" t="s">
        <v>209</v>
      </c>
      <c r="D445" s="14">
        <v>1973</v>
      </c>
      <c r="E445" s="14">
        <v>215201.546875</v>
      </c>
      <c r="F445" s="14">
        <v>216349.515625</v>
      </c>
      <c r="G445" s="14">
        <v>6.2925329999999997</v>
      </c>
      <c r="H445" s="14">
        <v>3.2893245220184326</v>
      </c>
      <c r="I445" s="14">
        <v>316520.9375</v>
      </c>
      <c r="J445" s="14"/>
      <c r="K445" s="14"/>
      <c r="L445" s="14">
        <v>0.4182356595993042</v>
      </c>
      <c r="M445" s="14">
        <v>5.7769887149333954E-2</v>
      </c>
    </row>
    <row r="446" spans="1:13">
      <c r="A446" s="13" t="s">
        <v>126</v>
      </c>
      <c r="B446" s="13" t="s">
        <v>168</v>
      </c>
      <c r="C446" s="13" t="s">
        <v>209</v>
      </c>
      <c r="D446" s="14">
        <v>1974</v>
      </c>
      <c r="E446" s="14">
        <v>215650.59375</v>
      </c>
      <c r="F446" s="14">
        <v>219349.359375</v>
      </c>
      <c r="G446" s="14">
        <v>6.3220130000000001</v>
      </c>
      <c r="H446" s="14">
        <v>3.2925443649291992</v>
      </c>
      <c r="I446" s="14">
        <v>321126.03125</v>
      </c>
      <c r="J446" s="14"/>
      <c r="K446" s="14"/>
      <c r="L446" s="14">
        <v>0.44066458940505981</v>
      </c>
      <c r="M446" s="14">
        <v>5.8514639735221863E-2</v>
      </c>
    </row>
    <row r="447" spans="1:13">
      <c r="A447" s="13" t="s">
        <v>126</v>
      </c>
      <c r="B447" s="13" t="s">
        <v>168</v>
      </c>
      <c r="C447" s="13" t="s">
        <v>209</v>
      </c>
      <c r="D447" s="14">
        <v>1975</v>
      </c>
      <c r="E447" s="14">
        <v>198647.671875</v>
      </c>
      <c r="F447" s="14">
        <v>198754.5</v>
      </c>
      <c r="G447" s="14">
        <v>6.3370249999999997</v>
      </c>
      <c r="H447" s="14">
        <v>3.1703407764434814</v>
      </c>
      <c r="I447" s="14">
        <v>297737.84375</v>
      </c>
      <c r="J447" s="14"/>
      <c r="K447" s="14"/>
      <c r="L447" s="14">
        <v>0.35713005065917969</v>
      </c>
      <c r="M447" s="14">
        <v>6.511455774307251E-2</v>
      </c>
    </row>
    <row r="448" spans="1:13">
      <c r="A448" s="13" t="s">
        <v>126</v>
      </c>
      <c r="B448" s="13" t="s">
        <v>168</v>
      </c>
      <c r="C448" s="13" t="s">
        <v>209</v>
      </c>
      <c r="D448" s="14">
        <v>1976</v>
      </c>
      <c r="E448" s="14">
        <v>198462.6875</v>
      </c>
      <c r="F448" s="14">
        <v>196496.953125</v>
      </c>
      <c r="G448" s="14">
        <v>6.3359739999999993</v>
      </c>
      <c r="H448" s="14">
        <v>3.111644983291626</v>
      </c>
      <c r="I448" s="14">
        <v>293558.59375</v>
      </c>
      <c r="J448" s="14"/>
      <c r="K448" s="14"/>
      <c r="L448" s="14">
        <v>0.33844166994094849</v>
      </c>
      <c r="M448" s="14">
        <v>6.7671097815036774E-2</v>
      </c>
    </row>
    <row r="449" spans="1:13">
      <c r="A449" s="13" t="s">
        <v>126</v>
      </c>
      <c r="B449" s="13" t="s">
        <v>168</v>
      </c>
      <c r="C449" s="13" t="s">
        <v>209</v>
      </c>
      <c r="D449" s="14">
        <v>1977</v>
      </c>
      <c r="E449" s="14">
        <v>201080.015625</v>
      </c>
      <c r="F449" s="14">
        <v>200587.703125</v>
      </c>
      <c r="G449" s="14">
        <v>6.321815</v>
      </c>
      <c r="H449" s="14">
        <v>3.1279208660125732</v>
      </c>
      <c r="I449" s="14">
        <v>300702.75</v>
      </c>
      <c r="J449" s="14"/>
      <c r="K449" s="14"/>
      <c r="L449" s="14">
        <v>0.33161008358001709</v>
      </c>
      <c r="M449" s="14">
        <v>6.6949851810932159E-2</v>
      </c>
    </row>
    <row r="450" spans="1:13">
      <c r="A450" s="13" t="s">
        <v>126</v>
      </c>
      <c r="B450" s="13" t="s">
        <v>168</v>
      </c>
      <c r="C450" s="13" t="s">
        <v>209</v>
      </c>
      <c r="D450" s="14">
        <v>1978</v>
      </c>
      <c r="E450" s="14">
        <v>208162.28125</v>
      </c>
      <c r="F450" s="14">
        <v>204055.953125</v>
      </c>
      <c r="G450" s="14">
        <v>6.3020439999999995</v>
      </c>
      <c r="H450" s="14">
        <v>3.1412217617034912</v>
      </c>
      <c r="I450" s="14">
        <v>301932.875</v>
      </c>
      <c r="J450" s="14"/>
      <c r="K450" s="14"/>
      <c r="L450" s="14">
        <v>0.34913930296897888</v>
      </c>
      <c r="M450" s="14">
        <v>6.6789068281650543E-2</v>
      </c>
    </row>
    <row r="451" spans="1:13">
      <c r="A451" s="13" t="s">
        <v>126</v>
      </c>
      <c r="B451" s="13" t="s">
        <v>168</v>
      </c>
      <c r="C451" s="13" t="s">
        <v>209</v>
      </c>
      <c r="D451" s="14">
        <v>1979</v>
      </c>
      <c r="E451" s="14">
        <v>213082.234375</v>
      </c>
      <c r="F451" s="14">
        <v>211264.34375</v>
      </c>
      <c r="G451" s="14">
        <v>6.2869149999999996</v>
      </c>
      <c r="H451" s="14">
        <v>3.1580851078033447</v>
      </c>
      <c r="I451" s="14">
        <v>309455.59375</v>
      </c>
      <c r="J451" s="14"/>
      <c r="K451" s="14"/>
      <c r="L451" s="14">
        <v>0.3869006335735321</v>
      </c>
      <c r="M451" s="14">
        <v>6.4600303769111633E-2</v>
      </c>
    </row>
    <row r="452" spans="1:13">
      <c r="A452" s="13" t="s">
        <v>126</v>
      </c>
      <c r="B452" s="13" t="s">
        <v>168</v>
      </c>
      <c r="C452" s="13" t="s">
        <v>209</v>
      </c>
      <c r="D452" s="14">
        <v>1980</v>
      </c>
      <c r="E452" s="14">
        <v>219901.703125</v>
      </c>
      <c r="F452" s="14">
        <v>221685.46875</v>
      </c>
      <c r="G452" s="14">
        <v>6.2838319999999994</v>
      </c>
      <c r="H452" s="14">
        <v>3.2118175029754639</v>
      </c>
      <c r="I452" s="14">
        <v>323696.65625</v>
      </c>
      <c r="J452" s="14"/>
      <c r="K452" s="14"/>
      <c r="L452" s="14">
        <v>0.42912748456001282</v>
      </c>
      <c r="M452" s="14">
        <v>6.3149265944957733E-2</v>
      </c>
    </row>
    <row r="453" spans="1:13">
      <c r="A453" s="13" t="s">
        <v>126</v>
      </c>
      <c r="B453" s="13" t="s">
        <v>168</v>
      </c>
      <c r="C453" s="13" t="s">
        <v>209</v>
      </c>
      <c r="D453" s="14">
        <v>1981</v>
      </c>
      <c r="E453" s="14">
        <v>220246.46875</v>
      </c>
      <c r="F453" s="14">
        <v>221734.25</v>
      </c>
      <c r="G453" s="14">
        <v>6.2959249999999995</v>
      </c>
      <c r="H453" s="14">
        <v>3.2728519439697266</v>
      </c>
      <c r="I453" s="14">
        <v>328880.125</v>
      </c>
      <c r="J453" s="14"/>
      <c r="K453" s="14"/>
      <c r="L453" s="14">
        <v>0.3934987485408783</v>
      </c>
      <c r="M453" s="14">
        <v>6.5950766205787659E-2</v>
      </c>
    </row>
    <row r="454" spans="1:13">
      <c r="A454" s="13" t="s">
        <v>126</v>
      </c>
      <c r="B454" s="13" t="s">
        <v>168</v>
      </c>
      <c r="C454" s="13" t="s">
        <v>209</v>
      </c>
      <c r="D454" s="14">
        <v>1982</v>
      </c>
      <c r="E454" s="14">
        <v>222061.875</v>
      </c>
      <c r="F454" s="14">
        <v>220509.203125</v>
      </c>
      <c r="G454" s="14">
        <v>6.3214090000000001</v>
      </c>
      <c r="H454" s="14">
        <v>3.2807896137237549</v>
      </c>
      <c r="I454" s="14">
        <v>324573.71875</v>
      </c>
      <c r="J454" s="14"/>
      <c r="K454" s="14"/>
      <c r="L454" s="14">
        <v>0.40189775824546814</v>
      </c>
      <c r="M454" s="14">
        <v>6.6313080489635468E-2</v>
      </c>
    </row>
    <row r="455" spans="1:13">
      <c r="A455" s="13" t="s">
        <v>126</v>
      </c>
      <c r="B455" s="13" t="s">
        <v>168</v>
      </c>
      <c r="C455" s="13" t="s">
        <v>209</v>
      </c>
      <c r="D455" s="14">
        <v>1983</v>
      </c>
      <c r="E455" s="14">
        <v>224391.296875</v>
      </c>
      <c r="F455" s="14">
        <v>222584.765625</v>
      </c>
      <c r="G455" s="14">
        <v>6.3567450000000001</v>
      </c>
      <c r="H455" s="14">
        <v>3.2824089527130127</v>
      </c>
      <c r="I455" s="14">
        <v>326648</v>
      </c>
      <c r="J455" s="14"/>
      <c r="K455" s="14"/>
      <c r="L455" s="14">
        <v>0.41016680002212524</v>
      </c>
      <c r="M455" s="14">
        <v>6.6650718450546265E-2</v>
      </c>
    </row>
    <row r="456" spans="1:13">
      <c r="A456" s="13" t="s">
        <v>126</v>
      </c>
      <c r="B456" s="13" t="s">
        <v>168</v>
      </c>
      <c r="C456" s="13" t="s">
        <v>209</v>
      </c>
      <c r="D456" s="14">
        <v>1984</v>
      </c>
      <c r="E456" s="14">
        <v>228494.078125</v>
      </c>
      <c r="F456" s="14">
        <v>225376.125</v>
      </c>
      <c r="G456" s="14">
        <v>6.396134</v>
      </c>
      <c r="H456" s="14">
        <v>3.3203363418579102</v>
      </c>
      <c r="I456" s="14">
        <v>336475.0625</v>
      </c>
      <c r="J456" s="14"/>
      <c r="K456" s="14"/>
      <c r="L456" s="14">
        <v>0.36866411566734314</v>
      </c>
      <c r="M456" s="14">
        <v>6.6482119262218475E-2</v>
      </c>
    </row>
    <row r="457" spans="1:13">
      <c r="A457" s="13" t="s">
        <v>126</v>
      </c>
      <c r="B457" s="13" t="s">
        <v>168</v>
      </c>
      <c r="C457" s="13" t="s">
        <v>209</v>
      </c>
      <c r="D457" s="14">
        <v>1985</v>
      </c>
      <c r="E457" s="14">
        <v>232952.15625</v>
      </c>
      <c r="F457" s="14">
        <v>230982.578125</v>
      </c>
      <c r="G457" s="14">
        <v>6.4354239999999994</v>
      </c>
      <c r="H457" s="14">
        <v>3.3900887966156006</v>
      </c>
      <c r="I457" s="14">
        <v>348835.78125</v>
      </c>
      <c r="J457" s="14"/>
      <c r="K457" s="14"/>
      <c r="L457" s="14">
        <v>0.36689543724060059</v>
      </c>
      <c r="M457" s="14">
        <v>6.8320140242576599E-2</v>
      </c>
    </row>
    <row r="458" spans="1:13">
      <c r="A458" s="13" t="s">
        <v>126</v>
      </c>
      <c r="B458" s="13" t="s">
        <v>168</v>
      </c>
      <c r="C458" s="13" t="s">
        <v>209</v>
      </c>
      <c r="D458" s="14">
        <v>1986</v>
      </c>
      <c r="E458" s="14">
        <v>246104.203125</v>
      </c>
      <c r="F458" s="14">
        <v>244761.34375</v>
      </c>
      <c r="G458" s="14">
        <v>6.4730439999999998</v>
      </c>
      <c r="H458" s="14">
        <v>3.4666011333465576</v>
      </c>
      <c r="I458" s="14">
        <v>355319.375</v>
      </c>
      <c r="J458" s="14"/>
      <c r="K458" s="14"/>
      <c r="L458" s="14">
        <v>0.40063396096229553</v>
      </c>
      <c r="M458" s="14">
        <v>6.802792102098465E-2</v>
      </c>
    </row>
    <row r="459" spans="1:13">
      <c r="A459" s="13" t="s">
        <v>126</v>
      </c>
      <c r="B459" s="13" t="s">
        <v>168</v>
      </c>
      <c r="C459" s="13" t="s">
        <v>209</v>
      </c>
      <c r="D459" s="14">
        <v>1987</v>
      </c>
      <c r="E459" s="14">
        <v>250827.28125</v>
      </c>
      <c r="F459" s="14">
        <v>249693.609375</v>
      </c>
      <c r="G459" s="14">
        <v>6.5105969999999997</v>
      </c>
      <c r="H459" s="14">
        <v>3.5474815368652344</v>
      </c>
      <c r="I459" s="14">
        <v>360952.90625</v>
      </c>
      <c r="J459" s="14"/>
      <c r="K459" s="14"/>
      <c r="L459" s="14">
        <v>0.39250347018241882</v>
      </c>
      <c r="M459" s="14">
        <v>6.9089002907276154E-2</v>
      </c>
    </row>
    <row r="460" spans="1:13">
      <c r="A460" s="13" t="s">
        <v>126</v>
      </c>
      <c r="B460" s="13" t="s">
        <v>168</v>
      </c>
      <c r="C460" s="13" t="s">
        <v>209</v>
      </c>
      <c r="D460" s="14">
        <v>1988</v>
      </c>
      <c r="E460" s="14">
        <v>256951.0625</v>
      </c>
      <c r="F460" s="14">
        <v>254687.171875</v>
      </c>
      <c r="G460" s="14">
        <v>6.5507249999999999</v>
      </c>
      <c r="H460" s="14">
        <v>3.6326696872711182</v>
      </c>
      <c r="I460" s="14">
        <v>372783.46875</v>
      </c>
      <c r="J460" s="14"/>
      <c r="K460" s="14"/>
      <c r="L460" s="14">
        <v>0.39008578658103943</v>
      </c>
      <c r="M460" s="14">
        <v>7.0749238133430481E-2</v>
      </c>
    </row>
    <row r="461" spans="1:13">
      <c r="A461" s="13" t="s">
        <v>126</v>
      </c>
      <c r="B461" s="13" t="s">
        <v>168</v>
      </c>
      <c r="C461" s="13" t="s">
        <v>209</v>
      </c>
      <c r="D461" s="14">
        <v>1989</v>
      </c>
      <c r="E461" s="14">
        <v>270163.53125</v>
      </c>
      <c r="F461" s="14">
        <v>266441.03125</v>
      </c>
      <c r="G461" s="14">
        <v>6.5973699999999997</v>
      </c>
      <c r="H461" s="14">
        <v>3.7238633632659912</v>
      </c>
      <c r="I461" s="14">
        <v>388927.9375</v>
      </c>
      <c r="J461" s="14"/>
      <c r="K461" s="14"/>
      <c r="L461" s="14">
        <v>0.39074721932411194</v>
      </c>
      <c r="M461" s="14">
        <v>7.3936380445957184E-2</v>
      </c>
    </row>
    <row r="462" spans="1:13">
      <c r="A462" s="13" t="s">
        <v>126</v>
      </c>
      <c r="B462" s="13" t="s">
        <v>168</v>
      </c>
      <c r="C462" s="13" t="s">
        <v>209</v>
      </c>
      <c r="D462" s="14">
        <v>1990</v>
      </c>
      <c r="E462" s="14">
        <v>283661.96875</v>
      </c>
      <c r="F462" s="14">
        <v>281175.21875</v>
      </c>
      <c r="G462" s="14">
        <v>6.6528679999999998</v>
      </c>
      <c r="H462" s="14">
        <v>3.8327240943908691</v>
      </c>
      <c r="I462" s="14">
        <v>403219.59375</v>
      </c>
      <c r="J462" s="14"/>
      <c r="K462" s="14"/>
      <c r="L462" s="14">
        <v>0.40561926364898682</v>
      </c>
      <c r="M462" s="14">
        <v>6.9803960621356964E-2</v>
      </c>
    </row>
    <row r="463" spans="1:13">
      <c r="A463" s="13" t="s">
        <v>126</v>
      </c>
      <c r="B463" s="13" t="s">
        <v>168</v>
      </c>
      <c r="C463" s="13" t="s">
        <v>209</v>
      </c>
      <c r="D463" s="14">
        <v>1991</v>
      </c>
      <c r="E463" s="14">
        <v>280598.375</v>
      </c>
      <c r="F463" s="14">
        <v>277248.375</v>
      </c>
      <c r="G463" s="14">
        <v>6.7188279999999994</v>
      </c>
      <c r="H463" s="14">
        <v>3.892463207244873</v>
      </c>
      <c r="I463" s="14">
        <v>399526.84375</v>
      </c>
      <c r="J463" s="14"/>
      <c r="K463" s="14"/>
      <c r="L463" s="14">
        <v>0.3722270131111145</v>
      </c>
      <c r="M463" s="14">
        <v>7.1241371333599091E-2</v>
      </c>
    </row>
    <row r="464" spans="1:13">
      <c r="A464" s="13" t="s">
        <v>126</v>
      </c>
      <c r="B464" s="13" t="s">
        <v>168</v>
      </c>
      <c r="C464" s="13" t="s">
        <v>209</v>
      </c>
      <c r="D464" s="14">
        <v>1992</v>
      </c>
      <c r="E464" s="14">
        <v>279405.28125</v>
      </c>
      <c r="F464" s="14">
        <v>279157.125</v>
      </c>
      <c r="G464" s="14">
        <v>6.7929059999999994</v>
      </c>
      <c r="H464" s="14">
        <v>3.8560378551483154</v>
      </c>
      <c r="I464" s="14">
        <v>399352.125</v>
      </c>
      <c r="J464" s="14"/>
      <c r="K464" s="14"/>
      <c r="L464" s="14">
        <v>0.35186636447906494</v>
      </c>
      <c r="M464" s="14">
        <v>7.2315633296966553E-2</v>
      </c>
    </row>
    <row r="465" spans="1:13">
      <c r="A465" s="13" t="s">
        <v>126</v>
      </c>
      <c r="B465" s="13" t="s">
        <v>168</v>
      </c>
      <c r="C465" s="13" t="s">
        <v>209</v>
      </c>
      <c r="D465" s="14">
        <v>1993</v>
      </c>
      <c r="E465" s="14">
        <v>282406.40625</v>
      </c>
      <c r="F465" s="14">
        <v>283409.8125</v>
      </c>
      <c r="G465" s="14">
        <v>6.8689309999999999</v>
      </c>
      <c r="H465" s="14">
        <v>3.8352060317993164</v>
      </c>
      <c r="I465" s="14">
        <v>398849</v>
      </c>
      <c r="J465" s="14"/>
      <c r="K465" s="14"/>
      <c r="L465" s="14">
        <v>0.34733682870864868</v>
      </c>
      <c r="M465" s="14">
        <v>6.9836080074310303E-2</v>
      </c>
    </row>
    <row r="466" spans="1:13">
      <c r="A466" s="13" t="s">
        <v>126</v>
      </c>
      <c r="B466" s="13" t="s">
        <v>168</v>
      </c>
      <c r="C466" s="13" t="s">
        <v>209</v>
      </c>
      <c r="D466" s="14">
        <v>1994</v>
      </c>
      <c r="E466" s="14">
        <v>290284.03125</v>
      </c>
      <c r="F466" s="14">
        <v>291435.375</v>
      </c>
      <c r="G466" s="14">
        <v>6.938415</v>
      </c>
      <c r="H466" s="14">
        <v>3.8219890594482422</v>
      </c>
      <c r="I466" s="14">
        <v>403913.40625</v>
      </c>
      <c r="J466" s="14"/>
      <c r="K466" s="14"/>
      <c r="L466" s="14">
        <v>0.34396225214004517</v>
      </c>
      <c r="M466" s="14">
        <v>6.9624170660972595E-2</v>
      </c>
    </row>
    <row r="467" spans="1:13">
      <c r="A467" s="13" t="s">
        <v>126</v>
      </c>
      <c r="B467" s="13" t="s">
        <v>168</v>
      </c>
      <c r="C467" s="13" t="s">
        <v>209</v>
      </c>
      <c r="D467" s="14">
        <v>1995</v>
      </c>
      <c r="E467" s="14">
        <v>294880.90625</v>
      </c>
      <c r="F467" s="14">
        <v>296645.78125</v>
      </c>
      <c r="G467" s="14">
        <v>6.9955210000000001</v>
      </c>
      <c r="H467" s="14">
        <v>3.8215446472167969</v>
      </c>
      <c r="I467" s="14">
        <v>405855.6875</v>
      </c>
      <c r="J467" s="14"/>
      <c r="K467" s="14"/>
      <c r="L467" s="14">
        <v>0.34041377902030945</v>
      </c>
      <c r="M467" s="14">
        <v>6.8612046539783478E-2</v>
      </c>
    </row>
    <row r="468" spans="1:13">
      <c r="A468" s="13" t="s">
        <v>126</v>
      </c>
      <c r="B468" s="13" t="s">
        <v>168</v>
      </c>
      <c r="C468" s="13" t="s">
        <v>209</v>
      </c>
      <c r="D468" s="14">
        <v>1996</v>
      </c>
      <c r="E468" s="14">
        <v>300689.8125</v>
      </c>
      <c r="F468" s="14">
        <v>300729.0625</v>
      </c>
      <c r="G468" s="14">
        <v>7.0380329999999995</v>
      </c>
      <c r="H468" s="14">
        <v>3.817150354385376</v>
      </c>
      <c r="I468" s="14">
        <v>407860.25</v>
      </c>
      <c r="J468" s="14">
        <v>0.93962321911952518</v>
      </c>
      <c r="K468" s="14"/>
      <c r="L468" s="14">
        <v>0.33534768223762512</v>
      </c>
      <c r="M468" s="14">
        <v>6.701139360666275E-2</v>
      </c>
    </row>
    <row r="469" spans="1:13">
      <c r="A469" s="13" t="s">
        <v>126</v>
      </c>
      <c r="B469" s="13" t="s">
        <v>168</v>
      </c>
      <c r="C469" s="13" t="s">
        <v>209</v>
      </c>
      <c r="D469" s="14">
        <v>1997</v>
      </c>
      <c r="E469" s="14">
        <v>316279.15625</v>
      </c>
      <c r="F469" s="14">
        <v>313280.78125</v>
      </c>
      <c r="G469" s="14">
        <v>7.0685079999999996</v>
      </c>
      <c r="H469" s="14">
        <v>3.8188819885253906</v>
      </c>
      <c r="I469" s="14">
        <v>417115.28125</v>
      </c>
      <c r="J469" s="14"/>
      <c r="K469" s="14"/>
      <c r="L469" s="14">
        <v>0.30708429217338562</v>
      </c>
      <c r="M469" s="14">
        <v>6.9667123258113861E-2</v>
      </c>
    </row>
    <row r="470" spans="1:13">
      <c r="A470" s="13" t="s">
        <v>126</v>
      </c>
      <c r="B470" s="13" t="s">
        <v>168</v>
      </c>
      <c r="C470" s="13" t="s">
        <v>209</v>
      </c>
      <c r="D470" s="14">
        <v>1998</v>
      </c>
      <c r="E470" s="14">
        <v>331690.21875</v>
      </c>
      <c r="F470" s="14">
        <v>322787.1875</v>
      </c>
      <c r="G470" s="14">
        <v>7.0917699999999995</v>
      </c>
      <c r="H470" s="14">
        <v>3.8707847595214844</v>
      </c>
      <c r="I470" s="14">
        <v>429901.25</v>
      </c>
      <c r="J470" s="14"/>
      <c r="K470" s="14"/>
      <c r="L470" s="14">
        <v>0.31049409508705139</v>
      </c>
      <c r="M470" s="14">
        <v>7.0665597915649414E-2</v>
      </c>
    </row>
    <row r="471" spans="1:13">
      <c r="A471" s="13" t="s">
        <v>126</v>
      </c>
      <c r="B471" s="13" t="s">
        <v>168</v>
      </c>
      <c r="C471" s="13" t="s">
        <v>209</v>
      </c>
      <c r="D471" s="14">
        <v>1999</v>
      </c>
      <c r="E471" s="14">
        <v>339004.03125</v>
      </c>
      <c r="F471" s="14">
        <v>334009.15625</v>
      </c>
      <c r="G471" s="14">
        <v>7.1150269999999995</v>
      </c>
      <c r="H471" s="14">
        <v>3.8964636325836182</v>
      </c>
      <c r="I471" s="14">
        <v>437405.34375</v>
      </c>
      <c r="J471" s="14"/>
      <c r="K471" s="14"/>
      <c r="L471" s="14">
        <v>0.3029925525188446</v>
      </c>
      <c r="M471" s="14">
        <v>7.450035959482193E-2</v>
      </c>
    </row>
    <row r="472" spans="1:13">
      <c r="A472" s="13" t="s">
        <v>126</v>
      </c>
      <c r="B472" s="13" t="s">
        <v>168</v>
      </c>
      <c r="C472" s="13" t="s">
        <v>209</v>
      </c>
      <c r="D472" s="14">
        <v>2000</v>
      </c>
      <c r="E472" s="14">
        <v>345696.28125</v>
      </c>
      <c r="F472" s="14">
        <v>338564.625</v>
      </c>
      <c r="G472" s="14">
        <v>7.1437609999999996</v>
      </c>
      <c r="H472" s="14">
        <v>3.9282822608947754</v>
      </c>
      <c r="I472" s="14">
        <v>454798.34375</v>
      </c>
      <c r="J472" s="14"/>
      <c r="K472" s="14"/>
      <c r="L472" s="14">
        <v>0.30129510164260864</v>
      </c>
      <c r="M472" s="14">
        <v>7.7909231185913086E-2</v>
      </c>
    </row>
    <row r="473" spans="1:13">
      <c r="A473" s="13" t="s">
        <v>126</v>
      </c>
      <c r="B473" s="13" t="s">
        <v>168</v>
      </c>
      <c r="C473" s="13" t="s">
        <v>209</v>
      </c>
      <c r="D473" s="14">
        <v>2001</v>
      </c>
      <c r="E473" s="14">
        <v>345013.21875</v>
      </c>
      <c r="F473" s="14">
        <v>337628.90625</v>
      </c>
      <c r="G473" s="14">
        <v>7.1791689999999999</v>
      </c>
      <c r="H473" s="14">
        <v>3.988105297088623</v>
      </c>
      <c r="I473" s="14">
        <v>461965.15625</v>
      </c>
      <c r="J473" s="14"/>
      <c r="K473" s="14"/>
      <c r="L473" s="14">
        <v>0.29799357056617737</v>
      </c>
      <c r="M473" s="14">
        <v>8.0971606075763702E-2</v>
      </c>
    </row>
    <row r="474" spans="1:13">
      <c r="A474" s="13" t="s">
        <v>126</v>
      </c>
      <c r="B474" s="13" t="s">
        <v>168</v>
      </c>
      <c r="C474" s="13" t="s">
        <v>209</v>
      </c>
      <c r="D474" s="14">
        <v>2002</v>
      </c>
      <c r="E474" s="14">
        <v>340602.5625</v>
      </c>
      <c r="F474" s="14">
        <v>338812.71875</v>
      </c>
      <c r="G474" s="14">
        <v>7.220377</v>
      </c>
      <c r="H474" s="14">
        <v>4.0092182159423828</v>
      </c>
      <c r="I474" s="14">
        <v>461939.6875</v>
      </c>
      <c r="J474" s="14"/>
      <c r="K474" s="14"/>
      <c r="L474" s="14">
        <v>0.27189084887504578</v>
      </c>
      <c r="M474" s="14">
        <v>8.4463775157928467E-2</v>
      </c>
    </row>
    <row r="475" spans="1:13">
      <c r="A475" s="13" t="s">
        <v>126</v>
      </c>
      <c r="B475" s="13" t="s">
        <v>168</v>
      </c>
      <c r="C475" s="13" t="s">
        <v>209</v>
      </c>
      <c r="D475" s="14">
        <v>2003</v>
      </c>
      <c r="E475" s="14">
        <v>339838.53125</v>
      </c>
      <c r="F475" s="14">
        <v>345368.84375</v>
      </c>
      <c r="G475" s="14">
        <v>7.2683589999999993</v>
      </c>
      <c r="H475" s="14">
        <v>3.9917378425598145</v>
      </c>
      <c r="I475" s="14">
        <v>461723.3125</v>
      </c>
      <c r="J475" s="14"/>
      <c r="K475" s="14"/>
      <c r="L475" s="14">
        <v>0.27058348059654236</v>
      </c>
      <c r="M475" s="14">
        <v>8.1162974238395691E-2</v>
      </c>
    </row>
    <row r="476" spans="1:13">
      <c r="A476" s="13" t="s">
        <v>126</v>
      </c>
      <c r="B476" s="13" t="s">
        <v>168</v>
      </c>
      <c r="C476" s="13" t="s">
        <v>209</v>
      </c>
      <c r="D476" s="14">
        <v>2004</v>
      </c>
      <c r="E476" s="14">
        <v>348590.15625</v>
      </c>
      <c r="F476" s="14">
        <v>358520.78125</v>
      </c>
      <c r="G476" s="14">
        <v>7.3237369999999995</v>
      </c>
      <c r="H476" s="14">
        <v>4.0056362152099609</v>
      </c>
      <c r="I476" s="14">
        <v>474750.96875</v>
      </c>
      <c r="J476" s="14"/>
      <c r="K476" s="14"/>
      <c r="L476" s="14">
        <v>0.25551712512969971</v>
      </c>
      <c r="M476" s="14">
        <v>7.5947195291519165E-2</v>
      </c>
    </row>
    <row r="477" spans="1:13">
      <c r="A477" s="13" t="s">
        <v>126</v>
      </c>
      <c r="B477" s="13" t="s">
        <v>168</v>
      </c>
      <c r="C477" s="13" t="s">
        <v>209</v>
      </c>
      <c r="D477" s="14">
        <v>2005</v>
      </c>
      <c r="E477" s="14">
        <v>368297.15625</v>
      </c>
      <c r="F477" s="14">
        <v>389669.3125</v>
      </c>
      <c r="G477" s="14">
        <v>7.3868159999999996</v>
      </c>
      <c r="H477" s="14">
        <v>4.0437049865722656</v>
      </c>
      <c r="I477" s="14">
        <v>488436.34375</v>
      </c>
      <c r="J477" s="14">
        <v>0.90558221301968711</v>
      </c>
      <c r="K477" s="14"/>
      <c r="L477" s="14">
        <v>0.29513254761695862</v>
      </c>
      <c r="M477" s="14">
        <v>7.2177328169345856E-2</v>
      </c>
    </row>
    <row r="478" spans="1:13">
      <c r="A478" s="13" t="s">
        <v>126</v>
      </c>
      <c r="B478" s="13" t="s">
        <v>168</v>
      </c>
      <c r="C478" s="13" t="s">
        <v>209</v>
      </c>
      <c r="D478" s="14">
        <v>2006</v>
      </c>
      <c r="E478" s="14">
        <v>402434.65625</v>
      </c>
      <c r="F478" s="14">
        <v>417287.875</v>
      </c>
      <c r="G478" s="14">
        <v>7.4579579999999996</v>
      </c>
      <c r="H478" s="14">
        <v>4.145472526550293</v>
      </c>
      <c r="I478" s="14">
        <v>508047.0625</v>
      </c>
      <c r="J478" s="14"/>
      <c r="K478" s="14"/>
      <c r="L478" s="14">
        <v>0.30950248241424561</v>
      </c>
      <c r="M478" s="14">
        <v>7.0148244500160217E-2</v>
      </c>
    </row>
    <row r="479" spans="1:13">
      <c r="A479" s="13" t="s">
        <v>126</v>
      </c>
      <c r="B479" s="13" t="s">
        <v>168</v>
      </c>
      <c r="C479" s="13" t="s">
        <v>209</v>
      </c>
      <c r="D479" s="14">
        <v>2007</v>
      </c>
      <c r="E479" s="14">
        <v>443562.375</v>
      </c>
      <c r="F479" s="14">
        <v>460970.21875</v>
      </c>
      <c r="G479" s="14">
        <v>7.5369820000000001</v>
      </c>
      <c r="H479" s="14">
        <v>4.2593259811401367</v>
      </c>
      <c r="I479" s="14">
        <v>528347.25</v>
      </c>
      <c r="J479" s="14"/>
      <c r="K479" s="14"/>
      <c r="L479" s="14">
        <v>0.29825836420059204</v>
      </c>
      <c r="M479" s="14">
        <v>7.0092394948005676E-2</v>
      </c>
    </row>
    <row r="480" spans="1:13">
      <c r="A480" s="13" t="s">
        <v>126</v>
      </c>
      <c r="B480" s="13" t="s">
        <v>168</v>
      </c>
      <c r="C480" s="13" t="s">
        <v>209</v>
      </c>
      <c r="D480" s="14">
        <v>2008</v>
      </c>
      <c r="E480" s="14">
        <v>462421.53125</v>
      </c>
      <c r="F480" s="14">
        <v>495490.09375</v>
      </c>
      <c r="G480" s="14">
        <v>7.6228210000000001</v>
      </c>
      <c r="H480" s="14">
        <v>4.3552613258361816</v>
      </c>
      <c r="I480" s="14">
        <v>542905.875</v>
      </c>
      <c r="J480" s="14"/>
      <c r="K480" s="14"/>
      <c r="L480" s="14">
        <v>0.2999279797077179</v>
      </c>
      <c r="M480" s="14">
        <v>7.3900498449802399E-2</v>
      </c>
    </row>
    <row r="481" spans="1:13">
      <c r="A481" s="13" t="s">
        <v>126</v>
      </c>
      <c r="B481" s="13" t="s">
        <v>168</v>
      </c>
      <c r="C481" s="13" t="s">
        <v>209</v>
      </c>
      <c r="D481" s="14">
        <v>2009</v>
      </c>
      <c r="E481" s="14">
        <v>460229.53125</v>
      </c>
      <c r="F481" s="14">
        <v>487747.65625</v>
      </c>
      <c r="G481" s="14">
        <v>7.7138979999999995</v>
      </c>
      <c r="H481" s="14">
        <v>4.3729734420776367</v>
      </c>
      <c r="I481" s="14">
        <v>531615.4375</v>
      </c>
      <c r="J481" s="14"/>
      <c r="K481" s="14"/>
      <c r="L481" s="14">
        <v>0.31047877669334412</v>
      </c>
      <c r="M481" s="14">
        <v>7.8104883432388306E-2</v>
      </c>
    </row>
    <row r="482" spans="1:13">
      <c r="A482" s="13" t="s">
        <v>126</v>
      </c>
      <c r="B482" s="13" t="s">
        <v>168</v>
      </c>
      <c r="C482" s="13" t="s">
        <v>209</v>
      </c>
      <c r="D482" s="14">
        <v>2010</v>
      </c>
      <c r="E482" s="14">
        <v>473344.78125</v>
      </c>
      <c r="F482" s="14">
        <v>505411.15625</v>
      </c>
      <c r="G482" s="14">
        <v>7.808675</v>
      </c>
      <c r="H482" s="14">
        <v>4.3894786834716797</v>
      </c>
      <c r="I482" s="14">
        <v>548989.1875</v>
      </c>
      <c r="J482" s="14"/>
      <c r="K482" s="14"/>
      <c r="L482" s="14">
        <v>0.28791174292564392</v>
      </c>
      <c r="M482" s="14">
        <v>7.4478350579738617E-2</v>
      </c>
    </row>
    <row r="483" spans="1:13">
      <c r="A483" s="13" t="s">
        <v>126</v>
      </c>
      <c r="B483" s="13" t="s">
        <v>168</v>
      </c>
      <c r="C483" s="13" t="s">
        <v>209</v>
      </c>
      <c r="D483" s="14">
        <v>2011</v>
      </c>
      <c r="E483" s="14">
        <v>507804.875</v>
      </c>
      <c r="F483" s="14">
        <v>557177</v>
      </c>
      <c r="G483" s="14">
        <v>7.9069919999999998</v>
      </c>
      <c r="H483" s="14">
        <v>4.5093894004821777</v>
      </c>
      <c r="I483" s="14">
        <v>559532.1875</v>
      </c>
      <c r="J483" s="14">
        <v>0.78882444715353095</v>
      </c>
      <c r="K483" s="14"/>
      <c r="L483" s="14">
        <v>0.31996014714241028</v>
      </c>
      <c r="M483" s="14">
        <v>7.4356704950332642E-2</v>
      </c>
    </row>
    <row r="484" spans="1:13">
      <c r="A484" s="13" t="s">
        <v>126</v>
      </c>
      <c r="B484" s="13" t="s">
        <v>168</v>
      </c>
      <c r="C484" s="13" t="s">
        <v>209</v>
      </c>
      <c r="D484" s="14">
        <v>2012</v>
      </c>
      <c r="E484" s="14">
        <v>524904.4375</v>
      </c>
      <c r="F484" s="14">
        <v>575031.5625</v>
      </c>
      <c r="G484" s="14">
        <v>8.008011999999999</v>
      </c>
      <c r="H484" s="14">
        <v>4.5977816581726074</v>
      </c>
      <c r="I484" s="14">
        <v>566342.8125</v>
      </c>
      <c r="J484" s="14">
        <v>0.83905408421668404</v>
      </c>
      <c r="K484" s="14"/>
      <c r="L484" s="14">
        <v>0.30705165863037109</v>
      </c>
      <c r="M484" s="14">
        <v>7.1830488741397858E-2</v>
      </c>
    </row>
    <row r="485" spans="1:13">
      <c r="A485" s="13" t="s">
        <v>126</v>
      </c>
      <c r="B485" s="13" t="s">
        <v>168</v>
      </c>
      <c r="C485" s="13" t="s">
        <v>209</v>
      </c>
      <c r="D485" s="14">
        <v>2013</v>
      </c>
      <c r="E485" s="14">
        <v>524604.4375</v>
      </c>
      <c r="F485" s="14">
        <v>573934.1875</v>
      </c>
      <c r="G485" s="14">
        <v>8.1088779999999989</v>
      </c>
      <c r="H485" s="14">
        <v>4.6605901718139648</v>
      </c>
      <c r="I485" s="14">
        <v>576659.6875</v>
      </c>
      <c r="J485" s="14">
        <v>0.86932606178779448</v>
      </c>
      <c r="K485" s="14"/>
      <c r="L485" s="14">
        <v>0.28634753823280334</v>
      </c>
      <c r="M485" s="14">
        <v>7.5074374675750732E-2</v>
      </c>
    </row>
    <row r="486" spans="1:13">
      <c r="A486" s="13" t="s">
        <v>126</v>
      </c>
      <c r="B486" s="13" t="s">
        <v>168</v>
      </c>
      <c r="C486" s="13" t="s">
        <v>209</v>
      </c>
      <c r="D486" s="14">
        <v>2014</v>
      </c>
      <c r="E486" s="14">
        <v>537446.5</v>
      </c>
      <c r="F486" s="14">
        <v>588873.625</v>
      </c>
      <c r="G486" s="14">
        <v>8.2060019999999998</v>
      </c>
      <c r="H486" s="14">
        <v>4.7465896606445313</v>
      </c>
      <c r="I486" s="14">
        <v>590769.625</v>
      </c>
      <c r="J486" s="14">
        <v>0.88206927078042763</v>
      </c>
      <c r="K486" s="14"/>
      <c r="L486" s="14">
        <v>0.30275267362594604</v>
      </c>
      <c r="M486" s="14">
        <v>7.6318658888339996E-2</v>
      </c>
    </row>
    <row r="487" spans="1:13">
      <c r="A487" s="13" t="s">
        <v>126</v>
      </c>
      <c r="B487" s="13" t="s">
        <v>168</v>
      </c>
      <c r="C487" s="13" t="s">
        <v>209</v>
      </c>
      <c r="D487" s="14">
        <v>2015</v>
      </c>
      <c r="E487" s="14">
        <v>560735.3125</v>
      </c>
      <c r="F487" s="14">
        <v>592828.6875</v>
      </c>
      <c r="G487" s="14">
        <v>8.2967750000000002</v>
      </c>
      <c r="H487" s="14">
        <v>4.8164973258972168</v>
      </c>
      <c r="I487" s="14">
        <v>600563.25</v>
      </c>
      <c r="J487" s="14">
        <v>0.89166291997992086</v>
      </c>
      <c r="K487" s="14"/>
      <c r="L487" s="14">
        <v>0.297943115234375</v>
      </c>
      <c r="M487" s="14">
        <v>7.7105328440666199E-2</v>
      </c>
    </row>
    <row r="488" spans="1:13">
      <c r="A488" s="13" t="s">
        <v>126</v>
      </c>
      <c r="B488" s="13" t="s">
        <v>168</v>
      </c>
      <c r="C488" s="13" t="s">
        <v>209</v>
      </c>
      <c r="D488" s="14">
        <v>2016</v>
      </c>
      <c r="E488" s="14">
        <v>571575.125</v>
      </c>
      <c r="F488" s="14">
        <v>603778.375</v>
      </c>
      <c r="G488" s="14">
        <v>8.3799169999999989</v>
      </c>
      <c r="H488" s="14">
        <v>4.8788056373596191</v>
      </c>
      <c r="I488" s="14">
        <v>612845.9375</v>
      </c>
      <c r="J488" s="14">
        <v>0.88989868255877624</v>
      </c>
      <c r="K488" s="14"/>
      <c r="L488" s="14">
        <v>0.29695749282836914</v>
      </c>
      <c r="M488" s="14">
        <v>7.7126435935497284E-2</v>
      </c>
    </row>
    <row r="489" spans="1:13">
      <c r="A489" s="13" t="s">
        <v>126</v>
      </c>
      <c r="B489" s="13" t="s">
        <v>168</v>
      </c>
      <c r="C489" s="13" t="s">
        <v>209</v>
      </c>
      <c r="D489" s="14">
        <v>2017</v>
      </c>
      <c r="E489" s="14">
        <v>592403.5</v>
      </c>
      <c r="F489" s="14">
        <v>622558.4375</v>
      </c>
      <c r="G489" s="14">
        <v>8.4558039999999988</v>
      </c>
      <c r="H489" s="14">
        <v>4.921966552734375</v>
      </c>
      <c r="I489" s="14">
        <v>622558.4375</v>
      </c>
      <c r="J489" s="14">
        <v>0.88933139725809962</v>
      </c>
      <c r="K489" s="14"/>
      <c r="L489" s="14">
        <v>0.31219255924224854</v>
      </c>
      <c r="M489" s="14">
        <v>7.8949928283691406E-2</v>
      </c>
    </row>
    <row r="490" spans="1:13">
      <c r="A490" s="13" t="s">
        <v>126</v>
      </c>
      <c r="B490" s="13" t="s">
        <v>168</v>
      </c>
      <c r="C490" s="13" t="s">
        <v>209</v>
      </c>
      <c r="D490" s="14">
        <v>2018</v>
      </c>
      <c r="E490" s="14">
        <v>610572.75</v>
      </c>
      <c r="F490" s="14">
        <v>636190.75</v>
      </c>
      <c r="G490" s="14">
        <v>8.5256109999999996</v>
      </c>
      <c r="H490" s="14">
        <v>4.9715018272399902</v>
      </c>
      <c r="I490" s="14">
        <v>641318.625</v>
      </c>
      <c r="J490" s="14"/>
      <c r="K490" s="14"/>
      <c r="L490" s="14">
        <v>0.30934610962867737</v>
      </c>
      <c r="M490" s="14">
        <v>7.8828349709510803E-2</v>
      </c>
    </row>
    <row r="491" spans="1:13">
      <c r="A491" s="13" t="s">
        <v>126</v>
      </c>
      <c r="B491" s="13" t="s">
        <v>168</v>
      </c>
      <c r="C491" s="13" t="s">
        <v>209</v>
      </c>
      <c r="D491" s="14">
        <v>2019</v>
      </c>
      <c r="E491" s="14">
        <v>617131.8125</v>
      </c>
      <c r="F491" s="14">
        <v>646919.625</v>
      </c>
      <c r="G491" s="14">
        <v>8.5913649999999997</v>
      </c>
      <c r="H491" s="14">
        <v>5.011204719543457</v>
      </c>
      <c r="I491" s="14">
        <v>648257.25</v>
      </c>
      <c r="J491" s="14"/>
      <c r="K491" s="14"/>
      <c r="L491" s="14">
        <v>0.30598610639572144</v>
      </c>
      <c r="M491" s="14">
        <v>7.8581899404525757E-2</v>
      </c>
    </row>
    <row r="492" spans="1:13">
      <c r="A492" s="13" t="s">
        <v>127</v>
      </c>
      <c r="B492" s="13" t="s">
        <v>169</v>
      </c>
      <c r="C492" s="13" t="s">
        <v>210</v>
      </c>
      <c r="D492" s="14">
        <v>1950</v>
      </c>
      <c r="E492" s="14"/>
      <c r="F492" s="14"/>
      <c r="G492" s="14"/>
      <c r="H492" s="14"/>
      <c r="I492" s="14"/>
      <c r="J492" s="14"/>
      <c r="K492" s="14"/>
      <c r="L492" s="14"/>
      <c r="M492" s="14"/>
    </row>
    <row r="493" spans="1:13">
      <c r="A493" s="13" t="s">
        <v>127</v>
      </c>
      <c r="B493" s="13" t="s">
        <v>169</v>
      </c>
      <c r="C493" s="13" t="s">
        <v>210</v>
      </c>
      <c r="D493" s="14">
        <v>1951</v>
      </c>
      <c r="E493" s="14">
        <v>31357.91796875</v>
      </c>
      <c r="F493" s="14">
        <v>29655.85546875</v>
      </c>
      <c r="G493" s="14">
        <v>6.52859273671005</v>
      </c>
      <c r="H493" s="14">
        <v>2.09786057472229</v>
      </c>
      <c r="I493" s="14">
        <v>33495.69140625</v>
      </c>
      <c r="J493" s="14"/>
      <c r="K493" s="14"/>
      <c r="L493" s="14">
        <v>0.10249186307191849</v>
      </c>
      <c r="M493" s="14">
        <v>0.14016790688037872</v>
      </c>
    </row>
    <row r="494" spans="1:13">
      <c r="A494" s="13" t="s">
        <v>127</v>
      </c>
      <c r="B494" s="13" t="s">
        <v>169</v>
      </c>
      <c r="C494" s="13" t="s">
        <v>210</v>
      </c>
      <c r="D494" s="14">
        <v>1952</v>
      </c>
      <c r="E494" s="14">
        <v>34250.31640625</v>
      </c>
      <c r="F494" s="14">
        <v>32103.27734375</v>
      </c>
      <c r="G494" s="14">
        <v>6.6598402535934476</v>
      </c>
      <c r="H494" s="14">
        <v>2.1203281879425049</v>
      </c>
      <c r="I494" s="14">
        <v>35102.765625</v>
      </c>
      <c r="J494" s="14"/>
      <c r="K494" s="14"/>
      <c r="L494" s="14">
        <v>9.1123893857002258E-2</v>
      </c>
      <c r="M494" s="14">
        <v>0.15040069818496704</v>
      </c>
    </row>
    <row r="495" spans="1:13">
      <c r="A495" s="13" t="s">
        <v>127</v>
      </c>
      <c r="B495" s="13" t="s">
        <v>169</v>
      </c>
      <c r="C495" s="13" t="s">
        <v>210</v>
      </c>
      <c r="D495" s="14">
        <v>1953</v>
      </c>
      <c r="E495" s="14">
        <v>34659.3828125</v>
      </c>
      <c r="F495" s="14">
        <v>32862.05859375</v>
      </c>
      <c r="G495" s="14">
        <v>6.7800913057605401</v>
      </c>
      <c r="H495" s="14">
        <v>2.1430366039276123</v>
      </c>
      <c r="I495" s="14">
        <v>38292.88671875</v>
      </c>
      <c r="J495" s="14"/>
      <c r="K495" s="14"/>
      <c r="L495" s="14">
        <v>0.11459255963563919</v>
      </c>
      <c r="M495" s="14">
        <v>0.17247231304645538</v>
      </c>
    </row>
    <row r="496" spans="1:13">
      <c r="A496" s="13" t="s">
        <v>127</v>
      </c>
      <c r="B496" s="13" t="s">
        <v>169</v>
      </c>
      <c r="C496" s="13" t="s">
        <v>210</v>
      </c>
      <c r="D496" s="14">
        <v>1954</v>
      </c>
      <c r="E496" s="14">
        <v>36912.08203125</v>
      </c>
      <c r="F496" s="14">
        <v>35171.703125</v>
      </c>
      <c r="G496" s="14">
        <v>6.904737159484692</v>
      </c>
      <c r="H496" s="14">
        <v>2.1659882068634033</v>
      </c>
      <c r="I496" s="14">
        <v>36161.08984375</v>
      </c>
      <c r="J496" s="14"/>
      <c r="K496" s="14"/>
      <c r="L496" s="14">
        <v>7.4010074138641357E-2</v>
      </c>
      <c r="M496" s="14">
        <v>0.15142397582530975</v>
      </c>
    </row>
    <row r="497" spans="1:13">
      <c r="A497" s="13" t="s">
        <v>127</v>
      </c>
      <c r="B497" s="13" t="s">
        <v>169</v>
      </c>
      <c r="C497" s="13" t="s">
        <v>210</v>
      </c>
      <c r="D497" s="14">
        <v>1955</v>
      </c>
      <c r="E497" s="14">
        <v>36671.53125</v>
      </c>
      <c r="F497" s="14">
        <v>34339.51171875</v>
      </c>
      <c r="G497" s="14">
        <v>7.0416711293231788</v>
      </c>
      <c r="H497" s="14">
        <v>2.1898095607757568</v>
      </c>
      <c r="I497" s="14">
        <v>37979.83203125</v>
      </c>
      <c r="J497" s="14"/>
      <c r="K497" s="14"/>
      <c r="L497" s="14">
        <v>9.7159147262573242E-2</v>
      </c>
      <c r="M497" s="14">
        <v>0.16956973075866699</v>
      </c>
    </row>
    <row r="498" spans="1:13">
      <c r="A498" s="13" t="s">
        <v>127</v>
      </c>
      <c r="B498" s="13" t="s">
        <v>169</v>
      </c>
      <c r="C498" s="13" t="s">
        <v>210</v>
      </c>
      <c r="D498" s="14">
        <v>1956</v>
      </c>
      <c r="E498" s="14">
        <v>36483.4296875</v>
      </c>
      <c r="F498" s="14">
        <v>33811.12890625</v>
      </c>
      <c r="G498" s="14">
        <v>7.1936871458829179</v>
      </c>
      <c r="H498" s="14">
        <v>2.2158634662628174</v>
      </c>
      <c r="I498" s="14">
        <v>38214.40625</v>
      </c>
      <c r="J498" s="14"/>
      <c r="K498" s="14"/>
      <c r="L498" s="14">
        <v>0.10757048428058624</v>
      </c>
      <c r="M498" s="14">
        <v>0.16680167615413666</v>
      </c>
    </row>
    <row r="499" spans="1:13">
      <c r="A499" s="13" t="s">
        <v>127</v>
      </c>
      <c r="B499" s="13" t="s">
        <v>169</v>
      </c>
      <c r="C499" s="13" t="s">
        <v>210</v>
      </c>
      <c r="D499" s="14">
        <v>1957</v>
      </c>
      <c r="E499" s="14">
        <v>39243.35546875</v>
      </c>
      <c r="F499" s="14">
        <v>37346.984375</v>
      </c>
      <c r="G499" s="14">
        <v>7.3603320855046164</v>
      </c>
      <c r="H499" s="14">
        <v>2.2422277927398682</v>
      </c>
      <c r="I499" s="14">
        <v>41160.37109375</v>
      </c>
      <c r="J499" s="14"/>
      <c r="K499" s="14"/>
      <c r="L499" s="14">
        <v>9.6977047622203827E-2</v>
      </c>
      <c r="M499" s="14">
        <v>0.16204503178596497</v>
      </c>
    </row>
    <row r="500" spans="1:13">
      <c r="A500" s="13" t="s">
        <v>127</v>
      </c>
      <c r="B500" s="13" t="s">
        <v>169</v>
      </c>
      <c r="C500" s="13" t="s">
        <v>210</v>
      </c>
      <c r="D500" s="14">
        <v>1958</v>
      </c>
      <c r="E500" s="14">
        <v>40452.0078125</v>
      </c>
      <c r="F500" s="14">
        <v>38843.9453125</v>
      </c>
      <c r="G500" s="14">
        <v>7.5392716144357816</v>
      </c>
      <c r="H500" s="14">
        <v>2.2689056396484375</v>
      </c>
      <c r="I500" s="14">
        <v>43080.8671875</v>
      </c>
      <c r="J500" s="14"/>
      <c r="K500" s="14"/>
      <c r="L500" s="14">
        <v>9.5274612307548523E-2</v>
      </c>
      <c r="M500" s="14">
        <v>0.17421454191207886</v>
      </c>
    </row>
    <row r="501" spans="1:13">
      <c r="A501" s="13" t="s">
        <v>127</v>
      </c>
      <c r="B501" s="13" t="s">
        <v>169</v>
      </c>
      <c r="C501" s="13" t="s">
        <v>210</v>
      </c>
      <c r="D501" s="14">
        <v>1959</v>
      </c>
      <c r="E501" s="14">
        <v>40999.65625</v>
      </c>
      <c r="F501" s="14">
        <v>38530.984375</v>
      </c>
      <c r="G501" s="14">
        <v>7.727298513457173</v>
      </c>
      <c r="H501" s="14">
        <v>2.2959010601043701</v>
      </c>
      <c r="I501" s="14">
        <v>42408.13671875</v>
      </c>
      <c r="J501" s="14"/>
      <c r="K501" s="14"/>
      <c r="L501" s="14">
        <v>8.9330360293388367E-2</v>
      </c>
      <c r="M501" s="14">
        <v>0.18055172264575958</v>
      </c>
    </row>
    <row r="502" spans="1:13">
      <c r="A502" s="13" t="s">
        <v>127</v>
      </c>
      <c r="B502" s="13" t="s">
        <v>169</v>
      </c>
      <c r="C502" s="13" t="s">
        <v>210</v>
      </c>
      <c r="D502" s="14">
        <v>1960</v>
      </c>
      <c r="E502" s="14">
        <v>43303.4375</v>
      </c>
      <c r="F502" s="14">
        <v>41016.3046875</v>
      </c>
      <c r="G502" s="14">
        <v>7.9210148530621769</v>
      </c>
      <c r="H502" s="14">
        <v>2.3240337371826172</v>
      </c>
      <c r="I502" s="14">
        <v>46879.4375</v>
      </c>
      <c r="J502" s="14"/>
      <c r="K502" s="14"/>
      <c r="L502" s="14">
        <v>0.11066699773073196</v>
      </c>
      <c r="M502" s="14">
        <v>0.18388216197490692</v>
      </c>
    </row>
    <row r="503" spans="1:13">
      <c r="A503" s="13" t="s">
        <v>127</v>
      </c>
      <c r="B503" s="13" t="s">
        <v>169</v>
      </c>
      <c r="C503" s="13" t="s">
        <v>210</v>
      </c>
      <c r="D503" s="14">
        <v>1961</v>
      </c>
      <c r="E503" s="14">
        <v>42061.421875</v>
      </c>
      <c r="F503" s="14">
        <v>39635.39453125</v>
      </c>
      <c r="G503" s="14">
        <v>8.1172975655682773</v>
      </c>
      <c r="H503" s="14">
        <v>2.3596312999725342</v>
      </c>
      <c r="I503" s="14">
        <v>49135.6640625</v>
      </c>
      <c r="J503" s="14"/>
      <c r="K503" s="14"/>
      <c r="L503" s="14">
        <v>0.12294700741767883</v>
      </c>
      <c r="M503" s="14">
        <v>0.19040526449680328</v>
      </c>
    </row>
    <row r="504" spans="1:13">
      <c r="A504" s="13" t="s">
        <v>127</v>
      </c>
      <c r="B504" s="13" t="s">
        <v>169</v>
      </c>
      <c r="C504" s="13" t="s">
        <v>210</v>
      </c>
      <c r="D504" s="14">
        <v>1962</v>
      </c>
      <c r="E504" s="14">
        <v>52147.04296875</v>
      </c>
      <c r="F504" s="14">
        <v>49531.24609375</v>
      </c>
      <c r="G504" s="14">
        <v>8.3135583687985459</v>
      </c>
      <c r="H504" s="14">
        <v>2.3957743644714355</v>
      </c>
      <c r="I504" s="14">
        <v>51391.89453125</v>
      </c>
      <c r="J504" s="14"/>
      <c r="K504" s="14"/>
      <c r="L504" s="14">
        <v>8.7834998965263367E-2</v>
      </c>
      <c r="M504" s="14">
        <v>0.15864425897598267</v>
      </c>
    </row>
    <row r="505" spans="1:13">
      <c r="A505" s="13" t="s">
        <v>127</v>
      </c>
      <c r="B505" s="13" t="s">
        <v>169</v>
      </c>
      <c r="C505" s="13" t="s">
        <v>210</v>
      </c>
      <c r="D505" s="14">
        <v>1963</v>
      </c>
      <c r="E505" s="14">
        <v>55208.8125</v>
      </c>
      <c r="F505" s="14">
        <v>51372.3203125</v>
      </c>
      <c r="G505" s="14">
        <v>8.5078846825602916</v>
      </c>
      <c r="H505" s="14">
        <v>2.4324707984924316</v>
      </c>
      <c r="I505" s="14">
        <v>54650.890625</v>
      </c>
      <c r="J505" s="14"/>
      <c r="K505" s="14"/>
      <c r="L505" s="14">
        <v>0.10261262953281403</v>
      </c>
      <c r="M505" s="14">
        <v>0.15416905283927917</v>
      </c>
    </row>
    <row r="506" spans="1:13">
      <c r="A506" s="13" t="s">
        <v>127</v>
      </c>
      <c r="B506" s="13" t="s">
        <v>169</v>
      </c>
      <c r="C506" s="13" t="s">
        <v>210</v>
      </c>
      <c r="D506" s="14">
        <v>1964</v>
      </c>
      <c r="E506" s="14">
        <v>56510.484375</v>
      </c>
      <c r="F506" s="14">
        <v>53070.2265625</v>
      </c>
      <c r="G506" s="14">
        <v>8.6990600441066412</v>
      </c>
      <c r="H506" s="14">
        <v>2.469728946685791</v>
      </c>
      <c r="I506" s="14">
        <v>55904.35546875</v>
      </c>
      <c r="J506" s="14"/>
      <c r="K506" s="14"/>
      <c r="L506" s="14">
        <v>0.12039869278669357</v>
      </c>
      <c r="M506" s="14">
        <v>0.15649791061878204</v>
      </c>
    </row>
    <row r="507" spans="1:13">
      <c r="A507" s="13" t="s">
        <v>127</v>
      </c>
      <c r="B507" s="13" t="s">
        <v>169</v>
      </c>
      <c r="C507" s="13" t="s">
        <v>210</v>
      </c>
      <c r="D507" s="14">
        <v>1965</v>
      </c>
      <c r="E507" s="14">
        <v>56880.95703125</v>
      </c>
      <c r="F507" s="14">
        <v>51222.625</v>
      </c>
      <c r="G507" s="14">
        <v>8.8865307462847021</v>
      </c>
      <c r="H507" s="14">
        <v>2.5090146064758301</v>
      </c>
      <c r="I507" s="14">
        <v>56405.73828125</v>
      </c>
      <c r="J507" s="14"/>
      <c r="K507" s="14"/>
      <c r="L507" s="14">
        <v>0.12100116163492203</v>
      </c>
      <c r="M507" s="14">
        <v>0.1805756688117981</v>
      </c>
    </row>
    <row r="508" spans="1:13">
      <c r="A508" s="13" t="s">
        <v>127</v>
      </c>
      <c r="B508" s="13" t="s">
        <v>169</v>
      </c>
      <c r="C508" s="13" t="s">
        <v>210</v>
      </c>
      <c r="D508" s="14">
        <v>1966</v>
      </c>
      <c r="E508" s="14">
        <v>62830.2421875</v>
      </c>
      <c r="F508" s="14">
        <v>57311.6796875</v>
      </c>
      <c r="G508" s="14">
        <v>9.0703236777511798</v>
      </c>
      <c r="H508" s="14">
        <v>2.5499932765960693</v>
      </c>
      <c r="I508" s="14">
        <v>62673.0390625</v>
      </c>
      <c r="J508" s="14"/>
      <c r="K508" s="14"/>
      <c r="L508" s="14">
        <v>0.15371024608612061</v>
      </c>
      <c r="M508" s="14">
        <v>0.18172857165336609</v>
      </c>
    </row>
    <row r="509" spans="1:13">
      <c r="A509" s="13" t="s">
        <v>127</v>
      </c>
      <c r="B509" s="13" t="s">
        <v>169</v>
      </c>
      <c r="C509" s="13" t="s">
        <v>210</v>
      </c>
      <c r="D509" s="14">
        <v>1967</v>
      </c>
      <c r="E509" s="14">
        <v>65958.578125</v>
      </c>
      <c r="F509" s="14">
        <v>60615.265625</v>
      </c>
      <c r="G509" s="14">
        <v>9.250930801336164</v>
      </c>
      <c r="H509" s="14">
        <v>2.5916407108306885</v>
      </c>
      <c r="I509" s="14">
        <v>64678.57421875</v>
      </c>
      <c r="J509" s="14"/>
      <c r="K509" s="14"/>
      <c r="L509" s="14">
        <v>0.1293683797121048</v>
      </c>
      <c r="M509" s="14">
        <v>0.17580634355545044</v>
      </c>
    </row>
    <row r="510" spans="1:13">
      <c r="A510" s="13" t="s">
        <v>127</v>
      </c>
      <c r="B510" s="13" t="s">
        <v>169</v>
      </c>
      <c r="C510" s="13" t="s">
        <v>210</v>
      </c>
      <c r="D510" s="14">
        <v>1968</v>
      </c>
      <c r="E510" s="14">
        <v>69143.7421875</v>
      </c>
      <c r="F510" s="14">
        <v>62126.15625</v>
      </c>
      <c r="G510" s="14">
        <v>9.4291986117877826</v>
      </c>
      <c r="H510" s="14">
        <v>2.6360723972320557</v>
      </c>
      <c r="I510" s="14">
        <v>66934.8125</v>
      </c>
      <c r="J510" s="14"/>
      <c r="K510" s="14"/>
      <c r="L510" s="14">
        <v>0.13625150918960571</v>
      </c>
      <c r="M510" s="14">
        <v>0.18140149116516113</v>
      </c>
    </row>
    <row r="511" spans="1:13">
      <c r="A511" s="13" t="s">
        <v>127</v>
      </c>
      <c r="B511" s="13" t="s">
        <v>169</v>
      </c>
      <c r="C511" s="13" t="s">
        <v>210</v>
      </c>
      <c r="D511" s="14">
        <v>1969</v>
      </c>
      <c r="E511" s="14">
        <v>74146.328125</v>
      </c>
      <c r="F511" s="14">
        <v>66418.8125</v>
      </c>
      <c r="G511" s="14">
        <v>9.6062006636219035</v>
      </c>
      <c r="H511" s="14">
        <v>2.6755623817443848</v>
      </c>
      <c r="I511" s="14">
        <v>69441.7265625</v>
      </c>
      <c r="J511" s="14"/>
      <c r="K511" s="14"/>
      <c r="L511" s="14">
        <v>0.13756071031093597</v>
      </c>
      <c r="M511" s="14">
        <v>0.18455186486244202</v>
      </c>
    </row>
    <row r="512" spans="1:13">
      <c r="A512" s="13" t="s">
        <v>127</v>
      </c>
      <c r="B512" s="13" t="s">
        <v>169</v>
      </c>
      <c r="C512" s="13" t="s">
        <v>210</v>
      </c>
      <c r="D512" s="14">
        <v>1970</v>
      </c>
      <c r="E512" s="14">
        <v>74236.4140625</v>
      </c>
      <c r="F512" s="14">
        <v>66720.6171875</v>
      </c>
      <c r="G512" s="14">
        <v>9.7831340000000004</v>
      </c>
      <c r="H512" s="14">
        <v>2.6927864551544189</v>
      </c>
      <c r="I512" s="14">
        <v>70945.8828125</v>
      </c>
      <c r="J512" s="14"/>
      <c r="K512" s="14"/>
      <c r="L512" s="14">
        <v>0.15113513171672821</v>
      </c>
      <c r="M512" s="14">
        <v>0.19644343852996826</v>
      </c>
    </row>
    <row r="513" spans="1:13">
      <c r="A513" s="13" t="s">
        <v>127</v>
      </c>
      <c r="B513" s="13" t="s">
        <v>169</v>
      </c>
      <c r="C513" s="13" t="s">
        <v>210</v>
      </c>
      <c r="D513" s="14">
        <v>1971</v>
      </c>
      <c r="E513" s="14">
        <v>82104.765625</v>
      </c>
      <c r="F513" s="14">
        <v>75620.6796875</v>
      </c>
      <c r="G513" s="14">
        <v>9.9427269999999996</v>
      </c>
      <c r="H513" s="14">
        <v>2.796381950378418</v>
      </c>
      <c r="I513" s="14">
        <v>77299.25</v>
      </c>
      <c r="J513" s="14"/>
      <c r="K513" s="14"/>
      <c r="L513" s="14">
        <v>0.13075578212738037</v>
      </c>
      <c r="M513" s="14">
        <v>0.19735805690288544</v>
      </c>
    </row>
    <row r="514" spans="1:13">
      <c r="A514" s="13" t="s">
        <v>127</v>
      </c>
      <c r="B514" s="13" t="s">
        <v>169</v>
      </c>
      <c r="C514" s="13" t="s">
        <v>210</v>
      </c>
      <c r="D514" s="14">
        <v>1972</v>
      </c>
      <c r="E514" s="14">
        <v>81390.6015625</v>
      </c>
      <c r="F514" s="14">
        <v>75721.4375</v>
      </c>
      <c r="G514" s="14">
        <v>10.103674</v>
      </c>
      <c r="H514" s="14">
        <v>2.9061241149902344</v>
      </c>
      <c r="I514" s="14">
        <v>76361.484375</v>
      </c>
      <c r="J514" s="14"/>
      <c r="K514" s="14"/>
      <c r="L514" s="14">
        <v>9.5079109072685242E-2</v>
      </c>
      <c r="M514" s="14">
        <v>0.21149192750453949</v>
      </c>
    </row>
    <row r="515" spans="1:13">
      <c r="A515" s="13" t="s">
        <v>127</v>
      </c>
      <c r="B515" s="13" t="s">
        <v>169</v>
      </c>
      <c r="C515" s="13" t="s">
        <v>210</v>
      </c>
      <c r="D515" s="14">
        <v>1973</v>
      </c>
      <c r="E515" s="14">
        <v>78985.6953125</v>
      </c>
      <c r="F515" s="14">
        <v>73727.015625</v>
      </c>
      <c r="G515" s="14">
        <v>10.265829</v>
      </c>
      <c r="H515" s="14">
        <v>2.9395740032196045</v>
      </c>
      <c r="I515" s="14">
        <v>72111.953125</v>
      </c>
      <c r="J515" s="14"/>
      <c r="K515" s="14"/>
      <c r="L515" s="14">
        <v>8.8215097784996033E-2</v>
      </c>
      <c r="M515" s="14">
        <v>0.22280536592006683</v>
      </c>
    </row>
    <row r="516" spans="1:13">
      <c r="A516" s="13" t="s">
        <v>127</v>
      </c>
      <c r="B516" s="13" t="s">
        <v>169</v>
      </c>
      <c r="C516" s="13" t="s">
        <v>210</v>
      </c>
      <c r="D516" s="14">
        <v>1974</v>
      </c>
      <c r="E516" s="14">
        <v>77207.8046875</v>
      </c>
      <c r="F516" s="14">
        <v>70171.5390625</v>
      </c>
      <c r="G516" s="14">
        <v>10.428797999999999</v>
      </c>
      <c r="H516" s="14">
        <v>2.85650634765625</v>
      </c>
      <c r="I516" s="14">
        <v>72814.65625</v>
      </c>
      <c r="J516" s="14"/>
      <c r="K516" s="14"/>
      <c r="L516" s="14">
        <v>0.1751445084810257</v>
      </c>
      <c r="M516" s="14">
        <v>0.25918027758598328</v>
      </c>
    </row>
    <row r="517" spans="1:13">
      <c r="A517" s="13" t="s">
        <v>127</v>
      </c>
      <c r="B517" s="13" t="s">
        <v>169</v>
      </c>
      <c r="C517" s="13" t="s">
        <v>210</v>
      </c>
      <c r="D517" s="14">
        <v>1975</v>
      </c>
      <c r="E517" s="14">
        <v>61933.8203125</v>
      </c>
      <c r="F517" s="14">
        <v>59512.18359375</v>
      </c>
      <c r="G517" s="14">
        <v>10.592307</v>
      </c>
      <c r="H517" s="14">
        <v>2.7480971813201904</v>
      </c>
      <c r="I517" s="14">
        <v>63414.1640625</v>
      </c>
      <c r="J517" s="14"/>
      <c r="K517" s="14"/>
      <c r="L517" s="14">
        <v>0.10065595805644989</v>
      </c>
      <c r="M517" s="14">
        <v>0.27637329697608948</v>
      </c>
    </row>
    <row r="518" spans="1:13">
      <c r="A518" s="13" t="s">
        <v>127</v>
      </c>
      <c r="B518" s="13" t="s">
        <v>169</v>
      </c>
      <c r="C518" s="13" t="s">
        <v>210</v>
      </c>
      <c r="D518" s="14">
        <v>1976</v>
      </c>
      <c r="E518" s="14">
        <v>66132.4765625</v>
      </c>
      <c r="F518" s="14">
        <v>61981.02734375</v>
      </c>
      <c r="G518" s="14">
        <v>10.756878</v>
      </c>
      <c r="H518" s="14">
        <v>2.7896270751953125</v>
      </c>
      <c r="I518" s="14">
        <v>65645.0625</v>
      </c>
      <c r="J518" s="14"/>
      <c r="K518" s="14"/>
      <c r="L518" s="14">
        <v>9.5480315387248993E-2</v>
      </c>
      <c r="M518" s="14">
        <v>0.26452600955963135</v>
      </c>
    </row>
    <row r="519" spans="1:13">
      <c r="A519" s="13" t="s">
        <v>127</v>
      </c>
      <c r="B519" s="13" t="s">
        <v>169</v>
      </c>
      <c r="C519" s="13" t="s">
        <v>210</v>
      </c>
      <c r="D519" s="14">
        <v>1977</v>
      </c>
      <c r="E519" s="14">
        <v>70181.0703125</v>
      </c>
      <c r="F519" s="14">
        <v>67581.8515625</v>
      </c>
      <c r="G519" s="14">
        <v>10.922779</v>
      </c>
      <c r="H519" s="14">
        <v>2.9117984771728516</v>
      </c>
      <c r="I519" s="14">
        <v>72116.96875</v>
      </c>
      <c r="J519" s="14"/>
      <c r="K519" s="14"/>
      <c r="L519" s="14">
        <v>0.10084725171327591</v>
      </c>
      <c r="M519" s="14">
        <v>0.25206422805786133</v>
      </c>
    </row>
    <row r="520" spans="1:13">
      <c r="A520" s="13" t="s">
        <v>127</v>
      </c>
      <c r="B520" s="13" t="s">
        <v>169</v>
      </c>
      <c r="C520" s="13" t="s">
        <v>210</v>
      </c>
      <c r="D520" s="14">
        <v>1978</v>
      </c>
      <c r="E520" s="14">
        <v>75184.34375</v>
      </c>
      <c r="F520" s="14">
        <v>72787.4921875</v>
      </c>
      <c r="G520" s="14">
        <v>11.089164999999999</v>
      </c>
      <c r="H520" s="14">
        <v>2.9356305599212646</v>
      </c>
      <c r="I520" s="14">
        <v>78043.046875</v>
      </c>
      <c r="J520" s="14"/>
      <c r="K520" s="14"/>
      <c r="L520" s="14">
        <v>0.11544700711965561</v>
      </c>
      <c r="M520" s="14">
        <v>0.24858203530311584</v>
      </c>
    </row>
    <row r="521" spans="1:13">
      <c r="A521" s="13" t="s">
        <v>127</v>
      </c>
      <c r="B521" s="13" t="s">
        <v>169</v>
      </c>
      <c r="C521" s="13" t="s">
        <v>210</v>
      </c>
      <c r="D521" s="14">
        <v>1979</v>
      </c>
      <c r="E521" s="14">
        <v>82784.640625</v>
      </c>
      <c r="F521" s="14">
        <v>78645.03125</v>
      </c>
      <c r="G521" s="14">
        <v>11.254876999999999</v>
      </c>
      <c r="H521" s="14">
        <v>2.9904870986938477</v>
      </c>
      <c r="I521" s="14">
        <v>84506.1953125</v>
      </c>
      <c r="J521" s="14"/>
      <c r="K521" s="14"/>
      <c r="L521" s="14">
        <v>0.13845603168010712</v>
      </c>
      <c r="M521" s="14">
        <v>0.2488962709903717</v>
      </c>
    </row>
    <row r="522" spans="1:13">
      <c r="A522" s="13" t="s">
        <v>127</v>
      </c>
      <c r="B522" s="13" t="s">
        <v>169</v>
      </c>
      <c r="C522" s="13" t="s">
        <v>210</v>
      </c>
      <c r="D522" s="14">
        <v>1980</v>
      </c>
      <c r="E522" s="14">
        <v>87200.9609375</v>
      </c>
      <c r="F522" s="14">
        <v>83430.4375</v>
      </c>
      <c r="G522" s="14">
        <v>11.419347999999999</v>
      </c>
      <c r="H522" s="14">
        <v>3.1619224548339844</v>
      </c>
      <c r="I522" s="14">
        <v>91220.1796875</v>
      </c>
      <c r="J522" s="14">
        <v>0.59740882349888158</v>
      </c>
      <c r="K522" s="14"/>
      <c r="L522" s="14">
        <v>0.17306873202323914</v>
      </c>
      <c r="M522" s="14">
        <v>0.21727068722248077</v>
      </c>
    </row>
    <row r="523" spans="1:13">
      <c r="A523" s="13" t="s">
        <v>127</v>
      </c>
      <c r="B523" s="13" t="s">
        <v>169</v>
      </c>
      <c r="C523" s="13" t="s">
        <v>210</v>
      </c>
      <c r="D523" s="14">
        <v>1981</v>
      </c>
      <c r="E523" s="14">
        <v>90846.71875</v>
      </c>
      <c r="F523" s="14">
        <v>87577.609375</v>
      </c>
      <c r="G523" s="14">
        <v>11.582013999999999</v>
      </c>
      <c r="H523" s="14">
        <v>3.2226271629333496</v>
      </c>
      <c r="I523" s="14">
        <v>96887.1328125</v>
      </c>
      <c r="J523" s="14"/>
      <c r="K523" s="14"/>
      <c r="L523" s="14">
        <v>0.19678016006946564</v>
      </c>
      <c r="M523" s="14">
        <v>0.20755036175251007</v>
      </c>
    </row>
    <row r="524" spans="1:13">
      <c r="A524" s="13" t="s">
        <v>127</v>
      </c>
      <c r="B524" s="13" t="s">
        <v>169</v>
      </c>
      <c r="C524" s="13" t="s">
        <v>210</v>
      </c>
      <c r="D524" s="14">
        <v>1982</v>
      </c>
      <c r="E524" s="14">
        <v>78497.9375</v>
      </c>
      <c r="F524" s="14">
        <v>76576.390625</v>
      </c>
      <c r="G524" s="14">
        <v>11.743910999999999</v>
      </c>
      <c r="H524" s="14">
        <v>3.0005924701690674</v>
      </c>
      <c r="I524" s="14">
        <v>83722.0390625</v>
      </c>
      <c r="J524" s="14"/>
      <c r="K524" s="14"/>
      <c r="L524" s="14">
        <v>9.9935188889503479E-2</v>
      </c>
      <c r="M524" s="14">
        <v>0.23693682253360748</v>
      </c>
    </row>
    <row r="525" spans="1:13">
      <c r="A525" s="13" t="s">
        <v>127</v>
      </c>
      <c r="B525" s="13" t="s">
        <v>169</v>
      </c>
      <c r="C525" s="13" t="s">
        <v>210</v>
      </c>
      <c r="D525" s="14">
        <v>1983</v>
      </c>
      <c r="E525" s="14">
        <v>76977.5703125</v>
      </c>
      <c r="F525" s="14">
        <v>74122.421875</v>
      </c>
      <c r="G525" s="14">
        <v>11.907959999999999</v>
      </c>
      <c r="H525" s="14">
        <v>3.1970534324645996</v>
      </c>
      <c r="I525" s="14">
        <v>81376.1171875</v>
      </c>
      <c r="J525" s="14"/>
      <c r="K525" s="14"/>
      <c r="L525" s="14">
        <v>8.1584073603153229E-2</v>
      </c>
      <c r="M525" s="14">
        <v>0.24390982091426849</v>
      </c>
    </row>
    <row r="526" spans="1:13">
      <c r="A526" s="13" t="s">
        <v>127</v>
      </c>
      <c r="B526" s="13" t="s">
        <v>169</v>
      </c>
      <c r="C526" s="13" t="s">
        <v>210</v>
      </c>
      <c r="D526" s="14">
        <v>1984</v>
      </c>
      <c r="E526" s="14">
        <v>78412.75</v>
      </c>
      <c r="F526" s="14">
        <v>76596.5078125</v>
      </c>
      <c r="G526" s="14">
        <v>12.078135</v>
      </c>
      <c r="H526" s="14">
        <v>3.3390979766845703</v>
      </c>
      <c r="I526" s="14">
        <v>86165.4609375</v>
      </c>
      <c r="J526" s="14"/>
      <c r="K526" s="14"/>
      <c r="L526" s="14">
        <v>0.13850559294223785</v>
      </c>
      <c r="M526" s="14">
        <v>0.23768575489521027</v>
      </c>
    </row>
    <row r="527" spans="1:13">
      <c r="A527" s="13" t="s">
        <v>127</v>
      </c>
      <c r="B527" s="13" t="s">
        <v>169</v>
      </c>
      <c r="C527" s="13" t="s">
        <v>210</v>
      </c>
      <c r="D527" s="14">
        <v>1985</v>
      </c>
      <c r="E527" s="14">
        <v>79517.03125</v>
      </c>
      <c r="F527" s="14">
        <v>76710.7109375</v>
      </c>
      <c r="G527" s="14">
        <v>12.257235999999999</v>
      </c>
      <c r="H527" s="14">
        <v>3.5423314571380615</v>
      </c>
      <c r="I527" s="14">
        <v>87861.546875</v>
      </c>
      <c r="J527" s="14"/>
      <c r="K527" s="14"/>
      <c r="L527" s="14">
        <v>0.1167101263999939</v>
      </c>
      <c r="M527" s="14">
        <v>0.24963140487670898</v>
      </c>
    </row>
    <row r="528" spans="1:13">
      <c r="A528" s="13" t="s">
        <v>127</v>
      </c>
      <c r="B528" s="13" t="s">
        <v>169</v>
      </c>
      <c r="C528" s="13" t="s">
        <v>210</v>
      </c>
      <c r="D528" s="14">
        <v>1986</v>
      </c>
      <c r="E528" s="14">
        <v>83322.671875</v>
      </c>
      <c r="F528" s="14">
        <v>80568.078125</v>
      </c>
      <c r="G528" s="14">
        <v>12.445822999999999</v>
      </c>
      <c r="H528" s="14">
        <v>3.729358434677124</v>
      </c>
      <c r="I528" s="14">
        <v>92778.4921875</v>
      </c>
      <c r="J528" s="14"/>
      <c r="K528" s="14"/>
      <c r="L528" s="14">
        <v>0.12112301588058472</v>
      </c>
      <c r="M528" s="14">
        <v>0.25009304285049438</v>
      </c>
    </row>
    <row r="529" spans="1:13">
      <c r="A529" s="13" t="s">
        <v>127</v>
      </c>
      <c r="B529" s="13" t="s">
        <v>169</v>
      </c>
      <c r="C529" s="13" t="s">
        <v>210</v>
      </c>
      <c r="D529" s="14">
        <v>1987</v>
      </c>
      <c r="E529" s="14">
        <v>88954.4375</v>
      </c>
      <c r="F529" s="14">
        <v>86681.3125</v>
      </c>
      <c r="G529" s="14">
        <v>12.642923999999999</v>
      </c>
      <c r="H529" s="14">
        <v>3.8722057342529297</v>
      </c>
      <c r="I529" s="14">
        <v>98896.546875</v>
      </c>
      <c r="J529" s="14"/>
      <c r="K529" s="14"/>
      <c r="L529" s="14">
        <v>0.14623779058456421</v>
      </c>
      <c r="M529" s="14">
        <v>0.23389680683612823</v>
      </c>
    </row>
    <row r="530" spans="1:13">
      <c r="A530" s="13" t="s">
        <v>127</v>
      </c>
      <c r="B530" s="13" t="s">
        <v>169</v>
      </c>
      <c r="C530" s="13" t="s">
        <v>210</v>
      </c>
      <c r="D530" s="14">
        <v>1988</v>
      </c>
      <c r="E530" s="14">
        <v>99236.2734375</v>
      </c>
      <c r="F530" s="14">
        <v>95079.2265625</v>
      </c>
      <c r="G530" s="14">
        <v>12.847707999999999</v>
      </c>
      <c r="H530" s="14">
        <v>4.0198211669921875</v>
      </c>
      <c r="I530" s="14">
        <v>106127.15625</v>
      </c>
      <c r="J530" s="14"/>
      <c r="K530" s="14"/>
      <c r="L530" s="14">
        <v>0.15125775337219238</v>
      </c>
      <c r="M530" s="14">
        <v>0.22608469426631927</v>
      </c>
    </row>
    <row r="531" spans="1:13">
      <c r="A531" s="13" t="s">
        <v>127</v>
      </c>
      <c r="B531" s="13" t="s">
        <v>169</v>
      </c>
      <c r="C531" s="13" t="s">
        <v>210</v>
      </c>
      <c r="D531" s="14">
        <v>1989</v>
      </c>
      <c r="E531" s="14">
        <v>107738.0703125</v>
      </c>
      <c r="F531" s="14">
        <v>103906.859375</v>
      </c>
      <c r="G531" s="14">
        <v>13.058757999999999</v>
      </c>
      <c r="H531" s="14">
        <v>4.2037234306335449</v>
      </c>
      <c r="I531" s="14">
        <v>117334.4375</v>
      </c>
      <c r="J531" s="14"/>
      <c r="K531" s="14"/>
      <c r="L531" s="14">
        <v>0.17524588108062744</v>
      </c>
      <c r="M531" s="14">
        <v>0.221413254737854</v>
      </c>
    </row>
    <row r="532" spans="1:13">
      <c r="A532" s="13" t="s">
        <v>127</v>
      </c>
      <c r="B532" s="13" t="s">
        <v>169</v>
      </c>
      <c r="C532" s="13" t="s">
        <v>210</v>
      </c>
      <c r="D532" s="14">
        <v>1990</v>
      </c>
      <c r="E532" s="14">
        <v>109067.2890625</v>
      </c>
      <c r="F532" s="14">
        <v>106364.0546875</v>
      </c>
      <c r="G532" s="14">
        <v>13.274623</v>
      </c>
      <c r="H532" s="14">
        <v>4.3225893974304199</v>
      </c>
      <c r="I532" s="14">
        <v>121672.9765625</v>
      </c>
      <c r="J532" s="14"/>
      <c r="K532" s="14"/>
      <c r="L532" s="14">
        <v>0.18016935884952545</v>
      </c>
      <c r="M532" s="14">
        <v>0.21225294470787048</v>
      </c>
    </row>
    <row r="533" spans="1:13">
      <c r="A533" s="13" t="s">
        <v>127</v>
      </c>
      <c r="B533" s="13" t="s">
        <v>169</v>
      </c>
      <c r="C533" s="13" t="s">
        <v>210</v>
      </c>
      <c r="D533" s="14">
        <v>1991</v>
      </c>
      <c r="E533" s="14">
        <v>117669.96875</v>
      </c>
      <c r="F533" s="14">
        <v>114799.0625</v>
      </c>
      <c r="G533" s="14">
        <v>13.495258</v>
      </c>
      <c r="H533" s="14">
        <v>4.4169583320617676</v>
      </c>
      <c r="I533" s="14">
        <v>131370.1875</v>
      </c>
      <c r="J533" s="14"/>
      <c r="K533" s="14"/>
      <c r="L533" s="14">
        <v>0.17442649602890015</v>
      </c>
      <c r="M533" s="14">
        <v>0.20977221429347992</v>
      </c>
    </row>
    <row r="534" spans="1:13">
      <c r="A534" s="13" t="s">
        <v>127</v>
      </c>
      <c r="B534" s="13" t="s">
        <v>169</v>
      </c>
      <c r="C534" s="13" t="s">
        <v>210</v>
      </c>
      <c r="D534" s="14">
        <v>1992</v>
      </c>
      <c r="E534" s="14">
        <v>129638.4375</v>
      </c>
      <c r="F534" s="14">
        <v>128572.3046875</v>
      </c>
      <c r="G534" s="14">
        <v>13.719818999999999</v>
      </c>
      <c r="H534" s="14">
        <v>4.621666431427002</v>
      </c>
      <c r="I534" s="14">
        <v>147499.84375</v>
      </c>
      <c r="J534" s="14"/>
      <c r="K534" s="14"/>
      <c r="L534" s="14">
        <v>0.19378373026847839</v>
      </c>
      <c r="M534" s="14">
        <v>0.20217004418373108</v>
      </c>
    </row>
    <row r="535" spans="1:13">
      <c r="A535" s="13" t="s">
        <v>127</v>
      </c>
      <c r="B535" s="13" t="s">
        <v>169</v>
      </c>
      <c r="C535" s="13" t="s">
        <v>210</v>
      </c>
      <c r="D535" s="14">
        <v>1993</v>
      </c>
      <c r="E535" s="14">
        <v>137145.296875</v>
      </c>
      <c r="F535" s="14">
        <v>137047.546875</v>
      </c>
      <c r="G535" s="14">
        <v>13.944936999999999</v>
      </c>
      <c r="H535" s="14">
        <v>4.6941742897033691</v>
      </c>
      <c r="I535" s="14">
        <v>157804.578125</v>
      </c>
      <c r="J535" s="14"/>
      <c r="K535" s="14"/>
      <c r="L535" s="14">
        <v>0.22944900393486023</v>
      </c>
      <c r="M535" s="14">
        <v>0.2023727148771286</v>
      </c>
    </row>
    <row r="536" spans="1:13">
      <c r="A536" s="13" t="s">
        <v>127</v>
      </c>
      <c r="B536" s="13" t="s">
        <v>169</v>
      </c>
      <c r="C536" s="13" t="s">
        <v>210</v>
      </c>
      <c r="D536" s="14">
        <v>1994</v>
      </c>
      <c r="E536" s="14">
        <v>150665.09375</v>
      </c>
      <c r="F536" s="14">
        <v>149368.6875</v>
      </c>
      <c r="G536" s="14">
        <v>14.16634</v>
      </c>
      <c r="H536" s="14">
        <v>4.7314248085021973</v>
      </c>
      <c r="I536" s="14">
        <v>166812.25</v>
      </c>
      <c r="J536" s="14"/>
      <c r="K536" s="14"/>
      <c r="L536" s="14">
        <v>0.21281708776950836</v>
      </c>
      <c r="M536" s="14">
        <v>0.19594202935695648</v>
      </c>
    </row>
    <row r="537" spans="1:13">
      <c r="A537" s="13" t="s">
        <v>127</v>
      </c>
      <c r="B537" s="13" t="s">
        <v>169</v>
      </c>
      <c r="C537" s="13" t="s">
        <v>210</v>
      </c>
      <c r="D537" s="14">
        <v>1995</v>
      </c>
      <c r="E537" s="14">
        <v>173415.421875</v>
      </c>
      <c r="F537" s="14">
        <v>171111.109375</v>
      </c>
      <c r="G537" s="14">
        <v>14.380865999999999</v>
      </c>
      <c r="H537" s="14">
        <v>4.9200630187988281</v>
      </c>
      <c r="I537" s="14">
        <v>184540.34375</v>
      </c>
      <c r="J537" s="14"/>
      <c r="K537" s="14"/>
      <c r="L537" s="14">
        <v>0.25086858868598938</v>
      </c>
      <c r="M537" s="14">
        <v>0.18221279978752136</v>
      </c>
    </row>
    <row r="538" spans="1:13">
      <c r="A538" s="13" t="s">
        <v>127</v>
      </c>
      <c r="B538" s="13" t="s">
        <v>169</v>
      </c>
      <c r="C538" s="13" t="s">
        <v>210</v>
      </c>
      <c r="D538" s="14">
        <v>1996</v>
      </c>
      <c r="E538" s="14">
        <v>180099.125</v>
      </c>
      <c r="F538" s="14">
        <v>179190.25</v>
      </c>
      <c r="G538" s="14">
        <v>14.58737</v>
      </c>
      <c r="H538" s="14">
        <v>5.1144251823425293</v>
      </c>
      <c r="I538" s="14">
        <v>198221.265625</v>
      </c>
      <c r="J538" s="14">
        <v>0.54129189839687442</v>
      </c>
      <c r="K538" s="14"/>
      <c r="L538" s="14">
        <v>0.25852948427200317</v>
      </c>
      <c r="M538" s="14">
        <v>0.18239723145961761</v>
      </c>
    </row>
    <row r="539" spans="1:13">
      <c r="A539" s="13" t="s">
        <v>127</v>
      </c>
      <c r="B539" s="13" t="s">
        <v>169</v>
      </c>
      <c r="C539" s="13" t="s">
        <v>210</v>
      </c>
      <c r="D539" s="14">
        <v>1997</v>
      </c>
      <c r="E539" s="14">
        <v>184590.9375</v>
      </c>
      <c r="F539" s="14">
        <v>182729.59375</v>
      </c>
      <c r="G539" s="14">
        <v>14.78622</v>
      </c>
      <c r="H539" s="14">
        <v>5.2657003402709961</v>
      </c>
      <c r="I539" s="14">
        <v>211314.921875</v>
      </c>
      <c r="J539" s="14"/>
      <c r="K539" s="14"/>
      <c r="L539" s="14">
        <v>0.26892557740211487</v>
      </c>
      <c r="M539" s="14">
        <v>0.1655718982219696</v>
      </c>
    </row>
    <row r="540" spans="1:13">
      <c r="A540" s="13" t="s">
        <v>127</v>
      </c>
      <c r="B540" s="13" t="s">
        <v>169</v>
      </c>
      <c r="C540" s="13" t="s">
        <v>210</v>
      </c>
      <c r="D540" s="14">
        <v>1998</v>
      </c>
      <c r="E540" s="14">
        <v>183025.765625</v>
      </c>
      <c r="F540" s="14">
        <v>180734.671875</v>
      </c>
      <c r="G540" s="14">
        <v>14.977732999999999</v>
      </c>
      <c r="H540" s="14">
        <v>5.3858451843261719</v>
      </c>
      <c r="I540" s="14">
        <v>218142.25</v>
      </c>
      <c r="J540" s="14"/>
      <c r="K540" s="14"/>
      <c r="L540" s="14">
        <v>0.26874959468841553</v>
      </c>
      <c r="M540" s="14">
        <v>0.15088984370231628</v>
      </c>
    </row>
    <row r="541" spans="1:13">
      <c r="A541" s="13" t="s">
        <v>127</v>
      </c>
      <c r="B541" s="13" t="s">
        <v>169</v>
      </c>
      <c r="C541" s="13" t="s">
        <v>210</v>
      </c>
      <c r="D541" s="14">
        <v>1999</v>
      </c>
      <c r="E541" s="14">
        <v>177900.1875</v>
      </c>
      <c r="F541" s="14">
        <v>172964.484375</v>
      </c>
      <c r="G541" s="14">
        <v>15.162799999999999</v>
      </c>
      <c r="H541" s="14">
        <v>5.366337776184082</v>
      </c>
      <c r="I541" s="14">
        <v>216482.5</v>
      </c>
      <c r="J541" s="14"/>
      <c r="K541" s="14">
        <v>85</v>
      </c>
      <c r="L541" s="14">
        <v>0.21935524046421051</v>
      </c>
      <c r="M541" s="14">
        <v>0.1454627513885498</v>
      </c>
    </row>
    <row r="542" spans="1:13">
      <c r="A542" s="13" t="s">
        <v>127</v>
      </c>
      <c r="B542" s="13" t="s">
        <v>169</v>
      </c>
      <c r="C542" s="13" t="s">
        <v>210</v>
      </c>
      <c r="D542" s="14">
        <v>2000</v>
      </c>
      <c r="E542" s="14">
        <v>182717.671875</v>
      </c>
      <c r="F542" s="14">
        <v>179409.28125</v>
      </c>
      <c r="G542" s="14">
        <v>15.342352999999999</v>
      </c>
      <c r="H542" s="14">
        <v>5.5366053581237793</v>
      </c>
      <c r="I542" s="14">
        <v>226200.578125</v>
      </c>
      <c r="J542" s="14"/>
      <c r="K542" s="14"/>
      <c r="L542" s="14">
        <v>0.23927997052669525</v>
      </c>
      <c r="M542" s="14">
        <v>0.13129882514476776</v>
      </c>
    </row>
    <row r="543" spans="1:13">
      <c r="A543" s="13" t="s">
        <v>127</v>
      </c>
      <c r="B543" s="13" t="s">
        <v>169</v>
      </c>
      <c r="C543" s="13" t="s">
        <v>210</v>
      </c>
      <c r="D543" s="14">
        <v>2001</v>
      </c>
      <c r="E543" s="14">
        <v>182109.390625</v>
      </c>
      <c r="F543" s="14">
        <v>178616.734375</v>
      </c>
      <c r="G543" s="14">
        <v>15.516112999999999</v>
      </c>
      <c r="H543" s="14">
        <v>5.6194272041320801</v>
      </c>
      <c r="I543" s="14">
        <v>233839.46875</v>
      </c>
      <c r="J543" s="14"/>
      <c r="K543" s="14"/>
      <c r="L543" s="14">
        <v>0.23973391950130463</v>
      </c>
      <c r="M543" s="14">
        <v>0.1251119077205658</v>
      </c>
    </row>
    <row r="544" spans="1:13">
      <c r="A544" s="13" t="s">
        <v>127</v>
      </c>
      <c r="B544" s="13" t="s">
        <v>169</v>
      </c>
      <c r="C544" s="13" t="s">
        <v>210</v>
      </c>
      <c r="D544" s="14">
        <v>2002</v>
      </c>
      <c r="E544" s="14">
        <v>184193.25</v>
      </c>
      <c r="F544" s="14">
        <v>180072.953125</v>
      </c>
      <c r="G544" s="14">
        <v>15.684408999999999</v>
      </c>
      <c r="H544" s="14">
        <v>5.7360239028930664</v>
      </c>
      <c r="I544" s="14">
        <v>238946.765625</v>
      </c>
      <c r="J544" s="14"/>
      <c r="K544" s="14"/>
      <c r="L544" s="14">
        <v>0.24196422100067139</v>
      </c>
      <c r="M544" s="14">
        <v>0.11802039295434952</v>
      </c>
    </row>
    <row r="545" spans="1:13">
      <c r="A545" s="13" t="s">
        <v>127</v>
      </c>
      <c r="B545" s="13" t="s">
        <v>169</v>
      </c>
      <c r="C545" s="13" t="s">
        <v>210</v>
      </c>
      <c r="D545" s="14">
        <v>2003</v>
      </c>
      <c r="E545" s="14">
        <v>192143.296875</v>
      </c>
      <c r="F545" s="14">
        <v>188146.78125</v>
      </c>
      <c r="G545" s="14">
        <v>15.849651999999999</v>
      </c>
      <c r="H545" s="14">
        <v>5.8956375122070313</v>
      </c>
      <c r="I545" s="14">
        <v>247960.78125</v>
      </c>
      <c r="J545" s="14"/>
      <c r="K545" s="14"/>
      <c r="L545" s="14">
        <v>0.24208860099315643</v>
      </c>
      <c r="M545" s="14">
        <v>0.10964588820934296</v>
      </c>
    </row>
    <row r="546" spans="1:13">
      <c r="A546" s="13" t="s">
        <v>127</v>
      </c>
      <c r="B546" s="13" t="s">
        <v>169</v>
      </c>
      <c r="C546" s="13" t="s">
        <v>210</v>
      </c>
      <c r="D546" s="14">
        <v>2004</v>
      </c>
      <c r="E546" s="14">
        <v>216102.96875</v>
      </c>
      <c r="F546" s="14">
        <v>209904.796875</v>
      </c>
      <c r="G546" s="14">
        <v>16.014970999999999</v>
      </c>
      <c r="H546" s="14">
        <v>6.0120930671691895</v>
      </c>
      <c r="I546" s="14">
        <v>265358.03125</v>
      </c>
      <c r="J546" s="14"/>
      <c r="K546" s="14">
        <v>91.1111111111111</v>
      </c>
      <c r="L546" s="14">
        <v>0.22988936305046082</v>
      </c>
      <c r="M546" s="14">
        <v>9.9731616675853729E-2</v>
      </c>
    </row>
    <row r="547" spans="1:13">
      <c r="A547" s="13" t="s">
        <v>127</v>
      </c>
      <c r="B547" s="13" t="s">
        <v>169</v>
      </c>
      <c r="C547" s="13" t="s">
        <v>210</v>
      </c>
      <c r="D547" s="14">
        <v>2005</v>
      </c>
      <c r="E547" s="14">
        <v>235201.03125</v>
      </c>
      <c r="F547" s="14">
        <v>235796.34375</v>
      </c>
      <c r="G547" s="14">
        <v>16.182721000000001</v>
      </c>
      <c r="H547" s="14">
        <v>6.2304282188415527</v>
      </c>
      <c r="I547" s="14">
        <v>281748.5</v>
      </c>
      <c r="J547" s="14">
        <v>0.74090184045276164</v>
      </c>
      <c r="K547" s="14">
        <v>91.1111111111111</v>
      </c>
      <c r="L547" s="14">
        <v>0.24875812232494354</v>
      </c>
      <c r="M547" s="14">
        <v>9.2097975313663483E-2</v>
      </c>
    </row>
    <row r="548" spans="1:13">
      <c r="A548" s="13" t="s">
        <v>127</v>
      </c>
      <c r="B548" s="13" t="s">
        <v>169</v>
      </c>
      <c r="C548" s="13" t="s">
        <v>210</v>
      </c>
      <c r="D548" s="14">
        <v>2006</v>
      </c>
      <c r="E548" s="14">
        <v>277638.375</v>
      </c>
      <c r="F548" s="14">
        <v>275647.75</v>
      </c>
      <c r="G548" s="14">
        <v>16.354503999999999</v>
      </c>
      <c r="H548" s="14">
        <v>6.4505925178527832</v>
      </c>
      <c r="I548" s="14">
        <v>299546.03125</v>
      </c>
      <c r="J548" s="14"/>
      <c r="K548" s="14">
        <v>91.1111111111111</v>
      </c>
      <c r="L548" s="14">
        <v>0.23296776413917542</v>
      </c>
      <c r="M548" s="14">
        <v>9.1543421149253845E-2</v>
      </c>
    </row>
    <row r="549" spans="1:13">
      <c r="A549" s="13" t="s">
        <v>127</v>
      </c>
      <c r="B549" s="13" t="s">
        <v>169</v>
      </c>
      <c r="C549" s="13" t="s">
        <v>210</v>
      </c>
      <c r="D549" s="14">
        <v>2007</v>
      </c>
      <c r="E549" s="14">
        <v>302311.03125</v>
      </c>
      <c r="F549" s="14">
        <v>299289.84375</v>
      </c>
      <c r="G549" s="14">
        <v>16.530194999999999</v>
      </c>
      <c r="H549" s="14">
        <v>6.6311988830566406</v>
      </c>
      <c r="I549" s="14">
        <v>314241.78125</v>
      </c>
      <c r="J549" s="14"/>
      <c r="K549" s="14">
        <v>94.4444444444445</v>
      </c>
      <c r="L549" s="14">
        <v>0.23069919645786285</v>
      </c>
      <c r="M549" s="14">
        <v>0.10105011612176895</v>
      </c>
    </row>
    <row r="550" spans="1:13">
      <c r="A550" s="13" t="s">
        <v>127</v>
      </c>
      <c r="B550" s="13" t="s">
        <v>169</v>
      </c>
      <c r="C550" s="13" t="s">
        <v>210</v>
      </c>
      <c r="D550" s="14">
        <v>2008</v>
      </c>
      <c r="E550" s="14">
        <v>296410.5</v>
      </c>
      <c r="F550" s="14">
        <v>290851.03125</v>
      </c>
      <c r="G550" s="14">
        <v>16.708258000000001</v>
      </c>
      <c r="H550" s="14">
        <v>6.7214126586914063</v>
      </c>
      <c r="I550" s="14">
        <v>325332.90625</v>
      </c>
      <c r="J550" s="14"/>
      <c r="K550" s="14">
        <v>92.2222222222222</v>
      </c>
      <c r="L550" s="14">
        <v>0.29548600316047668</v>
      </c>
      <c r="M550" s="14">
        <v>0.11685433238744736</v>
      </c>
    </row>
    <row r="551" spans="1:13">
      <c r="A551" s="13" t="s">
        <v>127</v>
      </c>
      <c r="B551" s="13" t="s">
        <v>169</v>
      </c>
      <c r="C551" s="13" t="s">
        <v>210</v>
      </c>
      <c r="D551" s="14">
        <v>2009</v>
      </c>
      <c r="E551" s="14">
        <v>304679.15625</v>
      </c>
      <c r="F551" s="14">
        <v>296428.03125</v>
      </c>
      <c r="G551" s="14">
        <v>16.886185999999999</v>
      </c>
      <c r="H551" s="14">
        <v>6.7474250793457031</v>
      </c>
      <c r="I551" s="14">
        <v>320241.84375</v>
      </c>
      <c r="J551" s="14"/>
      <c r="K551" s="14">
        <v>92.2222222222222</v>
      </c>
      <c r="L551" s="14">
        <v>0.22228311002254486</v>
      </c>
      <c r="M551" s="14">
        <v>0.1387077271938324</v>
      </c>
    </row>
    <row r="552" spans="1:13">
      <c r="A552" s="13" t="s">
        <v>127</v>
      </c>
      <c r="B552" s="13" t="s">
        <v>169</v>
      </c>
      <c r="C552" s="13" t="s">
        <v>210</v>
      </c>
      <c r="D552" s="14">
        <v>2010</v>
      </c>
      <c r="E552" s="14">
        <v>352789.59375</v>
      </c>
      <c r="F552" s="14">
        <v>342195.9375</v>
      </c>
      <c r="G552" s="14">
        <v>17.062535999999998</v>
      </c>
      <c r="H552" s="14">
        <v>6.8891983032226563</v>
      </c>
      <c r="I552" s="14">
        <v>338959.53125</v>
      </c>
      <c r="J552" s="14"/>
      <c r="K552" s="14">
        <v>94.4444444444444</v>
      </c>
      <c r="L552" s="14">
        <v>0.24763983488082886</v>
      </c>
      <c r="M552" s="14">
        <v>0.14388196170330048</v>
      </c>
    </row>
    <row r="553" spans="1:13">
      <c r="A553" s="13" t="s">
        <v>127</v>
      </c>
      <c r="B553" s="13" t="s">
        <v>169</v>
      </c>
      <c r="C553" s="13" t="s">
        <v>210</v>
      </c>
      <c r="D553" s="14">
        <v>2011</v>
      </c>
      <c r="E553" s="14">
        <v>386907.375</v>
      </c>
      <c r="F553" s="14">
        <v>379498.59375</v>
      </c>
      <c r="G553" s="14">
        <v>17.233575999999999</v>
      </c>
      <c r="H553" s="14">
        <v>7.1213545799255371</v>
      </c>
      <c r="I553" s="14">
        <v>359672.5</v>
      </c>
      <c r="J553" s="14">
        <v>0.72027437210765044</v>
      </c>
      <c r="K553" s="14">
        <v>94.4444444444444</v>
      </c>
      <c r="L553" s="14">
        <v>0.26137003302574158</v>
      </c>
      <c r="M553" s="14">
        <v>0.15757080912590027</v>
      </c>
    </row>
    <row r="554" spans="1:13">
      <c r="A554" s="13" t="s">
        <v>127</v>
      </c>
      <c r="B554" s="13" t="s">
        <v>169</v>
      </c>
      <c r="C554" s="13" t="s">
        <v>210</v>
      </c>
      <c r="D554" s="14">
        <v>2012</v>
      </c>
      <c r="E554" s="14">
        <v>398689.1875</v>
      </c>
      <c r="F554" s="14">
        <v>401287.875</v>
      </c>
      <c r="G554" s="14">
        <v>17.400347</v>
      </c>
      <c r="H554" s="14">
        <v>7.3789339065551758</v>
      </c>
      <c r="I554" s="14">
        <v>378801.8125</v>
      </c>
      <c r="J554" s="14">
        <v>0.66548484129962082</v>
      </c>
      <c r="K554" s="14">
        <v>94.4444444444444</v>
      </c>
      <c r="L554" s="14">
        <v>0.27978992462158203</v>
      </c>
      <c r="M554" s="14">
        <v>0.15574179589748383</v>
      </c>
    </row>
    <row r="555" spans="1:13">
      <c r="A555" s="13" t="s">
        <v>127</v>
      </c>
      <c r="B555" s="13" t="s">
        <v>169</v>
      </c>
      <c r="C555" s="13" t="s">
        <v>210</v>
      </c>
      <c r="D555" s="14">
        <v>2013</v>
      </c>
      <c r="E555" s="14">
        <v>416747.28125</v>
      </c>
      <c r="F555" s="14">
        <v>415074.375</v>
      </c>
      <c r="G555" s="14">
        <v>17.571507</v>
      </c>
      <c r="H555" s="14">
        <v>7.5458583831787109</v>
      </c>
      <c r="I555" s="14">
        <v>394124.1875</v>
      </c>
      <c r="J555" s="14">
        <v>0.67622891273552277</v>
      </c>
      <c r="K555" s="14">
        <v>95.5555555555556</v>
      </c>
      <c r="L555" s="14">
        <v>0.26185107231140137</v>
      </c>
      <c r="M555" s="14">
        <v>0.15537047386169434</v>
      </c>
    </row>
    <row r="556" spans="1:13">
      <c r="A556" s="13" t="s">
        <v>127</v>
      </c>
      <c r="B556" s="13" t="s">
        <v>169</v>
      </c>
      <c r="C556" s="13" t="s">
        <v>210</v>
      </c>
      <c r="D556" s="14">
        <v>2014</v>
      </c>
      <c r="E556" s="14">
        <v>420145.6875</v>
      </c>
      <c r="F556" s="14">
        <v>421631.78125</v>
      </c>
      <c r="G556" s="14">
        <v>17.758959000000001</v>
      </c>
      <c r="H556" s="14">
        <v>7.6298341751098633</v>
      </c>
      <c r="I556" s="14">
        <v>401087.34375</v>
      </c>
      <c r="J556" s="14">
        <v>0.6971092634635907</v>
      </c>
      <c r="K556" s="14">
        <v>95.5555555555556</v>
      </c>
      <c r="L556" s="14">
        <v>0.23438350856304169</v>
      </c>
      <c r="M556" s="14">
        <v>0.16264192759990692</v>
      </c>
    </row>
    <row r="557" spans="1:13">
      <c r="A557" s="13" t="s">
        <v>127</v>
      </c>
      <c r="B557" s="13" t="s">
        <v>169</v>
      </c>
      <c r="C557" s="13" t="s">
        <v>210</v>
      </c>
      <c r="D557" s="14">
        <v>2015</v>
      </c>
      <c r="E557" s="14">
        <v>420353.71875</v>
      </c>
      <c r="F557" s="14">
        <v>417152.15625</v>
      </c>
      <c r="G557" s="14">
        <v>17.969352999999998</v>
      </c>
      <c r="H557" s="14">
        <v>7.7604351043701172</v>
      </c>
      <c r="I557" s="14">
        <v>410327.46875</v>
      </c>
      <c r="J557" s="14">
        <v>0.70980421180786613</v>
      </c>
      <c r="K557" s="14">
        <v>95.555566666666707</v>
      </c>
      <c r="L557" s="14">
        <v>0.24629440903663635</v>
      </c>
      <c r="M557" s="14">
        <v>0.17069607973098755</v>
      </c>
    </row>
    <row r="558" spans="1:13">
      <c r="A558" s="13" t="s">
        <v>127</v>
      </c>
      <c r="B558" s="13" t="s">
        <v>169</v>
      </c>
      <c r="C558" s="13" t="s">
        <v>210</v>
      </c>
      <c r="D558" s="14">
        <v>2016</v>
      </c>
      <c r="E558" s="14">
        <v>417507.375</v>
      </c>
      <c r="F558" s="14">
        <v>411637.21875</v>
      </c>
      <c r="G558" s="14">
        <v>18.209067999999998</v>
      </c>
      <c r="H558" s="14">
        <v>7.8443140983581543</v>
      </c>
      <c r="I558" s="14">
        <v>417348.53125</v>
      </c>
      <c r="J558" s="14">
        <v>0.72392381603381295</v>
      </c>
      <c r="K558" s="14">
        <v>95.555566666666707</v>
      </c>
      <c r="L558" s="14">
        <v>0.23761016130447388</v>
      </c>
      <c r="M558" s="14">
        <v>0.18378570675849915</v>
      </c>
    </row>
    <row r="559" spans="1:13">
      <c r="A559" s="13" t="s">
        <v>127</v>
      </c>
      <c r="B559" s="13" t="s">
        <v>169</v>
      </c>
      <c r="C559" s="13" t="s">
        <v>210</v>
      </c>
      <c r="D559" s="14">
        <v>2017</v>
      </c>
      <c r="E559" s="14">
        <v>428811.65625</v>
      </c>
      <c r="F559" s="14">
        <v>422309.03125</v>
      </c>
      <c r="G559" s="14">
        <v>18.470438999999999</v>
      </c>
      <c r="H559" s="14">
        <v>7.928067684173584</v>
      </c>
      <c r="I559" s="14">
        <v>422309.03125</v>
      </c>
      <c r="J559" s="14">
        <v>0.74462989356746734</v>
      </c>
      <c r="K559" s="14">
        <v>93.3333333333333</v>
      </c>
      <c r="L559" s="14">
        <v>0.24429050087928772</v>
      </c>
      <c r="M559" s="14">
        <v>0.17907269299030304</v>
      </c>
    </row>
    <row r="560" spans="1:13">
      <c r="A560" s="13" t="s">
        <v>127</v>
      </c>
      <c r="B560" s="13" t="s">
        <v>169</v>
      </c>
      <c r="C560" s="13" t="s">
        <v>210</v>
      </c>
      <c r="D560" s="14">
        <v>2018</v>
      </c>
      <c r="E560" s="14">
        <v>443453.625</v>
      </c>
      <c r="F560" s="14">
        <v>436137.21875</v>
      </c>
      <c r="G560" s="14">
        <v>18.72916</v>
      </c>
      <c r="H560" s="14">
        <v>7.9938349723815918</v>
      </c>
      <c r="I560" s="14">
        <v>438987.34375</v>
      </c>
      <c r="J560" s="14"/>
      <c r="K560" s="14">
        <v>90</v>
      </c>
      <c r="L560" s="14">
        <v>0.25275951623916626</v>
      </c>
      <c r="M560" s="14">
        <v>0.18184055387973785</v>
      </c>
    </row>
    <row r="561" spans="1:13">
      <c r="A561" s="13" t="s">
        <v>127</v>
      </c>
      <c r="B561" s="13" t="s">
        <v>169</v>
      </c>
      <c r="C561" s="13" t="s">
        <v>210</v>
      </c>
      <c r="D561" s="14">
        <v>2019</v>
      </c>
      <c r="E561" s="14">
        <v>447186.625</v>
      </c>
      <c r="F561" s="14">
        <v>440683.34375</v>
      </c>
      <c r="G561" s="14">
        <v>18.952037999999998</v>
      </c>
      <c r="H561" s="14">
        <v>8.100071907043457</v>
      </c>
      <c r="I561" s="14">
        <v>443616.21875</v>
      </c>
      <c r="J561" s="14"/>
      <c r="K561" s="14">
        <v>90</v>
      </c>
      <c r="L561" s="14">
        <v>0.25278985500335693</v>
      </c>
      <c r="M561" s="14">
        <v>0.18042285740375519</v>
      </c>
    </row>
    <row r="562" spans="1:13">
      <c r="A562" s="13" t="s">
        <v>128</v>
      </c>
      <c r="B562" s="13" t="s">
        <v>170</v>
      </c>
      <c r="C562" s="13" t="s">
        <v>211</v>
      </c>
      <c r="D562" s="14">
        <v>1950</v>
      </c>
      <c r="E562" s="14"/>
      <c r="F562" s="14"/>
      <c r="G562" s="14"/>
      <c r="H562" s="14"/>
      <c r="I562" s="14"/>
      <c r="J562" s="14"/>
      <c r="K562" s="14"/>
      <c r="L562" s="14"/>
      <c r="M562" s="14"/>
    </row>
    <row r="563" spans="1:13">
      <c r="A563" s="13" t="s">
        <v>128</v>
      </c>
      <c r="B563" s="13" t="s">
        <v>170</v>
      </c>
      <c r="C563" s="13" t="s">
        <v>211</v>
      </c>
      <c r="D563" s="14">
        <v>1951</v>
      </c>
      <c r="E563" s="14"/>
      <c r="F563" s="14"/>
      <c r="G563" s="14"/>
      <c r="H563" s="14"/>
      <c r="I563" s="14"/>
      <c r="J563" s="14"/>
      <c r="K563" s="14"/>
      <c r="L563" s="14"/>
      <c r="M563" s="14"/>
    </row>
    <row r="564" spans="1:13">
      <c r="A564" s="13" t="s">
        <v>128</v>
      </c>
      <c r="B564" s="13" t="s">
        <v>170</v>
      </c>
      <c r="C564" s="13" t="s">
        <v>211</v>
      </c>
      <c r="D564" s="14">
        <v>1952</v>
      </c>
      <c r="E564" s="14">
        <v>554906.4375</v>
      </c>
      <c r="F564" s="14">
        <v>558018.375</v>
      </c>
      <c r="G564" s="14">
        <v>579.5771775253429</v>
      </c>
      <c r="H564" s="14">
        <v>239.7740478515625</v>
      </c>
      <c r="I564" s="14">
        <v>557468.3125</v>
      </c>
      <c r="J564" s="14"/>
      <c r="K564" s="14"/>
      <c r="L564" s="14">
        <v>0.16090211272239685</v>
      </c>
      <c r="M564" s="14">
        <v>0.13074228167533875</v>
      </c>
    </row>
    <row r="565" spans="1:13">
      <c r="A565" s="13" t="s">
        <v>128</v>
      </c>
      <c r="B565" s="13" t="s">
        <v>170</v>
      </c>
      <c r="C565" s="13" t="s">
        <v>211</v>
      </c>
      <c r="D565" s="14">
        <v>1953</v>
      </c>
      <c r="E565" s="14">
        <v>626291.125</v>
      </c>
      <c r="F565" s="14">
        <v>628424.125</v>
      </c>
      <c r="G565" s="14">
        <v>589.31698063756301</v>
      </c>
      <c r="H565" s="14">
        <v>245.70185852050781</v>
      </c>
      <c r="I565" s="14">
        <v>630467.125</v>
      </c>
      <c r="J565" s="14"/>
      <c r="K565" s="14"/>
      <c r="L565" s="14">
        <v>0.16322940587997437</v>
      </c>
      <c r="M565" s="14">
        <v>0.13275597989559174</v>
      </c>
    </row>
    <row r="566" spans="1:13">
      <c r="A566" s="13" t="s">
        <v>128</v>
      </c>
      <c r="B566" s="13" t="s">
        <v>170</v>
      </c>
      <c r="C566" s="13" t="s">
        <v>211</v>
      </c>
      <c r="D566" s="14">
        <v>1954</v>
      </c>
      <c r="E566" s="14">
        <v>584967.125</v>
      </c>
      <c r="F566" s="14">
        <v>583444.6875</v>
      </c>
      <c r="G566" s="14">
        <v>599.94290886841372</v>
      </c>
      <c r="H566" s="14">
        <v>251.46844482421875</v>
      </c>
      <c r="I566" s="14">
        <v>586751.375</v>
      </c>
      <c r="J566" s="14"/>
      <c r="K566" s="14"/>
      <c r="L566" s="14">
        <v>0.16820159554481506</v>
      </c>
      <c r="M566" s="14">
        <v>0.13189618289470673</v>
      </c>
    </row>
    <row r="567" spans="1:13">
      <c r="A567" s="13" t="s">
        <v>128</v>
      </c>
      <c r="B567" s="13" t="s">
        <v>170</v>
      </c>
      <c r="C567" s="13" t="s">
        <v>211</v>
      </c>
      <c r="D567" s="14">
        <v>1955</v>
      </c>
      <c r="E567" s="14">
        <v>642037</v>
      </c>
      <c r="F567" s="14">
        <v>642968.5</v>
      </c>
      <c r="G567" s="14">
        <v>612.05305973056738</v>
      </c>
      <c r="H567" s="14">
        <v>257.11431884765625</v>
      </c>
      <c r="I567" s="14">
        <v>641581.4375</v>
      </c>
      <c r="J567" s="14"/>
      <c r="K567" s="14"/>
      <c r="L567" s="14">
        <v>0.16410095989704132</v>
      </c>
      <c r="M567" s="14">
        <v>0.13495182991027832</v>
      </c>
    </row>
    <row r="568" spans="1:13">
      <c r="A568" s="13" t="s">
        <v>128</v>
      </c>
      <c r="B568" s="13" t="s">
        <v>170</v>
      </c>
      <c r="C568" s="13" t="s">
        <v>211</v>
      </c>
      <c r="D568" s="14">
        <v>1956</v>
      </c>
      <c r="E568" s="14">
        <v>693936.1875</v>
      </c>
      <c r="F568" s="14">
        <v>688502.875</v>
      </c>
      <c r="G568" s="14">
        <v>624.56816090575842</v>
      </c>
      <c r="H568" s="14">
        <v>264.729736328125</v>
      </c>
      <c r="I568" s="14">
        <v>695460.25</v>
      </c>
      <c r="J568" s="14"/>
      <c r="K568" s="14"/>
      <c r="L568" s="14">
        <v>0.16773158311843872</v>
      </c>
      <c r="M568" s="14">
        <v>0.1355355978012085</v>
      </c>
    </row>
    <row r="569" spans="1:13">
      <c r="A569" s="13" t="s">
        <v>128</v>
      </c>
      <c r="B569" s="13" t="s">
        <v>170</v>
      </c>
      <c r="C569" s="13" t="s">
        <v>211</v>
      </c>
      <c r="D569" s="14">
        <v>1957</v>
      </c>
      <c r="E569" s="14">
        <v>718618.875</v>
      </c>
      <c r="F569" s="14">
        <v>711932.8125</v>
      </c>
      <c r="G569" s="14">
        <v>638.77029850746987</v>
      </c>
      <c r="H569" s="14">
        <v>273.16995239257813</v>
      </c>
      <c r="I569" s="14">
        <v>718725.3125</v>
      </c>
      <c r="J569" s="14"/>
      <c r="K569" s="14"/>
      <c r="L569" s="14">
        <v>0.17398753762245178</v>
      </c>
      <c r="M569" s="14">
        <v>0.13626472651958466</v>
      </c>
    </row>
    <row r="570" spans="1:13">
      <c r="A570" s="13" t="s">
        <v>128</v>
      </c>
      <c r="B570" s="13" t="s">
        <v>170</v>
      </c>
      <c r="C570" s="13" t="s">
        <v>211</v>
      </c>
      <c r="D570" s="14">
        <v>1958</v>
      </c>
      <c r="E570" s="14">
        <v>732355.875</v>
      </c>
      <c r="F570" s="14">
        <v>726526.625</v>
      </c>
      <c r="G570" s="14">
        <v>652.37717084744418</v>
      </c>
      <c r="H570" s="14">
        <v>293.51443481445313</v>
      </c>
      <c r="I570" s="14">
        <v>739635.3125</v>
      </c>
      <c r="J570" s="14"/>
      <c r="K570" s="14"/>
      <c r="L570" s="14">
        <v>0.19364355504512787</v>
      </c>
      <c r="M570" s="14">
        <v>0.1367807537317276</v>
      </c>
    </row>
    <row r="571" spans="1:13">
      <c r="A571" s="13" t="s">
        <v>128</v>
      </c>
      <c r="B571" s="13" t="s">
        <v>170</v>
      </c>
      <c r="C571" s="13" t="s">
        <v>211</v>
      </c>
      <c r="D571" s="14">
        <v>1959</v>
      </c>
      <c r="E571" s="14">
        <v>698911.125</v>
      </c>
      <c r="F571" s="14">
        <v>694188.75</v>
      </c>
      <c r="G571" s="14">
        <v>660.09062155699223</v>
      </c>
      <c r="H571" s="14">
        <v>305.38455200195313</v>
      </c>
      <c r="I571" s="14">
        <v>724461.0625</v>
      </c>
      <c r="J571" s="14"/>
      <c r="K571" s="14"/>
      <c r="L571" s="14">
        <v>0.22355635464191437</v>
      </c>
      <c r="M571" s="14">
        <v>0.1378273069858551</v>
      </c>
    </row>
    <row r="572" spans="1:13">
      <c r="A572" s="13" t="s">
        <v>128</v>
      </c>
      <c r="B572" s="13" t="s">
        <v>170</v>
      </c>
      <c r="C572" s="13" t="s">
        <v>211</v>
      </c>
      <c r="D572" s="14">
        <v>1960</v>
      </c>
      <c r="E572" s="14">
        <v>653809.875</v>
      </c>
      <c r="F572" s="14">
        <v>652545.8125</v>
      </c>
      <c r="G572" s="14">
        <v>656.36935168171988</v>
      </c>
      <c r="H572" s="14">
        <v>295.65933227539063</v>
      </c>
      <c r="I572" s="14">
        <v>689786.875</v>
      </c>
      <c r="J572" s="14"/>
      <c r="K572" s="14"/>
      <c r="L572" s="14">
        <v>0.20131906867027283</v>
      </c>
      <c r="M572" s="14">
        <v>0.14282126724720001</v>
      </c>
    </row>
    <row r="573" spans="1:13">
      <c r="A573" s="13" t="s">
        <v>128</v>
      </c>
      <c r="B573" s="13" t="s">
        <v>170</v>
      </c>
      <c r="C573" s="13" t="s">
        <v>211</v>
      </c>
      <c r="D573" s="14">
        <v>1961</v>
      </c>
      <c r="E573" s="14">
        <v>557476</v>
      </c>
      <c r="F573" s="14">
        <v>554673.5625</v>
      </c>
      <c r="G573" s="14">
        <v>650.3261901757719</v>
      </c>
      <c r="H573" s="14">
        <v>285.93988037109375</v>
      </c>
      <c r="I573" s="14">
        <v>558305.375</v>
      </c>
      <c r="J573" s="14"/>
      <c r="K573" s="14"/>
      <c r="L573" s="14">
        <v>0.16924051940441132</v>
      </c>
      <c r="M573" s="14">
        <v>0.14008219540119171</v>
      </c>
    </row>
    <row r="574" spans="1:13">
      <c r="A574" s="13" t="s">
        <v>128</v>
      </c>
      <c r="B574" s="13" t="s">
        <v>170</v>
      </c>
      <c r="C574" s="13" t="s">
        <v>211</v>
      </c>
      <c r="D574" s="14">
        <v>1962</v>
      </c>
      <c r="E574" s="14">
        <v>606995.3125</v>
      </c>
      <c r="F574" s="14">
        <v>600626.4375</v>
      </c>
      <c r="G574" s="14">
        <v>659.03413038755207</v>
      </c>
      <c r="H574" s="14">
        <v>280.99514770507813</v>
      </c>
      <c r="I574" s="14">
        <v>591366.25</v>
      </c>
      <c r="J574" s="14"/>
      <c r="K574" s="14"/>
      <c r="L574" s="14">
        <v>0.14797231554985046</v>
      </c>
      <c r="M574" s="14">
        <v>0.13813471794128418</v>
      </c>
    </row>
    <row r="575" spans="1:13">
      <c r="A575" s="13" t="s">
        <v>128</v>
      </c>
      <c r="B575" s="13" t="s">
        <v>170</v>
      </c>
      <c r="C575" s="13" t="s">
        <v>211</v>
      </c>
      <c r="D575" s="14">
        <v>1963</v>
      </c>
      <c r="E575" s="14">
        <v>682242.4375</v>
      </c>
      <c r="F575" s="14">
        <v>674771.6875</v>
      </c>
      <c r="G575" s="14">
        <v>680.1645079124097</v>
      </c>
      <c r="H575" s="14">
        <v>282.1383056640625</v>
      </c>
      <c r="I575" s="14">
        <v>677432.875</v>
      </c>
      <c r="J575" s="14"/>
      <c r="K575" s="14"/>
      <c r="L575" s="14">
        <v>0.15985211730003357</v>
      </c>
      <c r="M575" s="14">
        <v>0.14166358113288879</v>
      </c>
    </row>
    <row r="576" spans="1:13">
      <c r="A576" s="13" t="s">
        <v>128</v>
      </c>
      <c r="B576" s="13" t="s">
        <v>170</v>
      </c>
      <c r="C576" s="13" t="s">
        <v>211</v>
      </c>
      <c r="D576" s="14">
        <v>1964</v>
      </c>
      <c r="E576" s="14">
        <v>769554.8125</v>
      </c>
      <c r="F576" s="14">
        <v>762317.125</v>
      </c>
      <c r="G576" s="14">
        <v>702.17214437905795</v>
      </c>
      <c r="H576" s="14">
        <v>287.7540283203125</v>
      </c>
      <c r="I576" s="14">
        <v>771682.9375</v>
      </c>
      <c r="J576" s="14"/>
      <c r="K576" s="14"/>
      <c r="L576" s="14">
        <v>0.16012322902679443</v>
      </c>
      <c r="M576" s="14">
        <v>0.14498221874237061</v>
      </c>
    </row>
    <row r="577" spans="1:13">
      <c r="A577" s="13" t="s">
        <v>128</v>
      </c>
      <c r="B577" s="13" t="s">
        <v>170</v>
      </c>
      <c r="C577" s="13" t="s">
        <v>211</v>
      </c>
      <c r="D577" s="14">
        <v>1965</v>
      </c>
      <c r="E577" s="14">
        <v>848763.25</v>
      </c>
      <c r="F577" s="14">
        <v>843119.75</v>
      </c>
      <c r="G577" s="14">
        <v>721.82457948120782</v>
      </c>
      <c r="H577" s="14">
        <v>292.8795166015625</v>
      </c>
      <c r="I577" s="14">
        <v>857507.25</v>
      </c>
      <c r="J577" s="14"/>
      <c r="K577" s="14"/>
      <c r="L577" s="14">
        <v>0.17213927209377289</v>
      </c>
      <c r="M577" s="14">
        <v>0.14726866781711578</v>
      </c>
    </row>
    <row r="578" spans="1:13">
      <c r="A578" s="13" t="s">
        <v>128</v>
      </c>
      <c r="B578" s="13" t="s">
        <v>170</v>
      </c>
      <c r="C578" s="13" t="s">
        <v>211</v>
      </c>
      <c r="D578" s="14">
        <v>1966</v>
      </c>
      <c r="E578" s="14">
        <v>873069.8125</v>
      </c>
      <c r="F578" s="14">
        <v>867200.875</v>
      </c>
      <c r="G578" s="14">
        <v>742.36055373374325</v>
      </c>
      <c r="H578" s="14">
        <v>301.51986694335938</v>
      </c>
      <c r="I578" s="14">
        <v>885350.75</v>
      </c>
      <c r="J578" s="14"/>
      <c r="K578" s="14"/>
      <c r="L578" s="14">
        <v>0.18132834136486053</v>
      </c>
      <c r="M578" s="14">
        <v>0.1508108377456665</v>
      </c>
    </row>
    <row r="579" spans="1:13">
      <c r="A579" s="13" t="s">
        <v>128</v>
      </c>
      <c r="B579" s="13" t="s">
        <v>170</v>
      </c>
      <c r="C579" s="13" t="s">
        <v>211</v>
      </c>
      <c r="D579" s="14">
        <v>1967</v>
      </c>
      <c r="E579" s="14">
        <v>898740.1875</v>
      </c>
      <c r="F579" s="14">
        <v>892459.375</v>
      </c>
      <c r="G579" s="14">
        <v>761.9472313576623</v>
      </c>
      <c r="H579" s="14">
        <v>315.2054443359375</v>
      </c>
      <c r="I579" s="14">
        <v>889345.4375</v>
      </c>
      <c r="J579" s="14"/>
      <c r="K579" s="14"/>
      <c r="L579" s="14">
        <v>0.16346335411071777</v>
      </c>
      <c r="M579" s="14">
        <v>0.15017105638980865</v>
      </c>
    </row>
    <row r="580" spans="1:13">
      <c r="A580" s="13" t="s">
        <v>128</v>
      </c>
      <c r="B580" s="13" t="s">
        <v>170</v>
      </c>
      <c r="C580" s="13" t="s">
        <v>211</v>
      </c>
      <c r="D580" s="14">
        <v>1968</v>
      </c>
      <c r="E580" s="14">
        <v>873268.5</v>
      </c>
      <c r="F580" s="14">
        <v>866469.3125</v>
      </c>
      <c r="G580" s="14">
        <v>782.96265643696097</v>
      </c>
      <c r="H580" s="14">
        <v>329.18862915039063</v>
      </c>
      <c r="I580" s="14">
        <v>865986.375</v>
      </c>
      <c r="J580" s="14"/>
      <c r="K580" s="14"/>
      <c r="L580" s="14">
        <v>0.16552352905273438</v>
      </c>
      <c r="M580" s="14">
        <v>0.15235108137130737</v>
      </c>
    </row>
    <row r="581" spans="1:13">
      <c r="A581" s="13" t="s">
        <v>128</v>
      </c>
      <c r="B581" s="13" t="s">
        <v>170</v>
      </c>
      <c r="C581" s="13" t="s">
        <v>211</v>
      </c>
      <c r="D581" s="14">
        <v>1969</v>
      </c>
      <c r="E581" s="14">
        <v>960898.75</v>
      </c>
      <c r="F581" s="14">
        <v>951517.6875</v>
      </c>
      <c r="G581" s="14">
        <v>805.64769344246236</v>
      </c>
      <c r="H581" s="14">
        <v>345.00247192382813</v>
      </c>
      <c r="I581" s="14">
        <v>953460.25</v>
      </c>
      <c r="J581" s="14"/>
      <c r="K581" s="14"/>
      <c r="L581" s="14">
        <v>0.16902285814285278</v>
      </c>
      <c r="M581" s="14">
        <v>0.15567326545715332</v>
      </c>
    </row>
    <row r="582" spans="1:13">
      <c r="A582" s="13" t="s">
        <v>128</v>
      </c>
      <c r="B582" s="13" t="s">
        <v>170</v>
      </c>
      <c r="C582" s="13" t="s">
        <v>211</v>
      </c>
      <c r="D582" s="14">
        <v>1970</v>
      </c>
      <c r="E582" s="14">
        <v>1076008.5</v>
      </c>
      <c r="F582" s="14">
        <v>1069680.5</v>
      </c>
      <c r="G582" s="14">
        <v>827.60139399999991</v>
      </c>
      <c r="H582" s="14">
        <v>360.95639038085938</v>
      </c>
      <c r="I582" s="14">
        <v>1085341.125</v>
      </c>
      <c r="J582" s="14"/>
      <c r="K582" s="14"/>
      <c r="L582" s="14">
        <v>0.18914413452148438</v>
      </c>
      <c r="M582" s="14">
        <v>0.158204585313797</v>
      </c>
    </row>
    <row r="583" spans="1:13">
      <c r="A583" s="13" t="s">
        <v>128</v>
      </c>
      <c r="B583" s="13" t="s">
        <v>170</v>
      </c>
      <c r="C583" s="13" t="s">
        <v>211</v>
      </c>
      <c r="D583" s="14">
        <v>1971</v>
      </c>
      <c r="E583" s="14">
        <v>1185134.125</v>
      </c>
      <c r="F583" s="14">
        <v>1173451.125</v>
      </c>
      <c r="G583" s="14">
        <v>848.75970999999993</v>
      </c>
      <c r="H583" s="14">
        <v>375.9302978515625</v>
      </c>
      <c r="I583" s="14">
        <v>1182455.75</v>
      </c>
      <c r="J583" s="14"/>
      <c r="K583" s="14"/>
      <c r="L583" s="14">
        <v>0.19288614392280579</v>
      </c>
      <c r="M583" s="14">
        <v>0.17655932903289795</v>
      </c>
    </row>
    <row r="584" spans="1:13">
      <c r="A584" s="13" t="s">
        <v>128</v>
      </c>
      <c r="B584" s="13" t="s">
        <v>170</v>
      </c>
      <c r="C584" s="13" t="s">
        <v>211</v>
      </c>
      <c r="D584" s="14">
        <v>1972</v>
      </c>
      <c r="E584" s="14">
        <v>1151329.75</v>
      </c>
      <c r="F584" s="14">
        <v>1139618.25</v>
      </c>
      <c r="G584" s="14">
        <v>869.48596399999997</v>
      </c>
      <c r="H584" s="14">
        <v>386.57220458984375</v>
      </c>
      <c r="I584" s="14">
        <v>1173581.875</v>
      </c>
      <c r="J584" s="14"/>
      <c r="K584" s="14"/>
      <c r="L584" s="14">
        <v>0.15941333770751953</v>
      </c>
      <c r="M584" s="14">
        <v>0.18383145332336426</v>
      </c>
    </row>
    <row r="585" spans="1:13">
      <c r="A585" s="13" t="s">
        <v>128</v>
      </c>
      <c r="B585" s="13" t="s">
        <v>170</v>
      </c>
      <c r="C585" s="13" t="s">
        <v>211</v>
      </c>
      <c r="D585" s="14">
        <v>1973</v>
      </c>
      <c r="E585" s="14">
        <v>1252818.875</v>
      </c>
      <c r="F585" s="14">
        <v>1242443.125</v>
      </c>
      <c r="G585" s="14">
        <v>889.48537199999998</v>
      </c>
      <c r="H585" s="14">
        <v>395.44314575195313</v>
      </c>
      <c r="I585" s="14">
        <v>1261324.375</v>
      </c>
      <c r="J585" s="14"/>
      <c r="K585" s="14"/>
      <c r="L585" s="14">
        <v>0.19828280806541443</v>
      </c>
      <c r="M585" s="14">
        <v>0.17164032161235809</v>
      </c>
    </row>
    <row r="586" spans="1:13">
      <c r="A586" s="13" t="s">
        <v>128</v>
      </c>
      <c r="B586" s="13" t="s">
        <v>170</v>
      </c>
      <c r="C586" s="13" t="s">
        <v>211</v>
      </c>
      <c r="D586" s="14">
        <v>1974</v>
      </c>
      <c r="E586" s="14">
        <v>1267655.375</v>
      </c>
      <c r="F586" s="14">
        <v>1264736.375</v>
      </c>
      <c r="G586" s="14">
        <v>908.46419800000001</v>
      </c>
      <c r="H586" s="14">
        <v>407.25811767578125</v>
      </c>
      <c r="I586" s="14">
        <v>1299351.25</v>
      </c>
      <c r="J586" s="14"/>
      <c r="K586" s="14"/>
      <c r="L586" s="14">
        <v>0.16997714340686798</v>
      </c>
      <c r="M586" s="14">
        <v>0.18648183345794678</v>
      </c>
    </row>
    <row r="587" spans="1:13">
      <c r="A587" s="13" t="s">
        <v>128</v>
      </c>
      <c r="B587" s="13" t="s">
        <v>170</v>
      </c>
      <c r="C587" s="13" t="s">
        <v>211</v>
      </c>
      <c r="D587" s="14">
        <v>1975</v>
      </c>
      <c r="E587" s="14">
        <v>1329181.5</v>
      </c>
      <c r="F587" s="14">
        <v>1323576</v>
      </c>
      <c r="G587" s="14">
        <v>926.24088499999993</v>
      </c>
      <c r="H587" s="14">
        <v>419.79193115234375</v>
      </c>
      <c r="I587" s="14">
        <v>1391712</v>
      </c>
      <c r="J587" s="14"/>
      <c r="K587" s="14"/>
      <c r="L587" s="14">
        <v>0.17534834146499634</v>
      </c>
      <c r="M587" s="14">
        <v>0.1885380744934082</v>
      </c>
    </row>
    <row r="588" spans="1:13">
      <c r="A588" s="13" t="s">
        <v>128</v>
      </c>
      <c r="B588" s="13" t="s">
        <v>170</v>
      </c>
      <c r="C588" s="13" t="s">
        <v>211</v>
      </c>
      <c r="D588" s="14">
        <v>1976</v>
      </c>
      <c r="E588" s="14">
        <v>1280487.875</v>
      </c>
      <c r="F588" s="14">
        <v>1272720.75</v>
      </c>
      <c r="G588" s="14">
        <v>942.68541099999993</v>
      </c>
      <c r="H588" s="14">
        <v>431.858154296875</v>
      </c>
      <c r="I588" s="14">
        <v>1349881.875</v>
      </c>
      <c r="J588" s="14"/>
      <c r="K588" s="14"/>
      <c r="L588" s="14">
        <v>0.1407371312379837</v>
      </c>
      <c r="M588" s="14">
        <v>0.20551195740699768</v>
      </c>
    </row>
    <row r="589" spans="1:13">
      <c r="A589" s="13" t="s">
        <v>128</v>
      </c>
      <c r="B589" s="13" t="s">
        <v>170</v>
      </c>
      <c r="C589" s="13" t="s">
        <v>211</v>
      </c>
      <c r="D589" s="14">
        <v>1977</v>
      </c>
      <c r="E589" s="14">
        <v>1372711.875</v>
      </c>
      <c r="F589" s="14">
        <v>1364091</v>
      </c>
      <c r="G589" s="14">
        <v>957.89127199999996</v>
      </c>
      <c r="H589" s="14">
        <v>442.63763427734375</v>
      </c>
      <c r="I589" s="14">
        <v>1428767</v>
      </c>
      <c r="J589" s="14"/>
      <c r="K589" s="14"/>
      <c r="L589" s="14">
        <v>0.17420950531959534</v>
      </c>
      <c r="M589" s="14">
        <v>0.19896930456161499</v>
      </c>
    </row>
    <row r="590" spans="1:13">
      <c r="A590" s="13" t="s">
        <v>128</v>
      </c>
      <c r="B590" s="13" t="s">
        <v>170</v>
      </c>
      <c r="C590" s="13" t="s">
        <v>211</v>
      </c>
      <c r="D590" s="14">
        <v>1978</v>
      </c>
      <c r="E590" s="14">
        <v>1576768</v>
      </c>
      <c r="F590" s="14">
        <v>1573643.875</v>
      </c>
      <c r="G590" s="14">
        <v>972.20544199999995</v>
      </c>
      <c r="H590" s="14">
        <v>454.20285034179688</v>
      </c>
      <c r="I590" s="14">
        <v>1594763.125</v>
      </c>
      <c r="J590" s="14"/>
      <c r="K590" s="14"/>
      <c r="L590" s="14">
        <v>0.22015140950679779</v>
      </c>
      <c r="M590" s="14">
        <v>0.20336571335792542</v>
      </c>
    </row>
    <row r="591" spans="1:13">
      <c r="A591" s="13" t="s">
        <v>128</v>
      </c>
      <c r="B591" s="13" t="s">
        <v>170</v>
      </c>
      <c r="C591" s="13" t="s">
        <v>211</v>
      </c>
      <c r="D591" s="14">
        <v>1979</v>
      </c>
      <c r="E591" s="14">
        <v>1654903.375</v>
      </c>
      <c r="F591" s="14">
        <v>1653973.375</v>
      </c>
      <c r="G591" s="14">
        <v>986.13220200000001</v>
      </c>
      <c r="H591" s="14">
        <v>467.56011962890625</v>
      </c>
      <c r="I591" s="14">
        <v>1719783.125</v>
      </c>
      <c r="J591" s="14"/>
      <c r="K591" s="14"/>
      <c r="L591" s="14">
        <v>0.21653525531291962</v>
      </c>
      <c r="M591" s="14">
        <v>0.22320488095283508</v>
      </c>
    </row>
    <row r="592" spans="1:13">
      <c r="A592" s="13" t="s">
        <v>128</v>
      </c>
      <c r="B592" s="13" t="s">
        <v>170</v>
      </c>
      <c r="C592" s="13" t="s">
        <v>211</v>
      </c>
      <c r="D592" s="14">
        <v>1980</v>
      </c>
      <c r="E592" s="14">
        <v>1680611.625</v>
      </c>
      <c r="F592" s="14">
        <v>1678407.5</v>
      </c>
      <c r="G592" s="14">
        <v>1000.0892349999999</v>
      </c>
      <c r="H592" s="14">
        <v>484.66885375976563</v>
      </c>
      <c r="I592" s="14">
        <v>1804728.625</v>
      </c>
      <c r="J592" s="14"/>
      <c r="K592" s="14"/>
      <c r="L592" s="14">
        <v>0.1897246390581131</v>
      </c>
      <c r="M592" s="14">
        <v>0.22103410959243774</v>
      </c>
    </row>
    <row r="593" spans="1:13">
      <c r="A593" s="13" t="s">
        <v>128</v>
      </c>
      <c r="B593" s="13" t="s">
        <v>170</v>
      </c>
      <c r="C593" s="13" t="s">
        <v>211</v>
      </c>
      <c r="D593" s="14">
        <v>1981</v>
      </c>
      <c r="E593" s="14">
        <v>1699062.5</v>
      </c>
      <c r="F593" s="14">
        <v>1690707.875</v>
      </c>
      <c r="G593" s="14">
        <v>1014.022212</v>
      </c>
      <c r="H593" s="14">
        <v>504.65182495117188</v>
      </c>
      <c r="I593" s="14">
        <v>1861601.125</v>
      </c>
      <c r="J593" s="14"/>
      <c r="K593" s="14"/>
      <c r="L593" s="14">
        <v>0.19108574092388153</v>
      </c>
      <c r="M593" s="14">
        <v>0.21803520619869232</v>
      </c>
    </row>
    <row r="594" spans="1:13">
      <c r="A594" s="13" t="s">
        <v>128</v>
      </c>
      <c r="B594" s="13" t="s">
        <v>170</v>
      </c>
      <c r="C594" s="13" t="s">
        <v>211</v>
      </c>
      <c r="D594" s="14">
        <v>1982</v>
      </c>
      <c r="E594" s="14">
        <v>1835521</v>
      </c>
      <c r="F594" s="14">
        <v>1811746.875</v>
      </c>
      <c r="G594" s="14">
        <v>1027.948987</v>
      </c>
      <c r="H594" s="14">
        <v>529.559326171875</v>
      </c>
      <c r="I594" s="14">
        <v>2031704.875</v>
      </c>
      <c r="J594" s="14"/>
      <c r="K594" s="14"/>
      <c r="L594" s="14">
        <v>0.1830265074968338</v>
      </c>
      <c r="M594" s="14">
        <v>0.22037449479103088</v>
      </c>
    </row>
    <row r="595" spans="1:13">
      <c r="A595" s="13" t="s">
        <v>128</v>
      </c>
      <c r="B595" s="13" t="s">
        <v>170</v>
      </c>
      <c r="C595" s="13" t="s">
        <v>211</v>
      </c>
      <c r="D595" s="14">
        <v>1983</v>
      </c>
      <c r="E595" s="14">
        <v>1964411.75</v>
      </c>
      <c r="F595" s="14">
        <v>1951130</v>
      </c>
      <c r="G595" s="14">
        <v>1042.4314119999999</v>
      </c>
      <c r="H595" s="14">
        <v>543.17230224609375</v>
      </c>
      <c r="I595" s="14">
        <v>2178264.75</v>
      </c>
      <c r="J595" s="14"/>
      <c r="K595" s="14"/>
      <c r="L595" s="14">
        <v>0.18056561052799225</v>
      </c>
      <c r="M595" s="14">
        <v>0.2281235009431839</v>
      </c>
    </row>
    <row r="596" spans="1:13">
      <c r="A596" s="13" t="s">
        <v>128</v>
      </c>
      <c r="B596" s="13" t="s">
        <v>170</v>
      </c>
      <c r="C596" s="13" t="s">
        <v>211</v>
      </c>
      <c r="D596" s="14">
        <v>1984</v>
      </c>
      <c r="E596" s="14">
        <v>2218213.5</v>
      </c>
      <c r="F596" s="14">
        <v>2217259.75</v>
      </c>
      <c r="G596" s="14">
        <v>1058.1719759999999</v>
      </c>
      <c r="H596" s="14">
        <v>557.97210693359375</v>
      </c>
      <c r="I596" s="14">
        <v>2414971</v>
      </c>
      <c r="J596" s="14"/>
      <c r="K596" s="14"/>
      <c r="L596" s="14">
        <v>0.20131450891494751</v>
      </c>
      <c r="M596" s="14">
        <v>0.24323685467243195</v>
      </c>
    </row>
    <row r="597" spans="1:13">
      <c r="A597" s="13" t="s">
        <v>128</v>
      </c>
      <c r="B597" s="13" t="s">
        <v>170</v>
      </c>
      <c r="C597" s="13" t="s">
        <v>211</v>
      </c>
      <c r="D597" s="14">
        <v>1985</v>
      </c>
      <c r="E597" s="14">
        <v>2455282.25</v>
      </c>
      <c r="F597" s="14">
        <v>2513141.5</v>
      </c>
      <c r="G597" s="14">
        <v>1075.5893610000001</v>
      </c>
      <c r="H597" s="14">
        <v>573.3280029296875</v>
      </c>
      <c r="I597" s="14">
        <v>2602347.25</v>
      </c>
      <c r="J597" s="14"/>
      <c r="K597" s="14"/>
      <c r="L597" s="14">
        <v>0.26402425765991211</v>
      </c>
      <c r="M597" s="14">
        <v>0.21914182603359222</v>
      </c>
    </row>
    <row r="598" spans="1:13">
      <c r="A598" s="13" t="s">
        <v>128</v>
      </c>
      <c r="B598" s="13" t="s">
        <v>170</v>
      </c>
      <c r="C598" s="13" t="s">
        <v>211</v>
      </c>
      <c r="D598" s="14">
        <v>1986</v>
      </c>
      <c r="E598" s="14">
        <v>2554891.5</v>
      </c>
      <c r="F598" s="14">
        <v>2591463</v>
      </c>
      <c r="G598" s="14">
        <v>1095.014109</v>
      </c>
      <c r="H598" s="14">
        <v>587.22283935546875</v>
      </c>
      <c r="I598" s="14">
        <v>2780601</v>
      </c>
      <c r="J598" s="14"/>
      <c r="K598" s="14"/>
      <c r="L598" s="14">
        <v>0.24078132212162018</v>
      </c>
      <c r="M598" s="14">
        <v>0.22096849977970123</v>
      </c>
    </row>
    <row r="599" spans="1:13">
      <c r="A599" s="13" t="s">
        <v>128</v>
      </c>
      <c r="B599" s="13" t="s">
        <v>170</v>
      </c>
      <c r="C599" s="13" t="s">
        <v>211</v>
      </c>
      <c r="D599" s="14">
        <v>1987</v>
      </c>
      <c r="E599" s="14">
        <v>2734961.75</v>
      </c>
      <c r="F599" s="14">
        <v>2727283.75</v>
      </c>
      <c r="G599" s="14">
        <v>1116.095476</v>
      </c>
      <c r="H599" s="14">
        <v>599.64971923828125</v>
      </c>
      <c r="I599" s="14">
        <v>3008488</v>
      </c>
      <c r="J599" s="14"/>
      <c r="K599" s="14"/>
      <c r="L599" s="14">
        <v>0.24296548962593079</v>
      </c>
      <c r="M599" s="14">
        <v>0.21452179551124573</v>
      </c>
    </row>
    <row r="600" spans="1:13">
      <c r="A600" s="13" t="s">
        <v>128</v>
      </c>
      <c r="B600" s="13" t="s">
        <v>170</v>
      </c>
      <c r="C600" s="13" t="s">
        <v>211</v>
      </c>
      <c r="D600" s="14">
        <v>1988</v>
      </c>
      <c r="E600" s="14">
        <v>2886488.5</v>
      </c>
      <c r="F600" s="14">
        <v>2899746.5</v>
      </c>
      <c r="G600" s="14">
        <v>1137.7242269999999</v>
      </c>
      <c r="H600" s="14">
        <v>617.7464599609375</v>
      </c>
      <c r="I600" s="14">
        <v>3142030</v>
      </c>
      <c r="J600" s="14"/>
      <c r="K600" s="14"/>
      <c r="L600" s="14">
        <v>0.27247992157936096</v>
      </c>
      <c r="M600" s="14">
        <v>0.19989784061908722</v>
      </c>
    </row>
    <row r="601" spans="1:13">
      <c r="A601" s="13" t="s">
        <v>128</v>
      </c>
      <c r="B601" s="13" t="s">
        <v>170</v>
      </c>
      <c r="C601" s="13" t="s">
        <v>211</v>
      </c>
      <c r="D601" s="14">
        <v>1989</v>
      </c>
      <c r="E601" s="14">
        <v>2891000.25</v>
      </c>
      <c r="F601" s="14">
        <v>2904513.25</v>
      </c>
      <c r="G601" s="14">
        <v>1158.357397</v>
      </c>
      <c r="H601" s="14">
        <v>641.05084228515625</v>
      </c>
      <c r="I601" s="14">
        <v>3153668.75</v>
      </c>
      <c r="J601" s="14"/>
      <c r="K601" s="14"/>
      <c r="L601" s="14">
        <v>0.29474899172782898</v>
      </c>
      <c r="M601" s="14">
        <v>0.19767309725284576</v>
      </c>
    </row>
    <row r="602" spans="1:13">
      <c r="A602" s="13" t="s">
        <v>128</v>
      </c>
      <c r="B602" s="13" t="s">
        <v>170</v>
      </c>
      <c r="C602" s="13" t="s">
        <v>211</v>
      </c>
      <c r="D602" s="14">
        <v>1990</v>
      </c>
      <c r="E602" s="14">
        <v>2916157.25</v>
      </c>
      <c r="F602" s="14">
        <v>2856361.25</v>
      </c>
      <c r="G602" s="14">
        <v>1176.8836739999999</v>
      </c>
      <c r="H602" s="14">
        <v>660.47650146484375</v>
      </c>
      <c r="I602" s="14">
        <v>3165272</v>
      </c>
      <c r="J602" s="14"/>
      <c r="K602" s="14"/>
      <c r="L602" s="14">
        <v>0.26147642731666565</v>
      </c>
      <c r="M602" s="14">
        <v>0.19968253374099731</v>
      </c>
    </row>
    <row r="603" spans="1:13">
      <c r="A603" s="13" t="s">
        <v>128</v>
      </c>
      <c r="B603" s="13" t="s">
        <v>170</v>
      </c>
      <c r="C603" s="13" t="s">
        <v>211</v>
      </c>
      <c r="D603" s="14">
        <v>1991</v>
      </c>
      <c r="E603" s="14">
        <v>3073974.25</v>
      </c>
      <c r="F603" s="14">
        <v>3006093.75</v>
      </c>
      <c r="G603" s="14">
        <v>1192.8972839999999</v>
      </c>
      <c r="H603" s="14">
        <v>675.50347900390625</v>
      </c>
      <c r="I603" s="14">
        <v>3300483.75</v>
      </c>
      <c r="J603" s="14"/>
      <c r="K603" s="14"/>
      <c r="L603" s="14">
        <v>0.26064637303352356</v>
      </c>
      <c r="M603" s="14">
        <v>0.20893457531929016</v>
      </c>
    </row>
    <row r="604" spans="1:13">
      <c r="A604" s="13" t="s">
        <v>128</v>
      </c>
      <c r="B604" s="13" t="s">
        <v>170</v>
      </c>
      <c r="C604" s="13" t="s">
        <v>211</v>
      </c>
      <c r="D604" s="14">
        <v>1992</v>
      </c>
      <c r="E604" s="14">
        <v>3311326</v>
      </c>
      <c r="F604" s="14">
        <v>3285450.5</v>
      </c>
      <c r="G604" s="14">
        <v>1206.7112439999999</v>
      </c>
      <c r="H604" s="14">
        <v>682.740966796875</v>
      </c>
      <c r="I604" s="14">
        <v>3556377.75</v>
      </c>
      <c r="J604" s="14"/>
      <c r="K604" s="14"/>
      <c r="L604" s="14">
        <v>0.26758018136024475</v>
      </c>
      <c r="M604" s="14">
        <v>0.22221823036670685</v>
      </c>
    </row>
    <row r="605" spans="1:13">
      <c r="A605" s="13" t="s">
        <v>128</v>
      </c>
      <c r="B605" s="13" t="s">
        <v>170</v>
      </c>
      <c r="C605" s="13" t="s">
        <v>211</v>
      </c>
      <c r="D605" s="14">
        <v>1993</v>
      </c>
      <c r="E605" s="14">
        <v>3552449.75</v>
      </c>
      <c r="F605" s="14">
        <v>3587539.75</v>
      </c>
      <c r="G605" s="14">
        <v>1218.817055</v>
      </c>
      <c r="H605" s="14">
        <v>688.57916259765625</v>
      </c>
      <c r="I605" s="14">
        <v>3920962.75</v>
      </c>
      <c r="J605" s="14"/>
      <c r="K605" s="14"/>
      <c r="L605" s="14">
        <v>0.24445556104183197</v>
      </c>
      <c r="M605" s="14">
        <v>0.23484936356544495</v>
      </c>
    </row>
    <row r="606" spans="1:13">
      <c r="A606" s="13" t="s">
        <v>128</v>
      </c>
      <c r="B606" s="13" t="s">
        <v>170</v>
      </c>
      <c r="C606" s="13" t="s">
        <v>211</v>
      </c>
      <c r="D606" s="14">
        <v>1994</v>
      </c>
      <c r="E606" s="14">
        <v>3905992.5</v>
      </c>
      <c r="F606" s="14">
        <v>3854175</v>
      </c>
      <c r="G606" s="14">
        <v>1230.020031</v>
      </c>
      <c r="H606" s="14">
        <v>693.91375732421875</v>
      </c>
      <c r="I606" s="14">
        <v>4256331</v>
      </c>
      <c r="J606" s="14"/>
      <c r="K606" s="14"/>
      <c r="L606" s="14">
        <v>0.2627892792224884</v>
      </c>
      <c r="M606" s="14">
        <v>0.22191640734672546</v>
      </c>
    </row>
    <row r="607" spans="1:13">
      <c r="A607" s="13" t="s">
        <v>128</v>
      </c>
      <c r="B607" s="13" t="s">
        <v>170</v>
      </c>
      <c r="C607" s="13" t="s">
        <v>211</v>
      </c>
      <c r="D607" s="14">
        <v>1995</v>
      </c>
      <c r="E607" s="14">
        <v>4327762.5</v>
      </c>
      <c r="F607" s="14">
        <v>4257891</v>
      </c>
      <c r="G607" s="14">
        <v>1240.920535</v>
      </c>
      <c r="H607" s="14">
        <v>699.202392578125</v>
      </c>
      <c r="I607" s="14">
        <v>4657186.5</v>
      </c>
      <c r="J607" s="14"/>
      <c r="K607" s="14"/>
      <c r="L607" s="14">
        <v>0.30296650528907776</v>
      </c>
      <c r="M607" s="14">
        <v>0.19309288263320923</v>
      </c>
    </row>
    <row r="608" spans="1:13">
      <c r="A608" s="13" t="s">
        <v>128</v>
      </c>
      <c r="B608" s="13" t="s">
        <v>170</v>
      </c>
      <c r="C608" s="13" t="s">
        <v>211</v>
      </c>
      <c r="D608" s="14">
        <v>1996</v>
      </c>
      <c r="E608" s="14">
        <v>4660242</v>
      </c>
      <c r="F608" s="14">
        <v>4580774.5</v>
      </c>
      <c r="G608" s="14">
        <v>1251.636186</v>
      </c>
      <c r="H608" s="14">
        <v>705.6328125</v>
      </c>
      <c r="I608" s="14">
        <v>4990733</v>
      </c>
      <c r="J608" s="14"/>
      <c r="K608" s="14"/>
      <c r="L608" s="14">
        <v>0.30435779690742493</v>
      </c>
      <c r="M608" s="14">
        <v>0.18245674669742584</v>
      </c>
    </row>
    <row r="609" spans="1:13">
      <c r="A609" s="13" t="s">
        <v>128</v>
      </c>
      <c r="B609" s="13" t="s">
        <v>170</v>
      </c>
      <c r="C609" s="13" t="s">
        <v>211</v>
      </c>
      <c r="D609" s="14">
        <v>1997</v>
      </c>
      <c r="E609" s="14">
        <v>4897091.5</v>
      </c>
      <c r="F609" s="14">
        <v>4742227.5</v>
      </c>
      <c r="G609" s="14">
        <v>1261.9960119999998</v>
      </c>
      <c r="H609" s="14">
        <v>713.37640380859375</v>
      </c>
      <c r="I609" s="14">
        <v>5274995</v>
      </c>
      <c r="J609" s="14"/>
      <c r="K609" s="14"/>
      <c r="L609" s="14">
        <v>0.29036024212837219</v>
      </c>
      <c r="M609" s="14">
        <v>0.19836115837097168</v>
      </c>
    </row>
    <row r="610" spans="1:13">
      <c r="A610" s="13" t="s">
        <v>128</v>
      </c>
      <c r="B610" s="13" t="s">
        <v>170</v>
      </c>
      <c r="C610" s="13" t="s">
        <v>211</v>
      </c>
      <c r="D610" s="14">
        <v>1998</v>
      </c>
      <c r="E610" s="14">
        <v>4907700</v>
      </c>
      <c r="F610" s="14">
        <v>4759017.5</v>
      </c>
      <c r="G610" s="14">
        <v>1271.98235</v>
      </c>
      <c r="H610" s="14">
        <v>721.1416015625</v>
      </c>
      <c r="I610" s="14">
        <v>5305999.5</v>
      </c>
      <c r="J610" s="14"/>
      <c r="K610" s="14"/>
      <c r="L610" s="14">
        <v>0.27676931023597717</v>
      </c>
      <c r="M610" s="14">
        <v>0.22020189464092255</v>
      </c>
    </row>
    <row r="611" spans="1:13">
      <c r="A611" s="13" t="s">
        <v>128</v>
      </c>
      <c r="B611" s="13" t="s">
        <v>170</v>
      </c>
      <c r="C611" s="13" t="s">
        <v>211</v>
      </c>
      <c r="D611" s="14">
        <v>1999</v>
      </c>
      <c r="E611" s="14">
        <v>5144599</v>
      </c>
      <c r="F611" s="14">
        <v>5037556.5</v>
      </c>
      <c r="G611" s="14">
        <v>1281.5148319999998</v>
      </c>
      <c r="H611" s="14">
        <v>728.70111083984375</v>
      </c>
      <c r="I611" s="14">
        <v>5573186</v>
      </c>
      <c r="J611" s="14"/>
      <c r="K611" s="14">
        <v>64.444444444444443</v>
      </c>
      <c r="L611" s="14">
        <v>0.26905325055122375</v>
      </c>
      <c r="M611" s="14">
        <v>0.24022988975048065</v>
      </c>
    </row>
    <row r="612" spans="1:13">
      <c r="A612" s="13" t="s">
        <v>128</v>
      </c>
      <c r="B612" s="13" t="s">
        <v>170</v>
      </c>
      <c r="C612" s="13" t="s">
        <v>211</v>
      </c>
      <c r="D612" s="14">
        <v>2000</v>
      </c>
      <c r="E612" s="14">
        <v>5514430</v>
      </c>
      <c r="F612" s="14">
        <v>5420106.5</v>
      </c>
      <c r="G612" s="14">
        <v>1290.550765</v>
      </c>
      <c r="H612" s="14">
        <v>735.72314453125</v>
      </c>
      <c r="I612" s="14">
        <v>5962253</v>
      </c>
      <c r="J612" s="14"/>
      <c r="K612" s="14"/>
      <c r="L612" s="14">
        <v>0.2698034942150116</v>
      </c>
      <c r="M612" s="14">
        <v>0.24662637710571289</v>
      </c>
    </row>
    <row r="613" spans="1:13">
      <c r="A613" s="13" t="s">
        <v>128</v>
      </c>
      <c r="B613" s="13" t="s">
        <v>170</v>
      </c>
      <c r="C613" s="13" t="s">
        <v>211</v>
      </c>
      <c r="D613" s="14">
        <v>2001</v>
      </c>
      <c r="E613" s="14">
        <v>5983303.5</v>
      </c>
      <c r="F613" s="14">
        <v>5898086</v>
      </c>
      <c r="G613" s="14">
        <v>1299.1297520000001</v>
      </c>
      <c r="H613" s="14">
        <v>742.67596435546875</v>
      </c>
      <c r="I613" s="14">
        <v>6370915</v>
      </c>
      <c r="J613" s="14"/>
      <c r="K613" s="14"/>
      <c r="L613" s="14">
        <v>0.29804208874702454</v>
      </c>
      <c r="M613" s="14">
        <v>0.23969097435474396</v>
      </c>
    </row>
    <row r="614" spans="1:13">
      <c r="A614" s="13" t="s">
        <v>128</v>
      </c>
      <c r="B614" s="13" t="s">
        <v>170</v>
      </c>
      <c r="C614" s="13" t="s">
        <v>211</v>
      </c>
      <c r="D614" s="14">
        <v>2002</v>
      </c>
      <c r="E614" s="14">
        <v>6559405.5</v>
      </c>
      <c r="F614" s="14">
        <v>6458509</v>
      </c>
      <c r="G614" s="14">
        <v>1307.352257</v>
      </c>
      <c r="H614" s="14">
        <v>748.6954345703125</v>
      </c>
      <c r="I614" s="14">
        <v>6969823</v>
      </c>
      <c r="J614" s="14"/>
      <c r="K614" s="14"/>
      <c r="L614" s="14">
        <v>0.30024442076683044</v>
      </c>
      <c r="M614" s="14">
        <v>0.23776824772357941</v>
      </c>
    </row>
    <row r="615" spans="1:13">
      <c r="A615" s="13" t="s">
        <v>128</v>
      </c>
      <c r="B615" s="13" t="s">
        <v>170</v>
      </c>
      <c r="C615" s="13" t="s">
        <v>211</v>
      </c>
      <c r="D615" s="14">
        <v>2003</v>
      </c>
      <c r="E615" s="14">
        <v>7129783</v>
      </c>
      <c r="F615" s="14">
        <v>7056661.5</v>
      </c>
      <c r="G615" s="14">
        <v>1315.303521</v>
      </c>
      <c r="H615" s="14">
        <v>753.5504150390625</v>
      </c>
      <c r="I615" s="14">
        <v>7496914</v>
      </c>
      <c r="J615" s="14"/>
      <c r="K615" s="14"/>
      <c r="L615" s="14">
        <v>0.33153140544891357</v>
      </c>
      <c r="M615" s="14">
        <v>0.23213629424571991</v>
      </c>
    </row>
    <row r="616" spans="1:13">
      <c r="A616" s="13" t="s">
        <v>128</v>
      </c>
      <c r="B616" s="13" t="s">
        <v>170</v>
      </c>
      <c r="C616" s="13" t="s">
        <v>211</v>
      </c>
      <c r="D616" s="14">
        <v>2004</v>
      </c>
      <c r="E616" s="14">
        <v>7976863.5</v>
      </c>
      <c r="F616" s="14">
        <v>7876309.5</v>
      </c>
      <c r="G616" s="14">
        <v>1323.0846409999999</v>
      </c>
      <c r="H616" s="14">
        <v>758.61431884765625</v>
      </c>
      <c r="I616" s="14">
        <v>8225812.5</v>
      </c>
      <c r="J616" s="14"/>
      <c r="K616" s="14">
        <v>64.4444444444444</v>
      </c>
      <c r="L616" s="14">
        <v>0.35452362895011902</v>
      </c>
      <c r="M616" s="14">
        <v>0.22689668834209442</v>
      </c>
    </row>
    <row r="617" spans="1:13">
      <c r="A617" s="13" t="s">
        <v>128</v>
      </c>
      <c r="B617" s="13" t="s">
        <v>170</v>
      </c>
      <c r="C617" s="13" t="s">
        <v>211</v>
      </c>
      <c r="D617" s="14">
        <v>2005</v>
      </c>
      <c r="E617" s="14">
        <v>8890609</v>
      </c>
      <c r="F617" s="14">
        <v>8767904</v>
      </c>
      <c r="G617" s="14">
        <v>1330.77638</v>
      </c>
      <c r="H617" s="14">
        <v>763.2120361328125</v>
      </c>
      <c r="I617" s="14">
        <v>9019761</v>
      </c>
      <c r="J617" s="14">
        <v>0.53623342847615862</v>
      </c>
      <c r="K617" s="14">
        <v>64.4444444444444</v>
      </c>
      <c r="L617" s="14">
        <v>0.34190398454666138</v>
      </c>
      <c r="M617" s="14">
        <v>0.23441553115844727</v>
      </c>
    </row>
    <row r="618" spans="1:13">
      <c r="A618" s="13" t="s">
        <v>128</v>
      </c>
      <c r="B618" s="13" t="s">
        <v>170</v>
      </c>
      <c r="C618" s="13" t="s">
        <v>211</v>
      </c>
      <c r="D618" s="14">
        <v>2006</v>
      </c>
      <c r="E618" s="14">
        <v>9853383</v>
      </c>
      <c r="F618" s="14">
        <v>9562662</v>
      </c>
      <c r="G618" s="14">
        <v>1338.408647</v>
      </c>
      <c r="H618" s="14">
        <v>767.2093505859375</v>
      </c>
      <c r="I618" s="14">
        <v>9982318</v>
      </c>
      <c r="J618" s="14"/>
      <c r="K618" s="14">
        <v>57.7777777777778</v>
      </c>
      <c r="L618" s="14">
        <v>0.3541971743106842</v>
      </c>
      <c r="M618" s="14">
        <v>0.21852703392505646</v>
      </c>
    </row>
    <row r="619" spans="1:13">
      <c r="A619" s="13" t="s">
        <v>128</v>
      </c>
      <c r="B619" s="13" t="s">
        <v>170</v>
      </c>
      <c r="C619" s="13" t="s">
        <v>211</v>
      </c>
      <c r="D619" s="14">
        <v>2007</v>
      </c>
      <c r="E619" s="14">
        <v>10853901</v>
      </c>
      <c r="F619" s="14">
        <v>10522240</v>
      </c>
      <c r="G619" s="14">
        <v>1345.993888</v>
      </c>
      <c r="H619" s="14">
        <v>771.03839111328125</v>
      </c>
      <c r="I619" s="14">
        <v>10976751</v>
      </c>
      <c r="J619" s="14"/>
      <c r="K619" s="14">
        <v>61.1111111111111</v>
      </c>
      <c r="L619" s="14">
        <v>0.3873201310634613</v>
      </c>
      <c r="M619" s="14">
        <v>0.19363820552825928</v>
      </c>
    </row>
    <row r="620" spans="1:13">
      <c r="A620" s="13" t="s">
        <v>128</v>
      </c>
      <c r="B620" s="13" t="s">
        <v>170</v>
      </c>
      <c r="C620" s="13" t="s">
        <v>211</v>
      </c>
      <c r="D620" s="14">
        <v>2008</v>
      </c>
      <c r="E620" s="14">
        <v>11386127</v>
      </c>
      <c r="F620" s="14">
        <v>11210087</v>
      </c>
      <c r="G620" s="14">
        <v>1353.5694839999999</v>
      </c>
      <c r="H620" s="14">
        <v>774.45635986328125</v>
      </c>
      <c r="I620" s="14">
        <v>11616248</v>
      </c>
      <c r="J620" s="14"/>
      <c r="K620" s="14">
        <v>61.1111111111111</v>
      </c>
      <c r="L620" s="14">
        <v>0.42086482048034668</v>
      </c>
      <c r="M620" s="14">
        <v>0.1733950674533844</v>
      </c>
    </row>
    <row r="621" spans="1:13">
      <c r="A621" s="13" t="s">
        <v>128</v>
      </c>
      <c r="B621" s="13" t="s">
        <v>170</v>
      </c>
      <c r="C621" s="13" t="s">
        <v>211</v>
      </c>
      <c r="D621" s="14">
        <v>2009</v>
      </c>
      <c r="E621" s="14">
        <v>12306399</v>
      </c>
      <c r="F621" s="14">
        <v>12166251</v>
      </c>
      <c r="G621" s="14">
        <v>1361.1694189999998</v>
      </c>
      <c r="H621" s="14">
        <v>777.62725830078125</v>
      </c>
      <c r="I621" s="14">
        <v>12577917</v>
      </c>
      <c r="J621" s="14"/>
      <c r="K621" s="14">
        <v>62.2222222222222</v>
      </c>
      <c r="L621" s="14">
        <v>0.45371848344802856</v>
      </c>
      <c r="M621" s="14">
        <v>0.16354842483997345</v>
      </c>
    </row>
    <row r="622" spans="1:13">
      <c r="A622" s="13" t="s">
        <v>128</v>
      </c>
      <c r="B622" s="13" t="s">
        <v>170</v>
      </c>
      <c r="C622" s="13" t="s">
        <v>211</v>
      </c>
      <c r="D622" s="14">
        <v>2010</v>
      </c>
      <c r="E622" s="14">
        <v>13861263</v>
      </c>
      <c r="F622" s="14">
        <v>13847619</v>
      </c>
      <c r="G622" s="14">
        <v>1368.8106149999999</v>
      </c>
      <c r="H622" s="14">
        <v>781.0355224609375</v>
      </c>
      <c r="I622" s="14">
        <v>13947309</v>
      </c>
      <c r="J622" s="14"/>
      <c r="K622" s="14">
        <v>65.555556666666703</v>
      </c>
      <c r="L622" s="14">
        <v>0.46617773175239563</v>
      </c>
      <c r="M622" s="14">
        <v>0.15003874897956848</v>
      </c>
    </row>
    <row r="623" spans="1:13">
      <c r="A623" s="13" t="s">
        <v>128</v>
      </c>
      <c r="B623" s="13" t="s">
        <v>170</v>
      </c>
      <c r="C623" s="13" t="s">
        <v>211</v>
      </c>
      <c r="D623" s="14">
        <v>2011</v>
      </c>
      <c r="E623" s="14">
        <v>14823930</v>
      </c>
      <c r="F623" s="14">
        <v>14969009</v>
      </c>
      <c r="G623" s="14">
        <v>1376.4976389999999</v>
      </c>
      <c r="H623" s="14">
        <v>784.71331787109375</v>
      </c>
      <c r="I623" s="14">
        <v>14918415</v>
      </c>
      <c r="J623" s="14">
        <v>0.48295894471103096</v>
      </c>
      <c r="K623" s="14">
        <v>68.8888888888889</v>
      </c>
      <c r="L623" s="14">
        <v>0.46884161233901978</v>
      </c>
      <c r="M623" s="14">
        <v>0.1461176872253418</v>
      </c>
    </row>
    <row r="624" spans="1:13">
      <c r="A624" s="13" t="s">
        <v>128</v>
      </c>
      <c r="B624" s="13" t="s">
        <v>170</v>
      </c>
      <c r="C624" s="13" t="s">
        <v>211</v>
      </c>
      <c r="D624" s="14">
        <v>2012</v>
      </c>
      <c r="E624" s="14">
        <v>15725230</v>
      </c>
      <c r="F624" s="14">
        <v>15920895</v>
      </c>
      <c r="G624" s="14">
        <v>1384.2064009999999</v>
      </c>
      <c r="H624" s="14">
        <v>788.2928466796875</v>
      </c>
      <c r="I624" s="14">
        <v>15416000</v>
      </c>
      <c r="J624" s="14">
        <v>0.45802589993416731</v>
      </c>
      <c r="K624" s="14">
        <v>70</v>
      </c>
      <c r="L624" s="14">
        <v>0.45270735025405884</v>
      </c>
      <c r="M624" s="14">
        <v>0.16000416874885559</v>
      </c>
    </row>
    <row r="625" spans="1:13">
      <c r="A625" s="13" t="s">
        <v>128</v>
      </c>
      <c r="B625" s="13" t="s">
        <v>170</v>
      </c>
      <c r="C625" s="13" t="s">
        <v>211</v>
      </c>
      <c r="D625" s="14">
        <v>2013</v>
      </c>
      <c r="E625" s="14">
        <v>16450837</v>
      </c>
      <c r="F625" s="14">
        <v>16563043</v>
      </c>
      <c r="G625" s="14">
        <v>1391.8833299999999</v>
      </c>
      <c r="H625" s="14">
        <v>791.64276123046875</v>
      </c>
      <c r="I625" s="14">
        <v>16562428</v>
      </c>
      <c r="J625" s="14">
        <v>0.48221392251752598</v>
      </c>
      <c r="K625" s="14">
        <v>70</v>
      </c>
      <c r="L625" s="14">
        <v>0.4566207230091095</v>
      </c>
      <c r="M625" s="14">
        <v>0.1591886579990387</v>
      </c>
    </row>
    <row r="626" spans="1:13">
      <c r="A626" s="13" t="s">
        <v>128</v>
      </c>
      <c r="B626" s="13" t="s">
        <v>170</v>
      </c>
      <c r="C626" s="13" t="s">
        <v>211</v>
      </c>
      <c r="D626" s="14">
        <v>2014</v>
      </c>
      <c r="E626" s="14">
        <v>17117492</v>
      </c>
      <c r="F626" s="14">
        <v>17369238</v>
      </c>
      <c r="G626" s="14">
        <v>1399.4539649999999</v>
      </c>
      <c r="H626" s="14">
        <v>794.6456298828125</v>
      </c>
      <c r="I626" s="14">
        <v>17711682</v>
      </c>
      <c r="J626" s="14">
        <v>0.50639176529516472</v>
      </c>
      <c r="K626" s="14">
        <v>70</v>
      </c>
      <c r="L626" s="14">
        <v>0.45293325185775757</v>
      </c>
      <c r="M626" s="14">
        <v>0.15236999094486237</v>
      </c>
    </row>
    <row r="627" spans="1:13">
      <c r="A627" s="13" t="s">
        <v>128</v>
      </c>
      <c r="B627" s="13" t="s">
        <v>170</v>
      </c>
      <c r="C627" s="13" t="s">
        <v>211</v>
      </c>
      <c r="D627" s="14">
        <v>2015</v>
      </c>
      <c r="E627" s="14">
        <v>17866282</v>
      </c>
      <c r="F627" s="14">
        <v>17985756</v>
      </c>
      <c r="G627" s="14">
        <v>1406.8478699999998</v>
      </c>
      <c r="H627" s="14">
        <v>797.33526611328125</v>
      </c>
      <c r="I627" s="14">
        <v>18379366</v>
      </c>
      <c r="J627" s="14">
        <v>0.51449860857868324</v>
      </c>
      <c r="K627" s="14">
        <v>70</v>
      </c>
      <c r="L627" s="14">
        <v>0.43105459213256836</v>
      </c>
      <c r="M627" s="14">
        <v>0.15110565721988678</v>
      </c>
    </row>
    <row r="628" spans="1:13">
      <c r="A628" s="13" t="s">
        <v>128</v>
      </c>
      <c r="B628" s="13" t="s">
        <v>170</v>
      </c>
      <c r="C628" s="13" t="s">
        <v>211</v>
      </c>
      <c r="D628" s="14">
        <v>2016</v>
      </c>
      <c r="E628" s="14">
        <v>18611202</v>
      </c>
      <c r="F628" s="14">
        <v>18591710</v>
      </c>
      <c r="G628" s="14">
        <v>1414.0493509999999</v>
      </c>
      <c r="H628" s="14">
        <v>798.53033447265625</v>
      </c>
      <c r="I628" s="14">
        <v>19132416</v>
      </c>
      <c r="J628" s="14">
        <v>0.50784944728850745</v>
      </c>
      <c r="K628" s="14">
        <v>80</v>
      </c>
      <c r="L628" s="14">
        <v>0.42989754676818848</v>
      </c>
      <c r="M628" s="14">
        <v>0.14763624966144562</v>
      </c>
    </row>
    <row r="629" spans="1:13">
      <c r="A629" s="13" t="s">
        <v>128</v>
      </c>
      <c r="B629" s="13" t="s">
        <v>170</v>
      </c>
      <c r="C629" s="13" t="s">
        <v>211</v>
      </c>
      <c r="D629" s="14">
        <v>2017</v>
      </c>
      <c r="E629" s="14">
        <v>19501140</v>
      </c>
      <c r="F629" s="14">
        <v>19687162</v>
      </c>
      <c r="G629" s="14">
        <v>1421.0217909999999</v>
      </c>
      <c r="H629" s="14">
        <v>799.18609619140625</v>
      </c>
      <c r="I629" s="14">
        <v>19687162</v>
      </c>
      <c r="J629" s="14">
        <v>0.51424878103092053</v>
      </c>
      <c r="K629" s="14">
        <v>78.888900000000007</v>
      </c>
      <c r="L629" s="14">
        <v>0.42495563626289368</v>
      </c>
      <c r="M629" s="14">
        <v>0.14140559732913971</v>
      </c>
    </row>
    <row r="630" spans="1:13">
      <c r="A630" s="13" t="s">
        <v>128</v>
      </c>
      <c r="B630" s="13" t="s">
        <v>170</v>
      </c>
      <c r="C630" s="13" t="s">
        <v>211</v>
      </c>
      <c r="D630" s="14">
        <v>2018</v>
      </c>
      <c r="E630" s="14">
        <v>19508708</v>
      </c>
      <c r="F630" s="14">
        <v>19729128</v>
      </c>
      <c r="G630" s="14">
        <v>1427.647786</v>
      </c>
      <c r="H630" s="14">
        <v>799.306640625</v>
      </c>
      <c r="I630" s="14">
        <v>19841296</v>
      </c>
      <c r="J630" s="14"/>
      <c r="K630" s="14">
        <v>80</v>
      </c>
      <c r="L630" s="14">
        <v>0.44893527030944824</v>
      </c>
      <c r="M630" s="14">
        <v>0.13832060992717743</v>
      </c>
    </row>
    <row r="631" spans="1:13">
      <c r="A631" s="13" t="s">
        <v>128</v>
      </c>
      <c r="B631" s="13" t="s">
        <v>170</v>
      </c>
      <c r="C631" s="13" t="s">
        <v>211</v>
      </c>
      <c r="D631" s="14">
        <v>2019</v>
      </c>
      <c r="E631" s="14">
        <v>20056066</v>
      </c>
      <c r="F631" s="14">
        <v>20257660</v>
      </c>
      <c r="G631" s="14">
        <v>1433.783686</v>
      </c>
      <c r="H631" s="14">
        <v>798.8077392578125</v>
      </c>
      <c r="I631" s="14">
        <v>20572606</v>
      </c>
      <c r="J631" s="14"/>
      <c r="K631" s="14">
        <v>80</v>
      </c>
      <c r="L631" s="14">
        <v>0.45416849851608276</v>
      </c>
      <c r="M631" s="14">
        <v>0.13768620789051056</v>
      </c>
    </row>
    <row r="632" spans="1:13">
      <c r="A632" s="13" t="s">
        <v>129</v>
      </c>
      <c r="B632" s="13" t="s">
        <v>171</v>
      </c>
      <c r="C632" s="13" t="s">
        <v>206</v>
      </c>
      <c r="D632" s="14">
        <v>1950</v>
      </c>
      <c r="E632" s="14">
        <v>352269.15625</v>
      </c>
      <c r="F632" s="14">
        <v>359301.8125</v>
      </c>
      <c r="G632" s="14">
        <v>68.734097311722039</v>
      </c>
      <c r="H632" s="14">
        <v>30.855808258056641</v>
      </c>
      <c r="I632" s="14">
        <v>495205</v>
      </c>
      <c r="J632" s="14"/>
      <c r="K632" s="14"/>
      <c r="L632" s="14">
        <v>0.35344108939170837</v>
      </c>
      <c r="M632" s="14">
        <v>0.14201608300209045</v>
      </c>
    </row>
    <row r="633" spans="1:13">
      <c r="A633" s="13" t="s">
        <v>129</v>
      </c>
      <c r="B633" s="13" t="s">
        <v>171</v>
      </c>
      <c r="C633" s="13" t="s">
        <v>206</v>
      </c>
      <c r="D633" s="14">
        <v>1951</v>
      </c>
      <c r="E633" s="14">
        <v>386605.9375</v>
      </c>
      <c r="F633" s="14">
        <v>397637.375</v>
      </c>
      <c r="G633" s="14">
        <v>69.073867478028376</v>
      </c>
      <c r="H633" s="14">
        <v>31.43651008605957</v>
      </c>
      <c r="I633" s="14">
        <v>543256.9375</v>
      </c>
      <c r="J633" s="14"/>
      <c r="K633" s="14"/>
      <c r="L633" s="14">
        <v>0.34692251682281494</v>
      </c>
      <c r="M633" s="14">
        <v>0.14180012047290802</v>
      </c>
    </row>
    <row r="634" spans="1:13">
      <c r="A634" s="13" t="s">
        <v>129</v>
      </c>
      <c r="B634" s="13" t="s">
        <v>171</v>
      </c>
      <c r="C634" s="13" t="s">
        <v>206</v>
      </c>
      <c r="D634" s="14">
        <v>1952</v>
      </c>
      <c r="E634" s="14">
        <v>427334.59375</v>
      </c>
      <c r="F634" s="14">
        <v>434206.21875</v>
      </c>
      <c r="G634" s="14">
        <v>69.448820945579442</v>
      </c>
      <c r="H634" s="14">
        <v>32.024280548095703</v>
      </c>
      <c r="I634" s="14">
        <v>593964.5</v>
      </c>
      <c r="J634" s="14"/>
      <c r="K634" s="14"/>
      <c r="L634" s="14">
        <v>0.36602535843849182</v>
      </c>
      <c r="M634" s="14">
        <v>0.14604417979717255</v>
      </c>
    </row>
    <row r="635" spans="1:13">
      <c r="A635" s="13" t="s">
        <v>129</v>
      </c>
      <c r="B635" s="13" t="s">
        <v>171</v>
      </c>
      <c r="C635" s="13" t="s">
        <v>206</v>
      </c>
      <c r="D635" s="14">
        <v>1953</v>
      </c>
      <c r="E635" s="14">
        <v>466872.71875</v>
      </c>
      <c r="F635" s="14">
        <v>471546.1875</v>
      </c>
      <c r="G635" s="14">
        <v>69.846894868234202</v>
      </c>
      <c r="H635" s="14">
        <v>32.835849761962891</v>
      </c>
      <c r="I635" s="14">
        <v>646873.8125</v>
      </c>
      <c r="J635" s="14"/>
      <c r="K635" s="14"/>
      <c r="L635" s="14">
        <v>0.34427466988563538</v>
      </c>
      <c r="M635" s="14">
        <v>0.14166177809238434</v>
      </c>
    </row>
    <row r="636" spans="1:13">
      <c r="A636" s="13" t="s">
        <v>129</v>
      </c>
      <c r="B636" s="13" t="s">
        <v>171</v>
      </c>
      <c r="C636" s="13" t="s">
        <v>206</v>
      </c>
      <c r="D636" s="14">
        <v>1954</v>
      </c>
      <c r="E636" s="14">
        <v>506056.125</v>
      </c>
      <c r="F636" s="14">
        <v>512388.25</v>
      </c>
      <c r="G636" s="14">
        <v>70.264068297278968</v>
      </c>
      <c r="H636" s="14">
        <v>33.835823059082031</v>
      </c>
      <c r="I636" s="14">
        <v>697127.4375</v>
      </c>
      <c r="J636" s="14"/>
      <c r="K636" s="14"/>
      <c r="L636" s="14">
        <v>0.35890868306159973</v>
      </c>
      <c r="M636" s="14">
        <v>0.13657847046852112</v>
      </c>
    </row>
    <row r="637" spans="1:13">
      <c r="A637" s="13" t="s">
        <v>129</v>
      </c>
      <c r="B637" s="13" t="s">
        <v>171</v>
      </c>
      <c r="C637" s="13" t="s">
        <v>206</v>
      </c>
      <c r="D637" s="14">
        <v>1955</v>
      </c>
      <c r="E637" s="14">
        <v>574925.5625</v>
      </c>
      <c r="F637" s="14">
        <v>583818.125</v>
      </c>
      <c r="G637" s="14">
        <v>70.694309809643201</v>
      </c>
      <c r="H637" s="14">
        <v>34.944683074951172</v>
      </c>
      <c r="I637" s="14">
        <v>781496.375</v>
      </c>
      <c r="J637" s="14"/>
      <c r="K637" s="14"/>
      <c r="L637" s="14">
        <v>0.40090274810791016</v>
      </c>
      <c r="M637" s="14">
        <v>0.12678037583827972</v>
      </c>
    </row>
    <row r="638" spans="1:13">
      <c r="A638" s="13" t="s">
        <v>129</v>
      </c>
      <c r="B638" s="13" t="s">
        <v>171</v>
      </c>
      <c r="C638" s="13" t="s">
        <v>206</v>
      </c>
      <c r="D638" s="14">
        <v>1956</v>
      </c>
      <c r="E638" s="14">
        <v>619402.75</v>
      </c>
      <c r="F638" s="14">
        <v>629113.75</v>
      </c>
      <c r="G638" s="14">
        <v>71.139629879683753</v>
      </c>
      <c r="H638" s="14">
        <v>35.661876678466797</v>
      </c>
      <c r="I638" s="14">
        <v>841850.625</v>
      </c>
      <c r="J638" s="14"/>
      <c r="K638" s="14"/>
      <c r="L638" s="14">
        <v>0.38735824823379517</v>
      </c>
      <c r="M638" s="14">
        <v>0.12276827543973923</v>
      </c>
    </row>
    <row r="639" spans="1:13">
      <c r="A639" s="13" t="s">
        <v>129</v>
      </c>
      <c r="B639" s="13" t="s">
        <v>171</v>
      </c>
      <c r="C639" s="13" t="s">
        <v>206</v>
      </c>
      <c r="D639" s="14">
        <v>1957</v>
      </c>
      <c r="E639" s="14">
        <v>655268.5625</v>
      </c>
      <c r="F639" s="14">
        <v>664996.8125</v>
      </c>
      <c r="G639" s="14">
        <v>71.605054693292729</v>
      </c>
      <c r="H639" s="14">
        <v>36.335311889648438</v>
      </c>
      <c r="I639" s="14">
        <v>892921.5</v>
      </c>
      <c r="J639" s="14"/>
      <c r="K639" s="14"/>
      <c r="L639" s="14">
        <v>0.37719503045082092</v>
      </c>
      <c r="M639" s="14">
        <v>0.12363385409116745</v>
      </c>
    </row>
    <row r="640" spans="1:13">
      <c r="A640" s="13" t="s">
        <v>129</v>
      </c>
      <c r="B640" s="13" t="s">
        <v>171</v>
      </c>
      <c r="C640" s="13" t="s">
        <v>206</v>
      </c>
      <c r="D640" s="14">
        <v>1958</v>
      </c>
      <c r="E640" s="14">
        <v>684129.9375</v>
      </c>
      <c r="F640" s="14">
        <v>687191</v>
      </c>
      <c r="G640" s="14">
        <v>72.097620910719073</v>
      </c>
      <c r="H640" s="14">
        <v>36.614521026611328</v>
      </c>
      <c r="I640" s="14">
        <v>932734.0625</v>
      </c>
      <c r="J640" s="14"/>
      <c r="K640" s="14"/>
      <c r="L640" s="14">
        <v>0.36959895491600037</v>
      </c>
      <c r="M640" s="14">
        <v>0.12914073467254639</v>
      </c>
    </row>
    <row r="641" spans="1:13">
      <c r="A641" s="13" t="s">
        <v>129</v>
      </c>
      <c r="B641" s="13" t="s">
        <v>171</v>
      </c>
      <c r="C641" s="13" t="s">
        <v>206</v>
      </c>
      <c r="D641" s="14">
        <v>1959</v>
      </c>
      <c r="E641" s="14">
        <v>742619.4375</v>
      </c>
      <c r="F641" s="14">
        <v>745472.125</v>
      </c>
      <c r="G641" s="14">
        <v>72.625370429390159</v>
      </c>
      <c r="H641" s="14">
        <v>36.985790252685547</v>
      </c>
      <c r="I641" s="14">
        <v>1006071.5625</v>
      </c>
      <c r="J641" s="14"/>
      <c r="K641" s="14"/>
      <c r="L641" s="14">
        <v>0.39522147178649902</v>
      </c>
      <c r="M641" s="14">
        <v>0.12983368337154388</v>
      </c>
    </row>
    <row r="642" spans="1:13">
      <c r="A642" s="13" t="s">
        <v>129</v>
      </c>
      <c r="B642" s="13" t="s">
        <v>171</v>
      </c>
      <c r="C642" s="13" t="s">
        <v>206</v>
      </c>
      <c r="D642" s="14">
        <v>1960</v>
      </c>
      <c r="E642" s="14">
        <v>815103</v>
      </c>
      <c r="F642" s="14">
        <v>816785.8125</v>
      </c>
      <c r="G642" s="14">
        <v>73.19634514673335</v>
      </c>
      <c r="H642" s="14">
        <v>37.446384429931641</v>
      </c>
      <c r="I642" s="14">
        <v>1092642.25</v>
      </c>
      <c r="J642" s="14"/>
      <c r="K642" s="14"/>
      <c r="L642" s="14">
        <v>0.42585930228233337</v>
      </c>
      <c r="M642" s="14">
        <v>0.12509457767009735</v>
      </c>
    </row>
    <row r="643" spans="1:13">
      <c r="A643" s="13" t="s">
        <v>129</v>
      </c>
      <c r="B643" s="13" t="s">
        <v>171</v>
      </c>
      <c r="C643" s="13" t="s">
        <v>206</v>
      </c>
      <c r="D643" s="14">
        <v>1961</v>
      </c>
      <c r="E643" s="14">
        <v>850361.375</v>
      </c>
      <c r="F643" s="14">
        <v>849921.375</v>
      </c>
      <c r="G643" s="14">
        <v>73.809539825570241</v>
      </c>
      <c r="H643" s="14">
        <v>37.825874328613281</v>
      </c>
      <c r="I643" s="14">
        <v>1147274.25</v>
      </c>
      <c r="J643" s="14"/>
      <c r="K643" s="14"/>
      <c r="L643" s="14">
        <v>0.40335309505462646</v>
      </c>
      <c r="M643" s="14">
        <v>0.13128305971622467</v>
      </c>
    </row>
    <row r="644" spans="1:13">
      <c r="A644" s="13" t="s">
        <v>129</v>
      </c>
      <c r="B644" s="13" t="s">
        <v>171</v>
      </c>
      <c r="C644" s="13" t="s">
        <v>206</v>
      </c>
      <c r="D644" s="14">
        <v>1962</v>
      </c>
      <c r="E644" s="14">
        <v>885392.3125</v>
      </c>
      <c r="F644" s="14">
        <v>881025.5</v>
      </c>
      <c r="G644" s="14">
        <v>74.456912568473442</v>
      </c>
      <c r="H644" s="14">
        <v>37.925540924072266</v>
      </c>
      <c r="I644" s="14">
        <v>1201906.375</v>
      </c>
      <c r="J644" s="14"/>
      <c r="K644" s="14"/>
      <c r="L644" s="14">
        <v>0.38953053951263428</v>
      </c>
      <c r="M644" s="14">
        <v>0.13772785663604736</v>
      </c>
    </row>
    <row r="645" spans="1:13">
      <c r="A645" s="13" t="s">
        <v>129</v>
      </c>
      <c r="B645" s="13" t="s">
        <v>171</v>
      </c>
      <c r="C645" s="13" t="s">
        <v>206</v>
      </c>
      <c r="D645" s="14">
        <v>1963</v>
      </c>
      <c r="E645" s="14">
        <v>904435.0625</v>
      </c>
      <c r="F645" s="14">
        <v>901191.375</v>
      </c>
      <c r="G645" s="14">
        <v>75.115342920339273</v>
      </c>
      <c r="H645" s="14">
        <v>37.975131988525391</v>
      </c>
      <c r="I645" s="14">
        <v>1234685.625</v>
      </c>
      <c r="J645" s="14"/>
      <c r="K645" s="14"/>
      <c r="L645" s="14">
        <v>0.37861117720603943</v>
      </c>
      <c r="M645" s="14">
        <v>0.14415863156318665</v>
      </c>
    </row>
    <row r="646" spans="1:13">
      <c r="A646" s="13" t="s">
        <v>129</v>
      </c>
      <c r="B646" s="13" t="s">
        <v>171</v>
      </c>
      <c r="C646" s="13" t="s">
        <v>206</v>
      </c>
      <c r="D646" s="14">
        <v>1964</v>
      </c>
      <c r="E646" s="14">
        <v>972129.3125</v>
      </c>
      <c r="F646" s="14">
        <v>968410.125</v>
      </c>
      <c r="G646" s="14">
        <v>75.757689477350368</v>
      </c>
      <c r="H646" s="14">
        <v>38.025611877441406</v>
      </c>
      <c r="I646" s="14">
        <v>1311170.625</v>
      </c>
      <c r="J646" s="14"/>
      <c r="K646" s="14"/>
      <c r="L646" s="14">
        <v>0.40087330341339111</v>
      </c>
      <c r="M646" s="14">
        <v>0.13760553300380707</v>
      </c>
    </row>
    <row r="647" spans="1:13">
      <c r="A647" s="13" t="s">
        <v>129</v>
      </c>
      <c r="B647" s="13" t="s">
        <v>171</v>
      </c>
      <c r="C647" s="13" t="s">
        <v>206</v>
      </c>
      <c r="D647" s="14">
        <v>1965</v>
      </c>
      <c r="E647" s="14">
        <v>1020605.25</v>
      </c>
      <c r="F647" s="14">
        <v>1017249.25</v>
      </c>
      <c r="G647" s="14">
        <v>76.361837021581451</v>
      </c>
      <c r="H647" s="14">
        <v>38.166316986083984</v>
      </c>
      <c r="I647" s="14">
        <v>1387655.5</v>
      </c>
      <c r="J647" s="14"/>
      <c r="K647" s="14"/>
      <c r="L647" s="14">
        <v>0.40294677019119263</v>
      </c>
      <c r="M647" s="14">
        <v>0.14018794894218445</v>
      </c>
    </row>
    <row r="648" spans="1:13">
      <c r="A648" s="13" t="s">
        <v>129</v>
      </c>
      <c r="B648" s="13" t="s">
        <v>171</v>
      </c>
      <c r="C648" s="13" t="s">
        <v>206</v>
      </c>
      <c r="D648" s="14">
        <v>1966</v>
      </c>
      <c r="E648" s="14">
        <v>1050863.25</v>
      </c>
      <c r="F648" s="14">
        <v>1045583.8125</v>
      </c>
      <c r="G648" s="14">
        <v>76.91974365560516</v>
      </c>
      <c r="H648" s="14">
        <v>38.080635070800781</v>
      </c>
      <c r="I648" s="14">
        <v>1420434.75</v>
      </c>
      <c r="J648" s="14"/>
      <c r="K648" s="14"/>
      <c r="L648" s="14">
        <v>0.38318613171577454</v>
      </c>
      <c r="M648" s="14">
        <v>0.14353781938552856</v>
      </c>
    </row>
    <row r="649" spans="1:13">
      <c r="A649" s="13" t="s">
        <v>129</v>
      </c>
      <c r="B649" s="13" t="s">
        <v>171</v>
      </c>
      <c r="C649" s="13" t="s">
        <v>206</v>
      </c>
      <c r="D649" s="14">
        <v>1967</v>
      </c>
      <c r="E649" s="14">
        <v>1045258.0625</v>
      </c>
      <c r="F649" s="14">
        <v>1037976.5625</v>
      </c>
      <c r="G649" s="14">
        <v>77.430404142243077</v>
      </c>
      <c r="H649" s="14">
        <v>37.350864410400391</v>
      </c>
      <c r="I649" s="14">
        <v>1420435</v>
      </c>
      <c r="J649" s="14"/>
      <c r="K649" s="14"/>
      <c r="L649" s="14">
        <v>0.33912369608879089</v>
      </c>
      <c r="M649" s="14">
        <v>0.15123490989208221</v>
      </c>
    </row>
    <row r="650" spans="1:13">
      <c r="A650" s="13" t="s">
        <v>129</v>
      </c>
      <c r="B650" s="13" t="s">
        <v>171</v>
      </c>
      <c r="C650" s="13" t="s">
        <v>206</v>
      </c>
      <c r="D650" s="14">
        <v>1968</v>
      </c>
      <c r="E650" s="14">
        <v>1105341.125</v>
      </c>
      <c r="F650" s="14">
        <v>1098684</v>
      </c>
      <c r="G650" s="14">
        <v>77.883766109711004</v>
      </c>
      <c r="H650" s="14">
        <v>37.484970092773438</v>
      </c>
      <c r="I650" s="14">
        <v>1496919.75</v>
      </c>
      <c r="J650" s="14"/>
      <c r="K650" s="14"/>
      <c r="L650" s="14">
        <v>0.35159656405448914</v>
      </c>
      <c r="M650" s="14">
        <v>0.14600864052772522</v>
      </c>
    </row>
    <row r="651" spans="1:13">
      <c r="A651" s="13" t="s">
        <v>129</v>
      </c>
      <c r="B651" s="13" t="s">
        <v>171</v>
      </c>
      <c r="C651" s="13" t="s">
        <v>206</v>
      </c>
      <c r="D651" s="14">
        <v>1969</v>
      </c>
      <c r="E651" s="14">
        <v>1192149.875</v>
      </c>
      <c r="F651" s="14">
        <v>1181869.75</v>
      </c>
      <c r="G651" s="14">
        <v>78.268771949046297</v>
      </c>
      <c r="H651" s="14">
        <v>37.873188018798828</v>
      </c>
      <c r="I651" s="14">
        <v>1606184.125</v>
      </c>
      <c r="J651" s="14"/>
      <c r="K651" s="14"/>
      <c r="L651" s="14">
        <v>0.36971527338027954</v>
      </c>
      <c r="M651" s="14">
        <v>0.14337737858295441</v>
      </c>
    </row>
    <row r="652" spans="1:13">
      <c r="A652" s="13" t="s">
        <v>129</v>
      </c>
      <c r="B652" s="13" t="s">
        <v>171</v>
      </c>
      <c r="C652" s="13" t="s">
        <v>206</v>
      </c>
      <c r="D652" s="14">
        <v>1970</v>
      </c>
      <c r="E652" s="14">
        <v>1271643.25</v>
      </c>
      <c r="F652" s="14">
        <v>1239866.625</v>
      </c>
      <c r="G652" s="14">
        <v>78.578384999999997</v>
      </c>
      <c r="H652" s="14">
        <v>38.095798492431641</v>
      </c>
      <c r="I652" s="14">
        <v>1682669.125</v>
      </c>
      <c r="J652" s="14">
        <v>0.77274555791546706</v>
      </c>
      <c r="K652" s="14"/>
      <c r="L652" s="14">
        <v>0.38980865478515625</v>
      </c>
      <c r="M652" s="14">
        <v>0.14316698908805847</v>
      </c>
    </row>
    <row r="653" spans="1:13">
      <c r="A653" s="13" t="s">
        <v>129</v>
      </c>
      <c r="B653" s="13" t="s">
        <v>171</v>
      </c>
      <c r="C653" s="13" t="s">
        <v>206</v>
      </c>
      <c r="D653" s="14">
        <v>1971</v>
      </c>
      <c r="E653" s="14">
        <v>1318939</v>
      </c>
      <c r="F653" s="14">
        <v>1278896.625</v>
      </c>
      <c r="G653" s="14">
        <v>78.78993899999999</v>
      </c>
      <c r="H653" s="14">
        <v>38.067100524902344</v>
      </c>
      <c r="I653" s="14">
        <v>1735382</v>
      </c>
      <c r="J653" s="14"/>
      <c r="K653" s="14"/>
      <c r="L653" s="14">
        <v>0.37005767226219177</v>
      </c>
      <c r="M653" s="14">
        <v>0.14898458123207092</v>
      </c>
    </row>
    <row r="654" spans="1:13">
      <c r="A654" s="13" t="s">
        <v>129</v>
      </c>
      <c r="B654" s="13" t="s">
        <v>171</v>
      </c>
      <c r="C654" s="13" t="s">
        <v>206</v>
      </c>
      <c r="D654" s="14">
        <v>1972</v>
      </c>
      <c r="E654" s="14">
        <v>1384776.375</v>
      </c>
      <c r="F654" s="14">
        <v>1340240.125</v>
      </c>
      <c r="G654" s="14">
        <v>78.901817999999992</v>
      </c>
      <c r="H654" s="14">
        <v>38.078250885009766</v>
      </c>
      <c r="I654" s="14">
        <v>1810009.375</v>
      </c>
      <c r="J654" s="14"/>
      <c r="K654" s="14"/>
      <c r="L654" s="14">
        <v>0.35021570324897766</v>
      </c>
      <c r="M654" s="14">
        <v>0.15114499628543854</v>
      </c>
    </row>
    <row r="655" spans="1:13">
      <c r="A655" s="13" t="s">
        <v>129</v>
      </c>
      <c r="B655" s="13" t="s">
        <v>171</v>
      </c>
      <c r="C655" s="13" t="s">
        <v>206</v>
      </c>
      <c r="D655" s="14">
        <v>1973</v>
      </c>
      <c r="E655" s="14">
        <v>1455366.625</v>
      </c>
      <c r="F655" s="14">
        <v>1414862.375</v>
      </c>
      <c r="G655" s="14">
        <v>78.93245499999999</v>
      </c>
      <c r="H655" s="14">
        <v>38.331424713134766</v>
      </c>
      <c r="I655" s="14">
        <v>1896482.25</v>
      </c>
      <c r="J655" s="14"/>
      <c r="K655" s="14"/>
      <c r="L655" s="14">
        <v>0.33354270458221436</v>
      </c>
      <c r="M655" s="14">
        <v>0.15302419662475586</v>
      </c>
    </row>
    <row r="656" spans="1:13">
      <c r="A656" s="13" t="s">
        <v>129</v>
      </c>
      <c r="B656" s="13" t="s">
        <v>171</v>
      </c>
      <c r="C656" s="13" t="s">
        <v>206</v>
      </c>
      <c r="D656" s="14">
        <v>1974</v>
      </c>
      <c r="E656" s="14">
        <v>1457745.875</v>
      </c>
      <c r="F656" s="14">
        <v>1438005.125</v>
      </c>
      <c r="G656" s="14">
        <v>78.909807000000001</v>
      </c>
      <c r="H656" s="14">
        <v>38.035320281982422</v>
      </c>
      <c r="I656" s="14">
        <v>1913362.25</v>
      </c>
      <c r="J656" s="14"/>
      <c r="K656" s="14"/>
      <c r="L656" s="14">
        <v>0.30044686794281006</v>
      </c>
      <c r="M656" s="14">
        <v>0.16103674471378326</v>
      </c>
    </row>
    <row r="657" spans="1:13">
      <c r="A657" s="13" t="s">
        <v>129</v>
      </c>
      <c r="B657" s="13" t="s">
        <v>171</v>
      </c>
      <c r="C657" s="13" t="s">
        <v>206</v>
      </c>
      <c r="D657" s="14">
        <v>1975</v>
      </c>
      <c r="E657" s="14">
        <v>1466341.125</v>
      </c>
      <c r="F657" s="14">
        <v>1437515.25</v>
      </c>
      <c r="G657" s="14">
        <v>78.856038999999996</v>
      </c>
      <c r="H657" s="14">
        <v>37.435142517089844</v>
      </c>
      <c r="I657" s="14">
        <v>1896778.5</v>
      </c>
      <c r="J657" s="14">
        <v>0.77284521099918835</v>
      </c>
      <c r="K657" s="14"/>
      <c r="L657" s="14">
        <v>0.279449462890625</v>
      </c>
      <c r="M657" s="14">
        <v>0.16903720796108246</v>
      </c>
    </row>
    <row r="658" spans="1:13">
      <c r="A658" s="13" t="s">
        <v>129</v>
      </c>
      <c r="B658" s="13" t="s">
        <v>171</v>
      </c>
      <c r="C658" s="13" t="s">
        <v>206</v>
      </c>
      <c r="D658" s="14">
        <v>1976</v>
      </c>
      <c r="E658" s="14">
        <v>1542819.5</v>
      </c>
      <c r="F658" s="14">
        <v>1515613.25</v>
      </c>
      <c r="G658" s="14">
        <v>78.781733000000003</v>
      </c>
      <c r="H658" s="14">
        <v>37.520671844482422</v>
      </c>
      <c r="I658" s="14">
        <v>1990655</v>
      </c>
      <c r="J658" s="14"/>
      <c r="K658" s="14"/>
      <c r="L658" s="14">
        <v>0.29234734177589417</v>
      </c>
      <c r="M658" s="14">
        <v>0.16641032695770264</v>
      </c>
    </row>
    <row r="659" spans="1:13">
      <c r="A659" s="13" t="s">
        <v>129</v>
      </c>
      <c r="B659" s="13" t="s">
        <v>171</v>
      </c>
      <c r="C659" s="13" t="s">
        <v>206</v>
      </c>
      <c r="D659" s="14">
        <v>1977</v>
      </c>
      <c r="E659" s="14">
        <v>1600806.125</v>
      </c>
      <c r="F659" s="14">
        <v>1572340.125</v>
      </c>
      <c r="G659" s="14">
        <v>78.687322999999992</v>
      </c>
      <c r="H659" s="14">
        <v>37.630516052246094</v>
      </c>
      <c r="I659" s="14">
        <v>2057286.5</v>
      </c>
      <c r="J659" s="14"/>
      <c r="K659" s="14"/>
      <c r="L659" s="14">
        <v>0.28977251052856445</v>
      </c>
      <c r="M659" s="14">
        <v>0.16746006906032562</v>
      </c>
    </row>
    <row r="660" spans="1:13">
      <c r="A660" s="13" t="s">
        <v>129</v>
      </c>
      <c r="B660" s="13" t="s">
        <v>171</v>
      </c>
      <c r="C660" s="13" t="s">
        <v>206</v>
      </c>
      <c r="D660" s="14">
        <v>1978</v>
      </c>
      <c r="E660" s="14">
        <v>1669047.5</v>
      </c>
      <c r="F660" s="14">
        <v>1626621.75</v>
      </c>
      <c r="G660" s="14">
        <v>78.573585999999992</v>
      </c>
      <c r="H660" s="14">
        <v>37.921131134033203</v>
      </c>
      <c r="I660" s="14">
        <v>2119179.75</v>
      </c>
      <c r="J660" s="14"/>
      <c r="K660" s="14"/>
      <c r="L660" s="14">
        <v>0.29558420181274414</v>
      </c>
      <c r="M660" s="14">
        <v>0.17067299783229828</v>
      </c>
    </row>
    <row r="661" spans="1:13">
      <c r="A661" s="13" t="s">
        <v>129</v>
      </c>
      <c r="B661" s="13" t="s">
        <v>171</v>
      </c>
      <c r="C661" s="13" t="s">
        <v>206</v>
      </c>
      <c r="D661" s="14">
        <v>1979</v>
      </c>
      <c r="E661" s="14">
        <v>1735964</v>
      </c>
      <c r="F661" s="14">
        <v>1701693.625</v>
      </c>
      <c r="G661" s="14">
        <v>78.438164</v>
      </c>
      <c r="H661" s="14">
        <v>38.397350311279297</v>
      </c>
      <c r="I661" s="14">
        <v>2207133.5</v>
      </c>
      <c r="J661" s="14"/>
      <c r="K661" s="14"/>
      <c r="L661" s="14">
        <v>0.32323536276817322</v>
      </c>
      <c r="M661" s="14">
        <v>0.17152406275272369</v>
      </c>
    </row>
    <row r="662" spans="1:13">
      <c r="A662" s="13" t="s">
        <v>129</v>
      </c>
      <c r="B662" s="13" t="s">
        <v>171</v>
      </c>
      <c r="C662" s="13" t="s">
        <v>206</v>
      </c>
      <c r="D662" s="14">
        <v>1980</v>
      </c>
      <c r="E662" s="14">
        <v>1736296.875</v>
      </c>
      <c r="F662" s="14">
        <v>1725220</v>
      </c>
      <c r="G662" s="14">
        <v>78.28309999999999</v>
      </c>
      <c r="H662" s="14">
        <v>38.704971313476563</v>
      </c>
      <c r="I662" s="14">
        <v>2238228.25</v>
      </c>
      <c r="J662" s="14">
        <v>0.87795520834614416</v>
      </c>
      <c r="K662" s="14"/>
      <c r="L662" s="14">
        <v>0.32160276174545288</v>
      </c>
      <c r="M662" s="14">
        <v>0.18104580044746399</v>
      </c>
    </row>
    <row r="663" spans="1:13">
      <c r="A663" s="13" t="s">
        <v>129</v>
      </c>
      <c r="B663" s="13" t="s">
        <v>171</v>
      </c>
      <c r="C663" s="13" t="s">
        <v>206</v>
      </c>
      <c r="D663" s="14">
        <v>1981</v>
      </c>
      <c r="E663" s="14">
        <v>1676249.75</v>
      </c>
      <c r="F663" s="14">
        <v>1689161.375</v>
      </c>
      <c r="G663" s="14">
        <v>78.107856999999996</v>
      </c>
      <c r="H663" s="14">
        <v>38.621047973632813</v>
      </c>
      <c r="I663" s="14">
        <v>2250074</v>
      </c>
      <c r="J663" s="14"/>
      <c r="K663" s="14"/>
      <c r="L663" s="14">
        <v>0.28493556380271912</v>
      </c>
      <c r="M663" s="14">
        <v>0.18966750800609589</v>
      </c>
    </row>
    <row r="664" spans="1:13">
      <c r="A664" s="13" t="s">
        <v>129</v>
      </c>
      <c r="B664" s="13" t="s">
        <v>171</v>
      </c>
      <c r="C664" s="13" t="s">
        <v>206</v>
      </c>
      <c r="D664" s="14">
        <v>1982</v>
      </c>
      <c r="E664" s="14">
        <v>1643902.125</v>
      </c>
      <c r="F664" s="14">
        <v>1650756.875</v>
      </c>
      <c r="G664" s="14">
        <v>77.926011000000003</v>
      </c>
      <c r="H664" s="14">
        <v>38.309654235839844</v>
      </c>
      <c r="I664" s="14">
        <v>2241189.5</v>
      </c>
      <c r="J664" s="14"/>
      <c r="K664" s="14"/>
      <c r="L664" s="14">
        <v>0.27568343281745911</v>
      </c>
      <c r="M664" s="14">
        <v>0.18415310978889465</v>
      </c>
    </row>
    <row r="665" spans="1:13">
      <c r="A665" s="13" t="s">
        <v>129</v>
      </c>
      <c r="B665" s="13" t="s">
        <v>171</v>
      </c>
      <c r="C665" s="13" t="s">
        <v>206</v>
      </c>
      <c r="D665" s="14">
        <v>1983</v>
      </c>
      <c r="E665" s="14">
        <v>1651924.5</v>
      </c>
      <c r="F665" s="14">
        <v>1650723.375</v>
      </c>
      <c r="G665" s="14">
        <v>77.770212999999998</v>
      </c>
      <c r="H665" s="14">
        <v>38.030189514160156</v>
      </c>
      <c r="I665" s="14">
        <v>2276430.5</v>
      </c>
      <c r="J665" s="14"/>
      <c r="K665" s="14"/>
      <c r="L665" s="14">
        <v>0.29082906246185303</v>
      </c>
      <c r="M665" s="14">
        <v>0.17514961957931519</v>
      </c>
    </row>
    <row r="666" spans="1:13">
      <c r="A666" s="13" t="s">
        <v>129</v>
      </c>
      <c r="B666" s="13" t="s">
        <v>171</v>
      </c>
      <c r="C666" s="13" t="s">
        <v>206</v>
      </c>
      <c r="D666" s="14">
        <v>1984</v>
      </c>
      <c r="E666" s="14">
        <v>1662089.875</v>
      </c>
      <c r="F666" s="14">
        <v>1666047.875</v>
      </c>
      <c r="G666" s="14">
        <v>77.682294999999996</v>
      </c>
      <c r="H666" s="14">
        <v>38.225921630859375</v>
      </c>
      <c r="I666" s="14">
        <v>2340692.75</v>
      </c>
      <c r="J666" s="14"/>
      <c r="K666" s="14"/>
      <c r="L666" s="14">
        <v>0.2867264449596405</v>
      </c>
      <c r="M666" s="14">
        <v>0.1689310222864151</v>
      </c>
    </row>
    <row r="667" spans="1:13">
      <c r="A667" s="13" t="s">
        <v>129</v>
      </c>
      <c r="B667" s="13" t="s">
        <v>171</v>
      </c>
      <c r="C667" s="13" t="s">
        <v>206</v>
      </c>
      <c r="D667" s="14">
        <v>1985</v>
      </c>
      <c r="E667" s="14">
        <v>1672687.25</v>
      </c>
      <c r="F667" s="14">
        <v>1668138.75</v>
      </c>
      <c r="G667" s="14">
        <v>77.691594999999992</v>
      </c>
      <c r="H667" s="14">
        <v>38.572887420654297</v>
      </c>
      <c r="I667" s="14">
        <v>2395182.75</v>
      </c>
      <c r="J667" s="14">
        <v>0.91733832451383013</v>
      </c>
      <c r="K667" s="14"/>
      <c r="L667" s="14">
        <v>0.27964231371879578</v>
      </c>
      <c r="M667" s="14">
        <v>0.16479811072349548</v>
      </c>
    </row>
    <row r="668" spans="1:13">
      <c r="A668" s="13" t="s">
        <v>129</v>
      </c>
      <c r="B668" s="13" t="s">
        <v>171</v>
      </c>
      <c r="C668" s="13" t="s">
        <v>206</v>
      </c>
      <c r="D668" s="14">
        <v>1986</v>
      </c>
      <c r="E668" s="14">
        <v>1788948.125</v>
      </c>
      <c r="F668" s="14">
        <v>1800300</v>
      </c>
      <c r="G668" s="14">
        <v>77.806146999999996</v>
      </c>
      <c r="H668" s="14">
        <v>39.0164794921875</v>
      </c>
      <c r="I668" s="14">
        <v>2449968.5</v>
      </c>
      <c r="J668" s="14"/>
      <c r="K668" s="14"/>
      <c r="L668" s="14">
        <v>0.27788716554641724</v>
      </c>
      <c r="M668" s="14">
        <v>0.16009713709354401</v>
      </c>
    </row>
    <row r="669" spans="1:13">
      <c r="A669" s="13" t="s">
        <v>129</v>
      </c>
      <c r="B669" s="13" t="s">
        <v>171</v>
      </c>
      <c r="C669" s="13" t="s">
        <v>206</v>
      </c>
      <c r="D669" s="14">
        <v>1987</v>
      </c>
      <c r="E669" s="14">
        <v>1856395.625</v>
      </c>
      <c r="F669" s="14">
        <v>1879877.625</v>
      </c>
      <c r="G669" s="14">
        <v>78.015731000000002</v>
      </c>
      <c r="H669" s="14">
        <v>39.355739593505859</v>
      </c>
      <c r="I669" s="14">
        <v>2484320.75</v>
      </c>
      <c r="J669" s="14"/>
      <c r="K669" s="14"/>
      <c r="L669" s="14">
        <v>0.27393192052841187</v>
      </c>
      <c r="M669" s="14">
        <v>0.15807215869426727</v>
      </c>
    </row>
    <row r="670" spans="1:13">
      <c r="A670" s="13" t="s">
        <v>129</v>
      </c>
      <c r="B670" s="13" t="s">
        <v>171</v>
      </c>
      <c r="C670" s="13" t="s">
        <v>206</v>
      </c>
      <c r="D670" s="14">
        <v>1988</v>
      </c>
      <c r="E670" s="14">
        <v>1955972.75</v>
      </c>
      <c r="F670" s="14">
        <v>1979925.375</v>
      </c>
      <c r="G670" s="14">
        <v>78.307524999999998</v>
      </c>
      <c r="H670" s="14">
        <v>39.598316192626953</v>
      </c>
      <c r="I670" s="14">
        <v>2576420.25</v>
      </c>
      <c r="J670" s="14"/>
      <c r="K670" s="14"/>
      <c r="L670" s="14">
        <v>0.28354445099830627</v>
      </c>
      <c r="M670" s="14">
        <v>0.15423043072223663</v>
      </c>
    </row>
    <row r="671" spans="1:13">
      <c r="A671" s="13" t="s">
        <v>129</v>
      </c>
      <c r="B671" s="13" t="s">
        <v>171</v>
      </c>
      <c r="C671" s="13" t="s">
        <v>206</v>
      </c>
      <c r="D671" s="14">
        <v>1989</v>
      </c>
      <c r="E671" s="14">
        <v>2055192.75</v>
      </c>
      <c r="F671" s="14">
        <v>2064584.25</v>
      </c>
      <c r="G671" s="14">
        <v>78.660302999999999</v>
      </c>
      <c r="H671" s="14">
        <v>39.831668853759766</v>
      </c>
      <c r="I671" s="14">
        <v>2676812</v>
      </c>
      <c r="J671" s="14"/>
      <c r="K671" s="14"/>
      <c r="L671" s="14">
        <v>0.29104527831077576</v>
      </c>
      <c r="M671" s="14">
        <v>0.14721526205539703</v>
      </c>
    </row>
    <row r="672" spans="1:13">
      <c r="A672" s="13" t="s">
        <v>129</v>
      </c>
      <c r="B672" s="13" t="s">
        <v>171</v>
      </c>
      <c r="C672" s="13" t="s">
        <v>206</v>
      </c>
      <c r="D672" s="14">
        <v>1990</v>
      </c>
      <c r="E672" s="14">
        <v>2204488.5</v>
      </c>
      <c r="F672" s="14">
        <v>2221450.25</v>
      </c>
      <c r="G672" s="14">
        <v>79.053984</v>
      </c>
      <c r="H672" s="14">
        <v>39.5477294921875</v>
      </c>
      <c r="I672" s="14">
        <v>2817478.5</v>
      </c>
      <c r="J672" s="14"/>
      <c r="K672" s="14"/>
      <c r="L672" s="14">
        <v>0.29172241687774658</v>
      </c>
      <c r="M672" s="14">
        <v>0.13476821780204773</v>
      </c>
    </row>
    <row r="673" spans="1:13">
      <c r="A673" s="13" t="s">
        <v>129</v>
      </c>
      <c r="B673" s="13" t="s">
        <v>171</v>
      </c>
      <c r="C673" s="13" t="s">
        <v>206</v>
      </c>
      <c r="D673" s="14">
        <v>1991</v>
      </c>
      <c r="E673" s="14">
        <v>2341495.25</v>
      </c>
      <c r="F673" s="14">
        <v>2344616.25</v>
      </c>
      <c r="G673" s="14">
        <v>79.49083499999999</v>
      </c>
      <c r="H673" s="14">
        <v>38.642501831054688</v>
      </c>
      <c r="I673" s="14">
        <v>2961403</v>
      </c>
      <c r="J673" s="14"/>
      <c r="K673" s="14"/>
      <c r="L673" s="14">
        <v>0.29844528436660767</v>
      </c>
      <c r="M673" s="14">
        <v>0.13209931552410126</v>
      </c>
    </row>
    <row r="674" spans="1:13">
      <c r="A674" s="13" t="s">
        <v>129</v>
      </c>
      <c r="B674" s="13" t="s">
        <v>171</v>
      </c>
      <c r="C674" s="13" t="s">
        <v>206</v>
      </c>
      <c r="D674" s="14">
        <v>1992</v>
      </c>
      <c r="E674" s="14">
        <v>2434018.75</v>
      </c>
      <c r="F674" s="14">
        <v>2428830</v>
      </c>
      <c r="G674" s="14">
        <v>79.96315899999999</v>
      </c>
      <c r="H674" s="14">
        <v>38.070522308349609</v>
      </c>
      <c r="I674" s="14">
        <v>3018352.75</v>
      </c>
      <c r="J674" s="14"/>
      <c r="K674" s="14"/>
      <c r="L674" s="14">
        <v>0.29775503277778625</v>
      </c>
      <c r="M674" s="14">
        <v>0.13874651491641998</v>
      </c>
    </row>
    <row r="675" spans="1:13">
      <c r="A675" s="13" t="s">
        <v>129</v>
      </c>
      <c r="B675" s="13" t="s">
        <v>171</v>
      </c>
      <c r="C675" s="13" t="s">
        <v>206</v>
      </c>
      <c r="D675" s="14">
        <v>1993</v>
      </c>
      <c r="E675" s="14">
        <v>2448337.5</v>
      </c>
      <c r="F675" s="14">
        <v>2454800</v>
      </c>
      <c r="G675" s="14">
        <v>80.428556</v>
      </c>
      <c r="H675" s="14">
        <v>37.548328399658203</v>
      </c>
      <c r="I675" s="14">
        <v>2988868</v>
      </c>
      <c r="J675" s="14"/>
      <c r="K675" s="14"/>
      <c r="L675" s="14">
        <v>0.28583377599716187</v>
      </c>
      <c r="M675" s="14">
        <v>0.13900613784790039</v>
      </c>
    </row>
    <row r="676" spans="1:13">
      <c r="A676" s="13" t="s">
        <v>129</v>
      </c>
      <c r="B676" s="13" t="s">
        <v>171</v>
      </c>
      <c r="C676" s="13" t="s">
        <v>206</v>
      </c>
      <c r="D676" s="14">
        <v>1994</v>
      </c>
      <c r="E676" s="14">
        <v>2548591.75</v>
      </c>
      <c r="F676" s="14">
        <v>2551067</v>
      </c>
      <c r="G676" s="14">
        <v>80.832937000000001</v>
      </c>
      <c r="H676" s="14">
        <v>37.622341156005859</v>
      </c>
      <c r="I676" s="14">
        <v>3060358.5</v>
      </c>
      <c r="J676" s="14"/>
      <c r="K676" s="14"/>
      <c r="L676" s="14">
        <v>0.282326340675354</v>
      </c>
      <c r="M676" s="14">
        <v>0.14038614928722382</v>
      </c>
    </row>
    <row r="677" spans="1:13">
      <c r="A677" s="13" t="s">
        <v>129</v>
      </c>
      <c r="B677" s="13" t="s">
        <v>171</v>
      </c>
      <c r="C677" s="13" t="s">
        <v>206</v>
      </c>
      <c r="D677" s="14">
        <v>1995</v>
      </c>
      <c r="E677" s="14">
        <v>2633828.75</v>
      </c>
      <c r="F677" s="14">
        <v>2642739.75</v>
      </c>
      <c r="G677" s="14">
        <v>81.13865899999999</v>
      </c>
      <c r="H677" s="14">
        <v>37.815830230712891</v>
      </c>
      <c r="I677" s="14">
        <v>3107615</v>
      </c>
      <c r="J677" s="14"/>
      <c r="K677" s="14"/>
      <c r="L677" s="14">
        <v>0.27420705556869507</v>
      </c>
      <c r="M677" s="14">
        <v>0.13971191644668579</v>
      </c>
    </row>
    <row r="678" spans="1:13">
      <c r="A678" s="13" t="s">
        <v>129</v>
      </c>
      <c r="B678" s="13" t="s">
        <v>171</v>
      </c>
      <c r="C678" s="13" t="s">
        <v>206</v>
      </c>
      <c r="D678" s="14">
        <v>1996</v>
      </c>
      <c r="E678" s="14">
        <v>2666704.25</v>
      </c>
      <c r="F678" s="14">
        <v>2678939.75</v>
      </c>
      <c r="G678" s="14">
        <v>81.323663999999994</v>
      </c>
      <c r="H678" s="14">
        <v>37.807399749755859</v>
      </c>
      <c r="I678" s="14">
        <v>3132656.75</v>
      </c>
      <c r="J678" s="14">
        <v>0.92540087437514718</v>
      </c>
      <c r="K678" s="14"/>
      <c r="L678" s="14">
        <v>0.25607523322105408</v>
      </c>
      <c r="M678" s="14">
        <v>0.13800105452537537</v>
      </c>
    </row>
    <row r="679" spans="1:13">
      <c r="A679" s="13" t="s">
        <v>129</v>
      </c>
      <c r="B679" s="13" t="s">
        <v>171</v>
      </c>
      <c r="C679" s="13" t="s">
        <v>206</v>
      </c>
      <c r="D679" s="14">
        <v>1997</v>
      </c>
      <c r="E679" s="14">
        <v>2772802.25</v>
      </c>
      <c r="F679" s="14">
        <v>2767329.5</v>
      </c>
      <c r="G679" s="14">
        <v>81.399250999999992</v>
      </c>
      <c r="H679" s="14">
        <v>37.770332336425781</v>
      </c>
      <c r="I679" s="14">
        <v>3188799</v>
      </c>
      <c r="J679" s="14"/>
      <c r="K679" s="14"/>
      <c r="L679" s="14">
        <v>0.24839034676551819</v>
      </c>
      <c r="M679" s="14">
        <v>0.1398596465587616</v>
      </c>
    </row>
    <row r="680" spans="1:13">
      <c r="A680" s="13" t="s">
        <v>129</v>
      </c>
      <c r="B680" s="13" t="s">
        <v>171</v>
      </c>
      <c r="C680" s="13" t="s">
        <v>206</v>
      </c>
      <c r="D680" s="14">
        <v>1998</v>
      </c>
      <c r="E680" s="14">
        <v>2898376</v>
      </c>
      <c r="F680" s="14">
        <v>2862586</v>
      </c>
      <c r="G680" s="14">
        <v>81.402672999999993</v>
      </c>
      <c r="H680" s="14">
        <v>38.217929840087891</v>
      </c>
      <c r="I680" s="14">
        <v>3253019.5</v>
      </c>
      <c r="J680" s="14"/>
      <c r="K680" s="14"/>
      <c r="L680" s="14">
        <v>0.24598599970340729</v>
      </c>
      <c r="M680" s="14">
        <v>0.14008317887783051</v>
      </c>
    </row>
    <row r="681" spans="1:13">
      <c r="A681" s="13" t="s">
        <v>129</v>
      </c>
      <c r="B681" s="13" t="s">
        <v>171</v>
      </c>
      <c r="C681" s="13" t="s">
        <v>206</v>
      </c>
      <c r="D681" s="14">
        <v>1999</v>
      </c>
      <c r="E681" s="14">
        <v>3013046.25</v>
      </c>
      <c r="F681" s="14">
        <v>2978213</v>
      </c>
      <c r="G681" s="14">
        <v>81.389927</v>
      </c>
      <c r="H681" s="14">
        <v>38.807254791259766</v>
      </c>
      <c r="I681" s="14">
        <v>3314412.25</v>
      </c>
      <c r="J681" s="14"/>
      <c r="K681" s="14"/>
      <c r="L681" s="14">
        <v>0.23997846245765686</v>
      </c>
      <c r="M681" s="14">
        <v>0.14367802441120148</v>
      </c>
    </row>
    <row r="682" spans="1:13">
      <c r="A682" s="13" t="s">
        <v>129</v>
      </c>
      <c r="B682" s="13" t="s">
        <v>171</v>
      </c>
      <c r="C682" s="13" t="s">
        <v>206</v>
      </c>
      <c r="D682" s="14">
        <v>2000</v>
      </c>
      <c r="E682" s="14">
        <v>3030253</v>
      </c>
      <c r="F682" s="14">
        <v>3035471.75</v>
      </c>
      <c r="G682" s="14">
        <v>81.400881999999996</v>
      </c>
      <c r="H682" s="14">
        <v>39.603115081787109</v>
      </c>
      <c r="I682" s="14">
        <v>3410944.5</v>
      </c>
      <c r="J682" s="14"/>
      <c r="K682" s="14"/>
      <c r="L682" s="14">
        <v>0.24248769879341125</v>
      </c>
      <c r="M682" s="14">
        <v>0.14435507357120514</v>
      </c>
    </row>
    <row r="683" spans="1:13">
      <c r="A683" s="13" t="s">
        <v>129</v>
      </c>
      <c r="B683" s="13" t="s">
        <v>171</v>
      </c>
      <c r="C683" s="13" t="s">
        <v>206</v>
      </c>
      <c r="D683" s="14">
        <v>2001</v>
      </c>
      <c r="E683" s="14">
        <v>3063525.5</v>
      </c>
      <c r="F683" s="14">
        <v>3076616</v>
      </c>
      <c r="G683" s="14">
        <v>81.453885</v>
      </c>
      <c r="H683" s="14">
        <v>39.451438903808594</v>
      </c>
      <c r="I683" s="14">
        <v>3468298.75</v>
      </c>
      <c r="J683" s="14"/>
      <c r="K683" s="14"/>
      <c r="L683" s="14">
        <v>0.22631888091564178</v>
      </c>
      <c r="M683" s="14">
        <v>0.14752538502216339</v>
      </c>
    </row>
    <row r="684" spans="1:13">
      <c r="A684" s="13" t="s">
        <v>129</v>
      </c>
      <c r="B684" s="13" t="s">
        <v>171</v>
      </c>
      <c r="C684" s="13" t="s">
        <v>206</v>
      </c>
      <c r="D684" s="14">
        <v>2002</v>
      </c>
      <c r="E684" s="14">
        <v>3037455.75</v>
      </c>
      <c r="F684" s="14">
        <v>3065723</v>
      </c>
      <c r="G684" s="14">
        <v>81.535122000000001</v>
      </c>
      <c r="H684" s="14">
        <v>39.233551025390625</v>
      </c>
      <c r="I684" s="14">
        <v>3461432.5</v>
      </c>
      <c r="J684" s="14"/>
      <c r="K684" s="14"/>
      <c r="L684" s="14">
        <v>0.2049168199300766</v>
      </c>
      <c r="M684" s="14">
        <v>0.15250380337238312</v>
      </c>
    </row>
    <row r="685" spans="1:13">
      <c r="A685" s="13" t="s">
        <v>129</v>
      </c>
      <c r="B685" s="13" t="s">
        <v>171</v>
      </c>
      <c r="C685" s="13" t="s">
        <v>206</v>
      </c>
      <c r="D685" s="14">
        <v>2003</v>
      </c>
      <c r="E685" s="14">
        <v>3049400.75</v>
      </c>
      <c r="F685" s="14">
        <v>3140563.5</v>
      </c>
      <c r="G685" s="14">
        <v>81.614379999999997</v>
      </c>
      <c r="H685" s="14">
        <v>38.825450897216797</v>
      </c>
      <c r="I685" s="14">
        <v>3437198.5</v>
      </c>
      <c r="J685" s="14"/>
      <c r="K685" s="14"/>
      <c r="L685" s="14">
        <v>0.20661346614360809</v>
      </c>
      <c r="M685" s="14">
        <v>0.15243040025234222</v>
      </c>
    </row>
    <row r="686" spans="1:13">
      <c r="A686" s="13" t="s">
        <v>129</v>
      </c>
      <c r="B686" s="13" t="s">
        <v>171</v>
      </c>
      <c r="C686" s="13" t="s">
        <v>206</v>
      </c>
      <c r="D686" s="14">
        <v>2004</v>
      </c>
      <c r="E686" s="14">
        <v>3112337.5</v>
      </c>
      <c r="F686" s="14">
        <v>3231047.25</v>
      </c>
      <c r="G686" s="14">
        <v>81.646473999999998</v>
      </c>
      <c r="H686" s="14">
        <v>38.972915649414063</v>
      </c>
      <c r="I686" s="14">
        <v>3477588.25</v>
      </c>
      <c r="J686" s="14"/>
      <c r="K686" s="14"/>
      <c r="L686" s="14">
        <v>0.20608639717102051</v>
      </c>
      <c r="M686" s="14">
        <v>0.1461859792470932</v>
      </c>
    </row>
    <row r="687" spans="1:13">
      <c r="A687" s="13" t="s">
        <v>129</v>
      </c>
      <c r="B687" s="13" t="s">
        <v>171</v>
      </c>
      <c r="C687" s="13" t="s">
        <v>206</v>
      </c>
      <c r="D687" s="14">
        <v>2005</v>
      </c>
      <c r="E687" s="14">
        <v>3139704</v>
      </c>
      <c r="F687" s="14">
        <v>3391866.5</v>
      </c>
      <c r="G687" s="14">
        <v>81.602740999999995</v>
      </c>
      <c r="H687" s="14">
        <v>38.923667907714844</v>
      </c>
      <c r="I687" s="14">
        <v>3503034</v>
      </c>
      <c r="J687" s="14">
        <v>0.94044598369880883</v>
      </c>
      <c r="K687" s="14"/>
      <c r="L687" s="14">
        <v>0.20552520453929901</v>
      </c>
      <c r="M687" s="14">
        <v>0.14272858202457428</v>
      </c>
    </row>
    <row r="688" spans="1:13">
      <c r="A688" s="13" t="s">
        <v>129</v>
      </c>
      <c r="B688" s="13" t="s">
        <v>171</v>
      </c>
      <c r="C688" s="13" t="s">
        <v>206</v>
      </c>
      <c r="D688" s="14">
        <v>2006</v>
      </c>
      <c r="E688" s="14">
        <v>3276067.25</v>
      </c>
      <c r="F688" s="14">
        <v>3470312</v>
      </c>
      <c r="G688" s="14">
        <v>81.472225999999992</v>
      </c>
      <c r="H688" s="14">
        <v>39.186344146728516</v>
      </c>
      <c r="I688" s="14">
        <v>3636725.25</v>
      </c>
      <c r="J688" s="14"/>
      <c r="K688" s="14"/>
      <c r="L688" s="14">
        <v>0.21551330387592316</v>
      </c>
      <c r="M688" s="14">
        <v>0.14445623755455017</v>
      </c>
    </row>
    <row r="689" spans="1:13">
      <c r="A689" s="13" t="s">
        <v>129</v>
      </c>
      <c r="B689" s="13" t="s">
        <v>171</v>
      </c>
      <c r="C689" s="13" t="s">
        <v>206</v>
      </c>
      <c r="D689" s="14">
        <v>2007</v>
      </c>
      <c r="E689" s="14">
        <v>3436286.25</v>
      </c>
      <c r="F689" s="14">
        <v>3665398.5</v>
      </c>
      <c r="G689" s="14">
        <v>81.277829999999994</v>
      </c>
      <c r="H689" s="14">
        <v>39.814460754394531</v>
      </c>
      <c r="I689" s="14">
        <v>3744970.75</v>
      </c>
      <c r="J689" s="14"/>
      <c r="K689" s="14"/>
      <c r="L689" s="14">
        <v>0.21973033249378204</v>
      </c>
      <c r="M689" s="14">
        <v>0.14574360847473145</v>
      </c>
    </row>
    <row r="690" spans="1:13">
      <c r="A690" s="13" t="s">
        <v>129</v>
      </c>
      <c r="B690" s="13" t="s">
        <v>171</v>
      </c>
      <c r="C690" s="13" t="s">
        <v>206</v>
      </c>
      <c r="D690" s="14">
        <v>2008</v>
      </c>
      <c r="E690" s="14">
        <v>3500104.25</v>
      </c>
      <c r="F690" s="14">
        <v>3750630.75</v>
      </c>
      <c r="G690" s="14">
        <v>81.065752000000003</v>
      </c>
      <c r="H690" s="14">
        <v>40.345325469970703</v>
      </c>
      <c r="I690" s="14">
        <v>3780918</v>
      </c>
      <c r="J690" s="14"/>
      <c r="K690" s="14"/>
      <c r="L690" s="14">
        <v>0.22589756548404694</v>
      </c>
      <c r="M690" s="14">
        <v>0.157022625207901</v>
      </c>
    </row>
    <row r="691" spans="1:13">
      <c r="A691" s="13" t="s">
        <v>129</v>
      </c>
      <c r="B691" s="13" t="s">
        <v>171</v>
      </c>
      <c r="C691" s="13" t="s">
        <v>206</v>
      </c>
      <c r="D691" s="14">
        <v>2009</v>
      </c>
      <c r="E691" s="14">
        <v>3354149.5</v>
      </c>
      <c r="F691" s="14">
        <v>3498118</v>
      </c>
      <c r="G691" s="14">
        <v>80.89996099999999</v>
      </c>
      <c r="H691" s="14">
        <v>40.429206848144531</v>
      </c>
      <c r="I691" s="14">
        <v>3565638.5</v>
      </c>
      <c r="J691" s="14"/>
      <c r="K691" s="14"/>
      <c r="L691" s="14">
        <v>0.19709447026252747</v>
      </c>
      <c r="M691" s="14">
        <v>0.17244353890419006</v>
      </c>
    </row>
    <row r="692" spans="1:13">
      <c r="A692" s="13" t="s">
        <v>129</v>
      </c>
      <c r="B692" s="13" t="s">
        <v>171</v>
      </c>
      <c r="C692" s="13" t="s">
        <v>206</v>
      </c>
      <c r="D692" s="14">
        <v>2010</v>
      </c>
      <c r="E692" s="14">
        <v>3531823.75</v>
      </c>
      <c r="F692" s="14">
        <v>3672402</v>
      </c>
      <c r="G692" s="14">
        <v>80.827001999999993</v>
      </c>
      <c r="H692" s="14">
        <v>40.631881713867188</v>
      </c>
      <c r="I692" s="14">
        <v>3714678.5</v>
      </c>
      <c r="J692" s="14"/>
      <c r="K692" s="14"/>
      <c r="L692" s="14">
        <v>0.21420857310295105</v>
      </c>
      <c r="M692" s="14">
        <v>0.17030461132526398</v>
      </c>
    </row>
    <row r="693" spans="1:13">
      <c r="A693" s="13" t="s">
        <v>129</v>
      </c>
      <c r="B693" s="13" t="s">
        <v>171</v>
      </c>
      <c r="C693" s="13" t="s">
        <v>206</v>
      </c>
      <c r="D693" s="14">
        <v>2011</v>
      </c>
      <c r="E693" s="14">
        <v>3695614.5</v>
      </c>
      <c r="F693" s="14">
        <v>3861188.25</v>
      </c>
      <c r="G693" s="14">
        <v>80.855632</v>
      </c>
      <c r="H693" s="14">
        <v>41.224578857421875</v>
      </c>
      <c r="I693" s="14">
        <v>3860486.5</v>
      </c>
      <c r="J693" s="14">
        <v>0.76726674999584232</v>
      </c>
      <c r="K693" s="14"/>
      <c r="L693" s="14">
        <v>0.22747543454170227</v>
      </c>
      <c r="M693" s="14">
        <v>0.16604149341583252</v>
      </c>
    </row>
    <row r="694" spans="1:13">
      <c r="A694" s="13" t="s">
        <v>129</v>
      </c>
      <c r="B694" s="13" t="s">
        <v>171</v>
      </c>
      <c r="C694" s="13" t="s">
        <v>206</v>
      </c>
      <c r="D694" s="14">
        <v>2012</v>
      </c>
      <c r="E694" s="14">
        <v>3725440.5</v>
      </c>
      <c r="F694" s="14">
        <v>3830993.25</v>
      </c>
      <c r="G694" s="14">
        <v>80.972628</v>
      </c>
      <c r="H694" s="14">
        <v>41.677947998046875</v>
      </c>
      <c r="I694" s="14">
        <v>3876642.75</v>
      </c>
      <c r="J694" s="14">
        <v>0.78815022070160268</v>
      </c>
      <c r="K694" s="14"/>
      <c r="L694" s="14">
        <v>0.22002784907817841</v>
      </c>
      <c r="M694" s="14">
        <v>0.1628911942243576</v>
      </c>
    </row>
    <row r="695" spans="1:13">
      <c r="A695" s="13" t="s">
        <v>129</v>
      </c>
      <c r="B695" s="13" t="s">
        <v>171</v>
      </c>
      <c r="C695" s="13" t="s">
        <v>206</v>
      </c>
      <c r="D695" s="14">
        <v>2013</v>
      </c>
      <c r="E695" s="14">
        <v>3710598.75</v>
      </c>
      <c r="F695" s="14">
        <v>3839727.75</v>
      </c>
      <c r="G695" s="14">
        <v>81.17436699999999</v>
      </c>
      <c r="H695" s="14">
        <v>41.996150970458984</v>
      </c>
      <c r="I695" s="14">
        <v>3893606.5</v>
      </c>
      <c r="J695" s="14">
        <v>0.81569050919654684</v>
      </c>
      <c r="K695" s="14"/>
      <c r="L695" s="14">
        <v>0.22111502289772034</v>
      </c>
      <c r="M695" s="14">
        <v>0.16389939188957214</v>
      </c>
    </row>
    <row r="696" spans="1:13">
      <c r="A696" s="13" t="s">
        <v>129</v>
      </c>
      <c r="B696" s="13" t="s">
        <v>171</v>
      </c>
      <c r="C696" s="13" t="s">
        <v>206</v>
      </c>
      <c r="D696" s="14">
        <v>2014</v>
      </c>
      <c r="E696" s="14">
        <v>3812503.25</v>
      </c>
      <c r="F696" s="14">
        <v>3973957.75</v>
      </c>
      <c r="G696" s="14">
        <v>81.450378000000001</v>
      </c>
      <c r="H696" s="14">
        <v>42.331260681152344</v>
      </c>
      <c r="I696" s="14">
        <v>3979637.5</v>
      </c>
      <c r="J696" s="14">
        <v>0.82317004507006064</v>
      </c>
      <c r="K696" s="14"/>
      <c r="L696" s="14">
        <v>0.22604559361934662</v>
      </c>
      <c r="M696" s="14">
        <v>0.16344402730464935</v>
      </c>
    </row>
    <row r="697" spans="1:13">
      <c r="A697" s="13" t="s">
        <v>129</v>
      </c>
      <c r="B697" s="13" t="s">
        <v>171</v>
      </c>
      <c r="C697" s="13" t="s">
        <v>206</v>
      </c>
      <c r="D697" s="14">
        <v>2015</v>
      </c>
      <c r="E697" s="14">
        <v>3915258.25</v>
      </c>
      <c r="F697" s="14">
        <v>3931076.75</v>
      </c>
      <c r="G697" s="14">
        <v>81.787410999999992</v>
      </c>
      <c r="H697" s="14">
        <v>42.535579681396484</v>
      </c>
      <c r="I697" s="14">
        <v>4039011</v>
      </c>
      <c r="J697" s="14">
        <v>0.81970079246914451</v>
      </c>
      <c r="K697" s="14"/>
      <c r="L697" s="14">
        <v>0.21924082934856415</v>
      </c>
      <c r="M697" s="14">
        <v>0.16806790232658386</v>
      </c>
    </row>
    <row r="698" spans="1:13">
      <c r="A698" s="13" t="s">
        <v>129</v>
      </c>
      <c r="B698" s="13" t="s">
        <v>171</v>
      </c>
      <c r="C698" s="13" t="s">
        <v>206</v>
      </c>
      <c r="D698" s="14">
        <v>2016</v>
      </c>
      <c r="E698" s="14">
        <v>4039048.75</v>
      </c>
      <c r="F698" s="14">
        <v>4048522.75</v>
      </c>
      <c r="G698" s="14">
        <v>82.193767999999992</v>
      </c>
      <c r="H698" s="14">
        <v>42.927360534667969</v>
      </c>
      <c r="I698" s="14">
        <v>4129080.75</v>
      </c>
      <c r="J698" s="14">
        <v>0.80762989283492603</v>
      </c>
      <c r="K698" s="14"/>
      <c r="L698" s="14">
        <v>0.21693228185176849</v>
      </c>
      <c r="M698" s="14">
        <v>0.17148755490779877</v>
      </c>
    </row>
    <row r="699" spans="1:13">
      <c r="A699" s="13" t="s">
        <v>129</v>
      </c>
      <c r="B699" s="13" t="s">
        <v>171</v>
      </c>
      <c r="C699" s="13" t="s">
        <v>206</v>
      </c>
      <c r="D699" s="14">
        <v>2017</v>
      </c>
      <c r="E699" s="14">
        <v>4237502.5</v>
      </c>
      <c r="F699" s="14">
        <v>4236518.5</v>
      </c>
      <c r="G699" s="14">
        <v>82.658408999999992</v>
      </c>
      <c r="H699" s="14">
        <v>43.593219757080078</v>
      </c>
      <c r="I699" s="14">
        <v>4236518.5</v>
      </c>
      <c r="J699" s="14">
        <v>0.80646037204463605</v>
      </c>
      <c r="K699" s="14"/>
      <c r="L699" s="14">
        <v>0.22866921126842499</v>
      </c>
      <c r="M699" s="14">
        <v>0.17589655518531799</v>
      </c>
    </row>
    <row r="700" spans="1:13">
      <c r="A700" s="13" t="s">
        <v>129</v>
      </c>
      <c r="B700" s="13" t="s">
        <v>171</v>
      </c>
      <c r="C700" s="13" t="s">
        <v>206</v>
      </c>
      <c r="D700" s="14">
        <v>2018</v>
      </c>
      <c r="E700" s="14">
        <v>4275108.5</v>
      </c>
      <c r="F700" s="14">
        <v>4263030.5</v>
      </c>
      <c r="G700" s="14">
        <v>83.124417999999991</v>
      </c>
      <c r="H700" s="14">
        <v>44.3060302734375</v>
      </c>
      <c r="I700" s="14">
        <v>4290237.5</v>
      </c>
      <c r="J700" s="14"/>
      <c r="K700" s="14"/>
      <c r="L700" s="14">
        <v>0.23201736807823181</v>
      </c>
      <c r="M700" s="14">
        <v>0.17844639718532562</v>
      </c>
    </row>
    <row r="701" spans="1:13">
      <c r="A701" s="13" t="s">
        <v>129</v>
      </c>
      <c r="B701" s="13" t="s">
        <v>171</v>
      </c>
      <c r="C701" s="13" t="s">
        <v>206</v>
      </c>
      <c r="D701" s="14">
        <v>2019</v>
      </c>
      <c r="E701" s="14">
        <v>4308861.5</v>
      </c>
      <c r="F701" s="14">
        <v>4275312</v>
      </c>
      <c r="G701" s="14">
        <v>83.517044999999996</v>
      </c>
      <c r="H701" s="14">
        <v>44.795196533203125</v>
      </c>
      <c r="I701" s="14">
        <v>4314067.5</v>
      </c>
      <c r="J701" s="14"/>
      <c r="K701" s="14"/>
      <c r="L701" s="14">
        <v>0.22706808149814606</v>
      </c>
      <c r="M701" s="14">
        <v>0.18342451751232147</v>
      </c>
    </row>
    <row r="702" spans="1:13">
      <c r="A702" s="13" t="s">
        <v>130</v>
      </c>
      <c r="B702" s="13" t="s">
        <v>172</v>
      </c>
      <c r="C702" s="13" t="s">
        <v>212</v>
      </c>
      <c r="D702" s="14">
        <v>1950</v>
      </c>
      <c r="E702" s="14">
        <v>44938.03515625</v>
      </c>
      <c r="F702" s="14">
        <v>45009.8203125</v>
      </c>
      <c r="G702" s="14">
        <v>4.2731522460171387</v>
      </c>
      <c r="H702" s="14">
        <v>1.9738047122955322</v>
      </c>
      <c r="I702" s="14">
        <v>54798.22265625</v>
      </c>
      <c r="J702" s="14"/>
      <c r="K702" s="14"/>
      <c r="L702" s="14">
        <v>0.21119238436222076</v>
      </c>
      <c r="M702" s="14">
        <v>0.12499181181192398</v>
      </c>
    </row>
    <row r="703" spans="1:13">
      <c r="A703" s="13" t="s">
        <v>130</v>
      </c>
      <c r="B703" s="13" t="s">
        <v>172</v>
      </c>
      <c r="C703" s="13" t="s">
        <v>212</v>
      </c>
      <c r="D703" s="14">
        <v>1951</v>
      </c>
      <c r="E703" s="14">
        <v>43189.703125</v>
      </c>
      <c r="F703" s="14">
        <v>44230.96875</v>
      </c>
      <c r="G703" s="14">
        <v>4.3057886377472769</v>
      </c>
      <c r="H703" s="14">
        <v>1.9967802762985229</v>
      </c>
      <c r="I703" s="14">
        <v>53879.17578125</v>
      </c>
      <c r="J703" s="14"/>
      <c r="K703" s="14"/>
      <c r="L703" s="14">
        <v>0.17299747467041016</v>
      </c>
      <c r="M703" s="14">
        <v>0.14183300733566284</v>
      </c>
    </row>
    <row r="704" spans="1:13">
      <c r="A704" s="13" t="s">
        <v>130</v>
      </c>
      <c r="B704" s="13" t="s">
        <v>172</v>
      </c>
      <c r="C704" s="13" t="s">
        <v>212</v>
      </c>
      <c r="D704" s="14">
        <v>1952</v>
      </c>
      <c r="E704" s="14">
        <v>44821.85546875</v>
      </c>
      <c r="F704" s="14">
        <v>45167.421875</v>
      </c>
      <c r="G704" s="14">
        <v>4.3361841966636572</v>
      </c>
      <c r="H704" s="14">
        <v>1.9779642820358276</v>
      </c>
      <c r="I704" s="14">
        <v>55078.1640625</v>
      </c>
      <c r="J704" s="14"/>
      <c r="K704" s="14"/>
      <c r="L704" s="14">
        <v>0.17068497836589813</v>
      </c>
      <c r="M704" s="14">
        <v>0.14711369574069977</v>
      </c>
    </row>
    <row r="705" spans="1:13">
      <c r="A705" s="13" t="s">
        <v>130</v>
      </c>
      <c r="B705" s="13" t="s">
        <v>172</v>
      </c>
      <c r="C705" s="13" t="s">
        <v>212</v>
      </c>
      <c r="D705" s="14">
        <v>1953</v>
      </c>
      <c r="E705" s="14">
        <v>48019.03515625</v>
      </c>
      <c r="F705" s="14">
        <v>48024.5625</v>
      </c>
      <c r="G705" s="14">
        <v>4.3714817264468406</v>
      </c>
      <c r="H705" s="14">
        <v>2.0218353271484375</v>
      </c>
      <c r="I705" s="14">
        <v>58498.29296875</v>
      </c>
      <c r="J705" s="14"/>
      <c r="K705" s="14"/>
      <c r="L705" s="14">
        <v>0.19637139141559601</v>
      </c>
      <c r="M705" s="14">
        <v>0.1494821310043335</v>
      </c>
    </row>
    <row r="706" spans="1:13">
      <c r="A706" s="13" t="s">
        <v>130</v>
      </c>
      <c r="B706" s="13" t="s">
        <v>172</v>
      </c>
      <c r="C706" s="13" t="s">
        <v>212</v>
      </c>
      <c r="D706" s="14">
        <v>1954</v>
      </c>
      <c r="E706" s="14">
        <v>49799.5703125</v>
      </c>
      <c r="F706" s="14">
        <v>49626.140625</v>
      </c>
      <c r="G706" s="14">
        <v>4.4082205072264831</v>
      </c>
      <c r="H706" s="14">
        <v>2.0394630432128906</v>
      </c>
      <c r="I706" s="14">
        <v>61435.08984375</v>
      </c>
      <c r="J706" s="14"/>
      <c r="K706" s="14"/>
      <c r="L706" s="14">
        <v>0.19888389110565186</v>
      </c>
      <c r="M706" s="14">
        <v>0.15140973031520844</v>
      </c>
    </row>
    <row r="707" spans="1:13">
      <c r="A707" s="13" t="s">
        <v>130</v>
      </c>
      <c r="B707" s="13" t="s">
        <v>172</v>
      </c>
      <c r="C707" s="13" t="s">
        <v>212</v>
      </c>
      <c r="D707" s="14">
        <v>1955</v>
      </c>
      <c r="E707" s="14">
        <v>49841.8203125</v>
      </c>
      <c r="F707" s="14">
        <v>49440.99609375</v>
      </c>
      <c r="G707" s="14">
        <v>4.4412371296895508</v>
      </c>
      <c r="H707" s="14">
        <v>2.0334222316741943</v>
      </c>
      <c r="I707" s="14">
        <v>61161.13671875</v>
      </c>
      <c r="J707" s="14"/>
      <c r="K707" s="14"/>
      <c r="L707" s="14">
        <v>0.1711094081401825</v>
      </c>
      <c r="M707" s="14">
        <v>0.15689648687839508</v>
      </c>
    </row>
    <row r="708" spans="1:13">
      <c r="A708" s="13" t="s">
        <v>130</v>
      </c>
      <c r="B708" s="13" t="s">
        <v>172</v>
      </c>
      <c r="C708" s="13" t="s">
        <v>212</v>
      </c>
      <c r="D708" s="14">
        <v>1956</v>
      </c>
      <c r="E708" s="14">
        <v>50987.80859375</v>
      </c>
      <c r="F708" s="14">
        <v>50474.4296875</v>
      </c>
      <c r="G708" s="14">
        <v>4.4687220390430724</v>
      </c>
      <c r="H708" s="14">
        <v>2.0223305225372314</v>
      </c>
      <c r="I708" s="14">
        <v>62392.0859375</v>
      </c>
      <c r="J708" s="14"/>
      <c r="K708" s="14"/>
      <c r="L708" s="14">
        <v>0.19480226933956146</v>
      </c>
      <c r="M708" s="14">
        <v>0.1547478586435318</v>
      </c>
    </row>
    <row r="709" spans="1:13">
      <c r="A709" s="13" t="s">
        <v>130</v>
      </c>
      <c r="B709" s="13" t="s">
        <v>172</v>
      </c>
      <c r="C709" s="13" t="s">
        <v>212</v>
      </c>
      <c r="D709" s="14">
        <v>1957</v>
      </c>
      <c r="E709" s="14">
        <v>53144.71875</v>
      </c>
      <c r="F709" s="14">
        <v>53023.12109375</v>
      </c>
      <c r="G709" s="14">
        <v>4.4900927237125101</v>
      </c>
      <c r="H709" s="14">
        <v>2.0264899730682373</v>
      </c>
      <c r="I709" s="14">
        <v>64699.66796875</v>
      </c>
      <c r="J709" s="14"/>
      <c r="K709" s="14"/>
      <c r="L709" s="14">
        <v>0.20894743502140045</v>
      </c>
      <c r="M709" s="14">
        <v>0.15333329141139984</v>
      </c>
    </row>
    <row r="710" spans="1:13">
      <c r="A710" s="13" t="s">
        <v>130</v>
      </c>
      <c r="B710" s="13" t="s">
        <v>172</v>
      </c>
      <c r="C710" s="13" t="s">
        <v>212</v>
      </c>
      <c r="D710" s="14">
        <v>1958</v>
      </c>
      <c r="E710" s="14">
        <v>54688.08984375</v>
      </c>
      <c r="F710" s="14">
        <v>54031.98046875</v>
      </c>
      <c r="G710" s="14">
        <v>4.5174073164140172</v>
      </c>
      <c r="H710" s="14">
        <v>2.0332238674163818</v>
      </c>
      <c r="I710" s="14">
        <v>66212.7578125</v>
      </c>
      <c r="J710" s="14"/>
      <c r="K710" s="14"/>
      <c r="L710" s="14">
        <v>0.18535721302032471</v>
      </c>
      <c r="M710" s="14">
        <v>0.15141476690769196</v>
      </c>
    </row>
    <row r="711" spans="1:13">
      <c r="A711" s="13" t="s">
        <v>130</v>
      </c>
      <c r="B711" s="13" t="s">
        <v>172</v>
      </c>
      <c r="C711" s="13" t="s">
        <v>212</v>
      </c>
      <c r="D711" s="14">
        <v>1959</v>
      </c>
      <c r="E711" s="14">
        <v>60049.03515625</v>
      </c>
      <c r="F711" s="14">
        <v>58538.71484375</v>
      </c>
      <c r="G711" s="14">
        <v>4.5489273468956579</v>
      </c>
      <c r="H711" s="14">
        <v>2.0728368759155273</v>
      </c>
      <c r="I711" s="14">
        <v>71513.0859375</v>
      </c>
      <c r="J711" s="14"/>
      <c r="K711" s="14"/>
      <c r="L711" s="14">
        <v>0.24357816576957703</v>
      </c>
      <c r="M711" s="14">
        <v>0.14927609264850616</v>
      </c>
    </row>
    <row r="712" spans="1:13">
      <c r="A712" s="13" t="s">
        <v>130</v>
      </c>
      <c r="B712" s="13" t="s">
        <v>172</v>
      </c>
      <c r="C712" s="13" t="s">
        <v>212</v>
      </c>
      <c r="D712" s="14">
        <v>1960</v>
      </c>
      <c r="E712" s="14">
        <v>63426.1015625</v>
      </c>
      <c r="F712" s="14">
        <v>62189.9453125</v>
      </c>
      <c r="G712" s="14">
        <v>4.5833084108846691</v>
      </c>
      <c r="H712" s="14">
        <v>2.1116571426391602</v>
      </c>
      <c r="I712" s="14">
        <v>75799.7890625</v>
      </c>
      <c r="J712" s="14"/>
      <c r="K712" s="14"/>
      <c r="L712" s="14">
        <v>0.26959741115570068</v>
      </c>
      <c r="M712" s="14">
        <v>0.15249338746070862</v>
      </c>
    </row>
    <row r="713" spans="1:13">
      <c r="A713" s="13" t="s">
        <v>130</v>
      </c>
      <c r="B713" s="13" t="s">
        <v>172</v>
      </c>
      <c r="C713" s="13" t="s">
        <v>212</v>
      </c>
      <c r="D713" s="14">
        <v>1961</v>
      </c>
      <c r="E713" s="14">
        <v>67336.859375</v>
      </c>
      <c r="F713" s="14">
        <v>66130.2578125</v>
      </c>
      <c r="G713" s="14">
        <v>4.6121401098982382</v>
      </c>
      <c r="H713" s="14">
        <v>2.1424994468688965</v>
      </c>
      <c r="I713" s="14">
        <v>80756.375</v>
      </c>
      <c r="J713" s="14"/>
      <c r="K713" s="14"/>
      <c r="L713" s="14">
        <v>0.25304269790649414</v>
      </c>
      <c r="M713" s="14">
        <v>0.15319108963012695</v>
      </c>
    </row>
    <row r="714" spans="1:13">
      <c r="A714" s="13" t="s">
        <v>130</v>
      </c>
      <c r="B714" s="13" t="s">
        <v>172</v>
      </c>
      <c r="C714" s="13" t="s">
        <v>212</v>
      </c>
      <c r="D714" s="14">
        <v>1962</v>
      </c>
      <c r="E714" s="14">
        <v>71189.375</v>
      </c>
      <c r="F714" s="14">
        <v>69306.84375</v>
      </c>
      <c r="G714" s="14">
        <v>4.6492409924674574</v>
      </c>
      <c r="H714" s="14">
        <v>2.1753976345062256</v>
      </c>
      <c r="I714" s="14">
        <v>85711.21875</v>
      </c>
      <c r="J714" s="14"/>
      <c r="K714" s="14"/>
      <c r="L714" s="14">
        <v>0.25698617100715637</v>
      </c>
      <c r="M714" s="14">
        <v>0.1572725772857666</v>
      </c>
    </row>
    <row r="715" spans="1:13">
      <c r="A715" s="13" t="s">
        <v>130</v>
      </c>
      <c r="B715" s="13" t="s">
        <v>172</v>
      </c>
      <c r="C715" s="13" t="s">
        <v>212</v>
      </c>
      <c r="D715" s="14">
        <v>1963</v>
      </c>
      <c r="E715" s="14">
        <v>72639.875</v>
      </c>
      <c r="F715" s="14">
        <v>70440.2578125</v>
      </c>
      <c r="G715" s="14">
        <v>4.6859392216632871</v>
      </c>
      <c r="H715" s="14">
        <v>2.2021274566650391</v>
      </c>
      <c r="I715" s="14">
        <v>86736.1015625</v>
      </c>
      <c r="J715" s="14"/>
      <c r="K715" s="14"/>
      <c r="L715" s="14">
        <v>0.22824059426784515</v>
      </c>
      <c r="M715" s="14">
        <v>0.16008672118186951</v>
      </c>
    </row>
    <row r="716" spans="1:13">
      <c r="A716" s="13" t="s">
        <v>130</v>
      </c>
      <c r="B716" s="13" t="s">
        <v>172</v>
      </c>
      <c r="C716" s="13" t="s">
        <v>212</v>
      </c>
      <c r="D716" s="14">
        <v>1964</v>
      </c>
      <c r="E716" s="14">
        <v>79057.765625</v>
      </c>
      <c r="F716" s="14">
        <v>76187.46875</v>
      </c>
      <c r="G716" s="14">
        <v>4.7225496686070976</v>
      </c>
      <c r="H716" s="14">
        <v>2.2473626136779785</v>
      </c>
      <c r="I716" s="14">
        <v>94082.2578125</v>
      </c>
      <c r="J716" s="14"/>
      <c r="K716" s="14"/>
      <c r="L716" s="14">
        <v>0.27241519093513489</v>
      </c>
      <c r="M716" s="14">
        <v>0.16058838367462158</v>
      </c>
    </row>
    <row r="717" spans="1:13">
      <c r="A717" s="13" t="s">
        <v>130</v>
      </c>
      <c r="B717" s="13" t="s">
        <v>172</v>
      </c>
      <c r="C717" s="13" t="s">
        <v>212</v>
      </c>
      <c r="D717" s="14">
        <v>1965</v>
      </c>
      <c r="E717" s="14">
        <v>82861.53125</v>
      </c>
      <c r="F717" s="14">
        <v>79516.078125</v>
      </c>
      <c r="G717" s="14">
        <v>4.7604978407392808</v>
      </c>
      <c r="H717" s="14">
        <v>2.2884855270385742</v>
      </c>
      <c r="I717" s="14">
        <v>97900.171875</v>
      </c>
      <c r="J717" s="14"/>
      <c r="K717" s="14"/>
      <c r="L717" s="14">
        <v>0.28058087825775146</v>
      </c>
      <c r="M717" s="14">
        <v>0.1608491986989975</v>
      </c>
    </row>
    <row r="718" spans="1:13">
      <c r="A718" s="13" t="s">
        <v>130</v>
      </c>
      <c r="B718" s="13" t="s">
        <v>172</v>
      </c>
      <c r="C718" s="13" t="s">
        <v>212</v>
      </c>
      <c r="D718" s="14">
        <v>1966</v>
      </c>
      <c r="E718" s="14">
        <v>85542.84375</v>
      </c>
      <c r="F718" s="14">
        <v>81621.2890625</v>
      </c>
      <c r="G718" s="14">
        <v>4.7999177968251461</v>
      </c>
      <c r="H718" s="14">
        <v>2.327552318572998</v>
      </c>
      <c r="I718" s="14">
        <v>101361.2421875</v>
      </c>
      <c r="J718" s="14"/>
      <c r="K718" s="14"/>
      <c r="L718" s="14">
        <v>0.26868420839309692</v>
      </c>
      <c r="M718" s="14">
        <v>0.16939350962638855</v>
      </c>
    </row>
    <row r="719" spans="1:13">
      <c r="A719" s="13" t="s">
        <v>130</v>
      </c>
      <c r="B719" s="13" t="s">
        <v>172</v>
      </c>
      <c r="C719" s="13" t="s">
        <v>212</v>
      </c>
      <c r="D719" s="14">
        <v>1967</v>
      </c>
      <c r="E719" s="14">
        <v>90434.40625</v>
      </c>
      <c r="F719" s="14">
        <v>86031.3671875</v>
      </c>
      <c r="G719" s="14">
        <v>4.8412384294981985</v>
      </c>
      <c r="H719" s="14">
        <v>2.3276841640472412</v>
      </c>
      <c r="I719" s="14">
        <v>107169.375</v>
      </c>
      <c r="J719" s="14"/>
      <c r="K719" s="14"/>
      <c r="L719" s="14">
        <v>0.26235640048980713</v>
      </c>
      <c r="M719" s="14">
        <v>0.17358897626399994</v>
      </c>
    </row>
    <row r="720" spans="1:13">
      <c r="A720" s="13" t="s">
        <v>130</v>
      </c>
      <c r="B720" s="13" t="s">
        <v>172</v>
      </c>
      <c r="C720" s="13" t="s">
        <v>212</v>
      </c>
      <c r="D720" s="14">
        <v>1968</v>
      </c>
      <c r="E720" s="14">
        <v>95489.0078125</v>
      </c>
      <c r="F720" s="14">
        <v>90940.2421875</v>
      </c>
      <c r="G720" s="14">
        <v>4.8697528720031125</v>
      </c>
      <c r="H720" s="14">
        <v>2.3453805446624756</v>
      </c>
      <c r="I720" s="14">
        <v>113164.859375</v>
      </c>
      <c r="J720" s="14"/>
      <c r="K720" s="14"/>
      <c r="L720" s="14">
        <v>0.26211860775947571</v>
      </c>
      <c r="M720" s="14">
        <v>0.17619375884532928</v>
      </c>
    </row>
    <row r="721" spans="1:13">
      <c r="A721" s="13" t="s">
        <v>130</v>
      </c>
      <c r="B721" s="13" t="s">
        <v>172</v>
      </c>
      <c r="C721" s="13" t="s">
        <v>212</v>
      </c>
      <c r="D721" s="14">
        <v>1969</v>
      </c>
      <c r="E721" s="14">
        <v>102757.0859375</v>
      </c>
      <c r="F721" s="14">
        <v>96764.8046875</v>
      </c>
      <c r="G721" s="14">
        <v>4.8931516129406569</v>
      </c>
      <c r="H721" s="14">
        <v>2.3907160758972168</v>
      </c>
      <c r="I721" s="14">
        <v>120471.8671875</v>
      </c>
      <c r="J721" s="14"/>
      <c r="K721" s="14"/>
      <c r="L721" s="14">
        <v>0.28501451015472412</v>
      </c>
      <c r="M721" s="14">
        <v>0.17984168231487274</v>
      </c>
    </row>
    <row r="722" spans="1:13">
      <c r="A722" s="13" t="s">
        <v>130</v>
      </c>
      <c r="B722" s="13" t="s">
        <v>172</v>
      </c>
      <c r="C722" s="13" t="s">
        <v>212</v>
      </c>
      <c r="D722" s="14">
        <v>1970</v>
      </c>
      <c r="E722" s="14">
        <v>104721.953125</v>
      </c>
      <c r="F722" s="14">
        <v>98012.0546875</v>
      </c>
      <c r="G722" s="14">
        <v>4.931241</v>
      </c>
      <c r="H722" s="14">
        <v>2.4226126670837402</v>
      </c>
      <c r="I722" s="14">
        <v>122345.4609375</v>
      </c>
      <c r="J722" s="14"/>
      <c r="K722" s="14"/>
      <c r="L722" s="14">
        <v>0.28766900300979614</v>
      </c>
      <c r="M722" s="14">
        <v>0.1902848482131958</v>
      </c>
    </row>
    <row r="723" spans="1:13">
      <c r="A723" s="13" t="s">
        <v>130</v>
      </c>
      <c r="B723" s="13" t="s">
        <v>172</v>
      </c>
      <c r="C723" s="13" t="s">
        <v>212</v>
      </c>
      <c r="D723" s="14">
        <v>1971</v>
      </c>
      <c r="E723" s="14">
        <v>107205.5546875</v>
      </c>
      <c r="F723" s="14">
        <v>100734.203125</v>
      </c>
      <c r="G723" s="14">
        <v>4.9617619999999993</v>
      </c>
      <c r="H723" s="14">
        <v>2.4171628952026367</v>
      </c>
      <c r="I723" s="14">
        <v>126021.9765625</v>
      </c>
      <c r="J723" s="14"/>
      <c r="K723" s="14"/>
      <c r="L723" s="14">
        <v>0.28199487924575806</v>
      </c>
      <c r="M723" s="14">
        <v>0.19816717505455017</v>
      </c>
    </row>
    <row r="724" spans="1:13">
      <c r="A724" s="13" t="s">
        <v>130</v>
      </c>
      <c r="B724" s="13" t="s">
        <v>172</v>
      </c>
      <c r="C724" s="13" t="s">
        <v>212</v>
      </c>
      <c r="D724" s="14">
        <v>1972</v>
      </c>
      <c r="E724" s="14">
        <v>112016.578125</v>
      </c>
      <c r="F724" s="14">
        <v>104950.8515625</v>
      </c>
      <c r="G724" s="14">
        <v>4.9905460000000001</v>
      </c>
      <c r="H724" s="14">
        <v>2.4658374786376953</v>
      </c>
      <c r="I724" s="14">
        <v>130973.8125</v>
      </c>
      <c r="J724" s="14"/>
      <c r="K724" s="14"/>
      <c r="L724" s="14">
        <v>0.29051637649536133</v>
      </c>
      <c r="M724" s="14">
        <v>0.2008012980222702</v>
      </c>
    </row>
    <row r="725" spans="1:13">
      <c r="A725" s="13" t="s">
        <v>130</v>
      </c>
      <c r="B725" s="13" t="s">
        <v>172</v>
      </c>
      <c r="C725" s="13" t="s">
        <v>212</v>
      </c>
      <c r="D725" s="14">
        <v>1973</v>
      </c>
      <c r="E725" s="14">
        <v>117886.0625</v>
      </c>
      <c r="F725" s="14">
        <v>108959.984375</v>
      </c>
      <c r="G725" s="14">
        <v>5.0172479999999995</v>
      </c>
      <c r="H725" s="14">
        <v>2.4948701858520508</v>
      </c>
      <c r="I725" s="14">
        <v>136334.46875</v>
      </c>
      <c r="J725" s="14"/>
      <c r="K725" s="14"/>
      <c r="L725" s="14">
        <v>0.30870935320854187</v>
      </c>
      <c r="M725" s="14">
        <v>0.19841499626636505</v>
      </c>
    </row>
    <row r="726" spans="1:13">
      <c r="A726" s="13" t="s">
        <v>130</v>
      </c>
      <c r="B726" s="13" t="s">
        <v>172</v>
      </c>
      <c r="C726" s="13" t="s">
        <v>212</v>
      </c>
      <c r="D726" s="14">
        <v>1974</v>
      </c>
      <c r="E726" s="14">
        <v>112893.0703125</v>
      </c>
      <c r="F726" s="14">
        <v>107304.625</v>
      </c>
      <c r="G726" s="14">
        <v>5.0414189999999994</v>
      </c>
      <c r="H726" s="14">
        <v>2.4749226570129395</v>
      </c>
      <c r="I726" s="14">
        <v>134804.234375</v>
      </c>
      <c r="J726" s="14"/>
      <c r="K726" s="14"/>
      <c r="L726" s="14">
        <v>0.31092140078544617</v>
      </c>
      <c r="M726" s="14">
        <v>0.21130801737308502</v>
      </c>
    </row>
    <row r="727" spans="1:13">
      <c r="A727" s="13" t="s">
        <v>130</v>
      </c>
      <c r="B727" s="13" t="s">
        <v>172</v>
      </c>
      <c r="C727" s="13" t="s">
        <v>212</v>
      </c>
      <c r="D727" s="14">
        <v>1975</v>
      </c>
      <c r="E727" s="14">
        <v>111768.3203125</v>
      </c>
      <c r="F727" s="14">
        <v>105588.6484375</v>
      </c>
      <c r="G727" s="14">
        <v>5.062729</v>
      </c>
      <c r="H727" s="14">
        <v>2.4456155300140381</v>
      </c>
      <c r="I727" s="14">
        <v>132840.75</v>
      </c>
      <c r="J727" s="14">
        <v>0.69383290321878044</v>
      </c>
      <c r="K727" s="14"/>
      <c r="L727" s="14">
        <v>0.27129983901977539</v>
      </c>
      <c r="M727" s="14">
        <v>0.21385520696640015</v>
      </c>
    </row>
    <row r="728" spans="1:13">
      <c r="A728" s="13" t="s">
        <v>130</v>
      </c>
      <c r="B728" s="13" t="s">
        <v>172</v>
      </c>
      <c r="C728" s="13" t="s">
        <v>212</v>
      </c>
      <c r="D728" s="14">
        <v>1976</v>
      </c>
      <c r="E728" s="14">
        <v>119719.0703125</v>
      </c>
      <c r="F728" s="14">
        <v>111504.4296875</v>
      </c>
      <c r="G728" s="14">
        <v>5.0812669999999995</v>
      </c>
      <c r="H728" s="14">
        <v>2.4902393817901611</v>
      </c>
      <c r="I728" s="14">
        <v>140711.015625</v>
      </c>
      <c r="J728" s="14"/>
      <c r="K728" s="14"/>
      <c r="L728" s="14">
        <v>0.30869150161743164</v>
      </c>
      <c r="M728" s="14">
        <v>0.21567712724208832</v>
      </c>
    </row>
    <row r="729" spans="1:13">
      <c r="A729" s="13" t="s">
        <v>130</v>
      </c>
      <c r="B729" s="13" t="s">
        <v>172</v>
      </c>
      <c r="C729" s="13" t="s">
        <v>212</v>
      </c>
      <c r="D729" s="14">
        <v>1977</v>
      </c>
      <c r="E729" s="14">
        <v>122525.4765625</v>
      </c>
      <c r="F729" s="14">
        <v>114321.3515625</v>
      </c>
      <c r="G729" s="14">
        <v>5.0970449999999996</v>
      </c>
      <c r="H729" s="14">
        <v>2.484534740447998</v>
      </c>
      <c r="I729" s="14">
        <v>143342.71875</v>
      </c>
      <c r="J729" s="14"/>
      <c r="K729" s="14"/>
      <c r="L729" s="14">
        <v>0.29507723450660706</v>
      </c>
      <c r="M729" s="14">
        <v>0.22001209855079651</v>
      </c>
    </row>
    <row r="730" spans="1:13">
      <c r="A730" s="13" t="s">
        <v>130</v>
      </c>
      <c r="B730" s="13" t="s">
        <v>172</v>
      </c>
      <c r="C730" s="13" t="s">
        <v>212</v>
      </c>
      <c r="D730" s="14">
        <v>1978</v>
      </c>
      <c r="E730" s="14">
        <v>126998.5</v>
      </c>
      <c r="F730" s="14">
        <v>117542.4375</v>
      </c>
      <c r="G730" s="14">
        <v>5.1096899999999996</v>
      </c>
      <c r="H730" s="14">
        <v>2.5039472579956055</v>
      </c>
      <c r="I730" s="14">
        <v>146533.96875</v>
      </c>
      <c r="J730" s="14"/>
      <c r="K730" s="14"/>
      <c r="L730" s="14">
        <v>0.28302943706512451</v>
      </c>
      <c r="M730" s="14">
        <v>0.23208385705947876</v>
      </c>
    </row>
    <row r="731" spans="1:13">
      <c r="A731" s="13" t="s">
        <v>130</v>
      </c>
      <c r="B731" s="13" t="s">
        <v>172</v>
      </c>
      <c r="C731" s="13" t="s">
        <v>212</v>
      </c>
      <c r="D731" s="14">
        <v>1979</v>
      </c>
      <c r="E731" s="14">
        <v>130963.625</v>
      </c>
      <c r="F731" s="14">
        <v>122231.5234375</v>
      </c>
      <c r="G731" s="14">
        <v>5.1187069999999997</v>
      </c>
      <c r="H731" s="14">
        <v>2.530703067779541</v>
      </c>
      <c r="I731" s="14">
        <v>152203.4375</v>
      </c>
      <c r="J731" s="14"/>
      <c r="K731" s="14"/>
      <c r="L731" s="14">
        <v>0.28808635473251343</v>
      </c>
      <c r="M731" s="14">
        <v>0.24064107239246368</v>
      </c>
    </row>
    <row r="732" spans="1:13">
      <c r="A732" s="13" t="s">
        <v>130</v>
      </c>
      <c r="B732" s="13" t="s">
        <v>172</v>
      </c>
      <c r="C732" s="13" t="s">
        <v>212</v>
      </c>
      <c r="D732" s="14">
        <v>1980</v>
      </c>
      <c r="E732" s="14">
        <v>128332.984375</v>
      </c>
      <c r="F732" s="14">
        <v>122870.7890625</v>
      </c>
      <c r="G732" s="14">
        <v>5.123945</v>
      </c>
      <c r="H732" s="14">
        <v>2.515690803527832</v>
      </c>
      <c r="I732" s="14">
        <v>151468.3125</v>
      </c>
      <c r="J732" s="14">
        <v>0.87522523487366888</v>
      </c>
      <c r="K732" s="14"/>
      <c r="L732" s="14">
        <v>0.25069177150726318</v>
      </c>
      <c r="M732" s="14">
        <v>0.25992932915687561</v>
      </c>
    </row>
    <row r="733" spans="1:13">
      <c r="A733" s="13" t="s">
        <v>130</v>
      </c>
      <c r="B733" s="13" t="s">
        <v>172</v>
      </c>
      <c r="C733" s="13" t="s">
        <v>212</v>
      </c>
      <c r="D733" s="14">
        <v>1981</v>
      </c>
      <c r="E733" s="14">
        <v>122882.2578125</v>
      </c>
      <c r="F733" s="14">
        <v>118541.96875</v>
      </c>
      <c r="G733" s="14">
        <v>5.1252979999999999</v>
      </c>
      <c r="H733" s="14">
        <v>2.4775612354278564</v>
      </c>
      <c r="I733" s="14">
        <v>150459.328125</v>
      </c>
      <c r="J733" s="14"/>
      <c r="K733" s="14"/>
      <c r="L733" s="14">
        <v>0.21267370879650116</v>
      </c>
      <c r="M733" s="14">
        <v>0.27601364254951477</v>
      </c>
    </row>
    <row r="734" spans="1:13">
      <c r="A734" s="13" t="s">
        <v>130</v>
      </c>
      <c r="B734" s="13" t="s">
        <v>172</v>
      </c>
      <c r="C734" s="13" t="s">
        <v>212</v>
      </c>
      <c r="D734" s="14">
        <v>1982</v>
      </c>
      <c r="E734" s="14">
        <v>124273.9296875</v>
      </c>
      <c r="F734" s="14">
        <v>120455.3515625</v>
      </c>
      <c r="G734" s="14">
        <v>5.1233490000000002</v>
      </c>
      <c r="H734" s="14">
        <v>2.4896113872528076</v>
      </c>
      <c r="I734" s="14">
        <v>156003.234375</v>
      </c>
      <c r="J734" s="14"/>
      <c r="K734" s="14"/>
      <c r="L734" s="14">
        <v>0.22847537696361542</v>
      </c>
      <c r="M734" s="14">
        <v>0.27328234910964966</v>
      </c>
    </row>
    <row r="735" spans="1:13">
      <c r="A735" s="13" t="s">
        <v>130</v>
      </c>
      <c r="B735" s="13" t="s">
        <v>172</v>
      </c>
      <c r="C735" s="13" t="s">
        <v>212</v>
      </c>
      <c r="D735" s="14">
        <v>1983</v>
      </c>
      <c r="E735" s="14">
        <v>125340.2578125</v>
      </c>
      <c r="F735" s="14">
        <v>121519.65625</v>
      </c>
      <c r="G735" s="14">
        <v>5.1196069999999994</v>
      </c>
      <c r="H735" s="14">
        <v>2.4912838935852051</v>
      </c>
      <c r="I735" s="14">
        <v>160053.171875</v>
      </c>
      <c r="J735" s="14"/>
      <c r="K735" s="14"/>
      <c r="L735" s="14">
        <v>0.22515323758125305</v>
      </c>
      <c r="M735" s="14">
        <v>0.26165643334388733</v>
      </c>
    </row>
    <row r="736" spans="1:13">
      <c r="A736" s="13" t="s">
        <v>130</v>
      </c>
      <c r="B736" s="13" t="s">
        <v>172</v>
      </c>
      <c r="C736" s="13" t="s">
        <v>212</v>
      </c>
      <c r="D736" s="14">
        <v>1984</v>
      </c>
      <c r="E736" s="14">
        <v>128690.734375</v>
      </c>
      <c r="F736" s="14">
        <v>124052.625</v>
      </c>
      <c r="G736" s="14">
        <v>5.1160579999999998</v>
      </c>
      <c r="H736" s="14">
        <v>2.5268723964691162</v>
      </c>
      <c r="I736" s="14">
        <v>166721.21875</v>
      </c>
      <c r="J736" s="14"/>
      <c r="K736" s="14"/>
      <c r="L736" s="14">
        <v>0.25350949168205261</v>
      </c>
      <c r="M736" s="14">
        <v>0.24545091390609741</v>
      </c>
    </row>
    <row r="737" spans="1:13">
      <c r="A737" s="13" t="s">
        <v>130</v>
      </c>
      <c r="B737" s="13" t="s">
        <v>172</v>
      </c>
      <c r="C737" s="13" t="s">
        <v>212</v>
      </c>
      <c r="D737" s="14">
        <v>1985</v>
      </c>
      <c r="E737" s="14">
        <v>131898.796875</v>
      </c>
      <c r="F737" s="14">
        <v>125943.359375</v>
      </c>
      <c r="G737" s="14">
        <v>5.1142430000000001</v>
      </c>
      <c r="H737" s="14">
        <v>2.5836889743804932</v>
      </c>
      <c r="I737" s="14">
        <v>173396.234375</v>
      </c>
      <c r="J737" s="14">
        <v>0.84940038079429414</v>
      </c>
      <c r="K737" s="14"/>
      <c r="L737" s="14">
        <v>0.26821920275688171</v>
      </c>
      <c r="M737" s="14">
        <v>0.24098068475723267</v>
      </c>
    </row>
    <row r="738" spans="1:13">
      <c r="A738" s="13" t="s">
        <v>130</v>
      </c>
      <c r="B738" s="13" t="s">
        <v>172</v>
      </c>
      <c r="C738" s="13" t="s">
        <v>212</v>
      </c>
      <c r="D738" s="14">
        <v>1986</v>
      </c>
      <c r="E738" s="14">
        <v>140598.296875</v>
      </c>
      <c r="F738" s="14">
        <v>135211.921875</v>
      </c>
      <c r="G738" s="14">
        <v>5.1146569999999993</v>
      </c>
      <c r="H738" s="14">
        <v>2.6435222625732422</v>
      </c>
      <c r="I738" s="14">
        <v>181900</v>
      </c>
      <c r="J738" s="14"/>
      <c r="K738" s="14"/>
      <c r="L738" s="14">
        <v>0.28860309720039368</v>
      </c>
      <c r="M738" s="14">
        <v>0.22407330572605133</v>
      </c>
    </row>
    <row r="739" spans="1:13">
      <c r="A739" s="13" t="s">
        <v>130</v>
      </c>
      <c r="B739" s="13" t="s">
        <v>172</v>
      </c>
      <c r="C739" s="13" t="s">
        <v>212</v>
      </c>
      <c r="D739" s="14">
        <v>1987</v>
      </c>
      <c r="E739" s="14">
        <v>140952.34375</v>
      </c>
      <c r="F739" s="14">
        <v>138454.03125</v>
      </c>
      <c r="G739" s="14">
        <v>5.1172769999999996</v>
      </c>
      <c r="H739" s="14">
        <v>2.6614606380462646</v>
      </c>
      <c r="I739" s="14">
        <v>182362.453125</v>
      </c>
      <c r="J739" s="14"/>
      <c r="K739" s="14"/>
      <c r="L739" s="14">
        <v>0.2738756537437439</v>
      </c>
      <c r="M739" s="14">
        <v>0.2178090363740921</v>
      </c>
    </row>
    <row r="740" spans="1:13">
      <c r="A740" s="13" t="s">
        <v>130</v>
      </c>
      <c r="B740" s="13" t="s">
        <v>172</v>
      </c>
      <c r="C740" s="13" t="s">
        <v>212</v>
      </c>
      <c r="D740" s="14">
        <v>1988</v>
      </c>
      <c r="E740" s="14">
        <v>140161.984375</v>
      </c>
      <c r="F740" s="14">
        <v>138433.875</v>
      </c>
      <c r="G740" s="14">
        <v>5.1224409999999994</v>
      </c>
      <c r="H740" s="14">
        <v>2.6500396728515625</v>
      </c>
      <c r="I740" s="14">
        <v>182337.609375</v>
      </c>
      <c r="J740" s="14"/>
      <c r="K740" s="14"/>
      <c r="L740" s="14">
        <v>0.26472568511962891</v>
      </c>
      <c r="M740" s="14">
        <v>0.21312345564365387</v>
      </c>
    </row>
    <row r="741" spans="1:13">
      <c r="A741" s="13" t="s">
        <v>130</v>
      </c>
      <c r="B741" s="13" t="s">
        <v>172</v>
      </c>
      <c r="C741" s="13" t="s">
        <v>212</v>
      </c>
      <c r="D741" s="14">
        <v>1989</v>
      </c>
      <c r="E741" s="14">
        <v>141690.765625</v>
      </c>
      <c r="F741" s="14">
        <v>139260.84375</v>
      </c>
      <c r="G741" s="14">
        <v>5.1303609999999997</v>
      </c>
      <c r="H741" s="14">
        <v>2.6440696716308594</v>
      </c>
      <c r="I741" s="14">
        <v>183514.0625</v>
      </c>
      <c r="J741" s="14"/>
      <c r="K741" s="14"/>
      <c r="L741" s="14">
        <v>0.26710009574890137</v>
      </c>
      <c r="M741" s="14">
        <v>0.20685631036758423</v>
      </c>
    </row>
    <row r="742" spans="1:13">
      <c r="A742" s="13" t="s">
        <v>130</v>
      </c>
      <c r="B742" s="13" t="s">
        <v>172</v>
      </c>
      <c r="C742" s="13" t="s">
        <v>212</v>
      </c>
      <c r="D742" s="14">
        <v>1990</v>
      </c>
      <c r="E742" s="14">
        <v>144018.203125</v>
      </c>
      <c r="F742" s="14">
        <v>143015.421875</v>
      </c>
      <c r="G742" s="14">
        <v>5.1411150000000001</v>
      </c>
      <c r="H742" s="14">
        <v>2.6341722011566162</v>
      </c>
      <c r="I742" s="14">
        <v>186221.34375</v>
      </c>
      <c r="J742" s="14"/>
      <c r="K742" s="14"/>
      <c r="L742" s="14">
        <v>0.25661826133728027</v>
      </c>
      <c r="M742" s="14">
        <v>0.18704319000244141</v>
      </c>
    </row>
    <row r="743" spans="1:13">
      <c r="A743" s="13" t="s">
        <v>130</v>
      </c>
      <c r="B743" s="13" t="s">
        <v>172</v>
      </c>
      <c r="C743" s="13" t="s">
        <v>212</v>
      </c>
      <c r="D743" s="14">
        <v>1991</v>
      </c>
      <c r="E743" s="14">
        <v>145078</v>
      </c>
      <c r="F743" s="14">
        <v>143543.71875</v>
      </c>
      <c r="G743" s="14">
        <v>5.1549079999999998</v>
      </c>
      <c r="H743" s="14">
        <v>2.6088414192199707</v>
      </c>
      <c r="I743" s="14">
        <v>188816.625</v>
      </c>
      <c r="J743" s="14"/>
      <c r="K743" s="14"/>
      <c r="L743" s="14">
        <v>0.24581773579120636</v>
      </c>
      <c r="M743" s="14">
        <v>0.18366335332393646</v>
      </c>
    </row>
    <row r="744" spans="1:13">
      <c r="A744" s="13" t="s">
        <v>130</v>
      </c>
      <c r="B744" s="13" t="s">
        <v>172</v>
      </c>
      <c r="C744" s="13" t="s">
        <v>212</v>
      </c>
      <c r="D744" s="14">
        <v>1992</v>
      </c>
      <c r="E744" s="14">
        <v>148961.375</v>
      </c>
      <c r="F744" s="14">
        <v>149179.140625</v>
      </c>
      <c r="G744" s="14">
        <v>5.1716499999999996</v>
      </c>
      <c r="H744" s="14">
        <v>2.5876026153564453</v>
      </c>
      <c r="I744" s="14">
        <v>192511.796875</v>
      </c>
      <c r="J744" s="14"/>
      <c r="K744" s="14"/>
      <c r="L744" s="14">
        <v>0.24541313946247101</v>
      </c>
      <c r="M744" s="14">
        <v>0.1770271509885788</v>
      </c>
    </row>
    <row r="745" spans="1:13">
      <c r="A745" s="13" t="s">
        <v>130</v>
      </c>
      <c r="B745" s="13" t="s">
        <v>172</v>
      </c>
      <c r="C745" s="13" t="s">
        <v>212</v>
      </c>
      <c r="D745" s="14">
        <v>1993</v>
      </c>
      <c r="E745" s="14">
        <v>147226.015625</v>
      </c>
      <c r="F745" s="14">
        <v>148057.609375</v>
      </c>
      <c r="G745" s="14">
        <v>5.1907420000000002</v>
      </c>
      <c r="H745" s="14">
        <v>2.5463094711303711</v>
      </c>
      <c r="I745" s="14">
        <v>192532.328125</v>
      </c>
      <c r="J745" s="14"/>
      <c r="K745" s="14"/>
      <c r="L745" s="14">
        <v>0.23125916719436646</v>
      </c>
      <c r="M745" s="14">
        <v>0.18090827763080597</v>
      </c>
    </row>
    <row r="746" spans="1:13">
      <c r="A746" s="13" t="s">
        <v>130</v>
      </c>
      <c r="B746" s="13" t="s">
        <v>172</v>
      </c>
      <c r="C746" s="13" t="s">
        <v>212</v>
      </c>
      <c r="D746" s="14">
        <v>1994</v>
      </c>
      <c r="E746" s="14">
        <v>155286.21875</v>
      </c>
      <c r="F746" s="14">
        <v>154709.8125</v>
      </c>
      <c r="G746" s="14">
        <v>5.2113339999999999</v>
      </c>
      <c r="H746" s="14">
        <v>2.5983822345733643</v>
      </c>
      <c r="I746" s="14">
        <v>202799</v>
      </c>
      <c r="J746" s="14"/>
      <c r="K746" s="14"/>
      <c r="L746" s="14">
        <v>0.24206547439098358</v>
      </c>
      <c r="M746" s="14">
        <v>0.17188765108585358</v>
      </c>
    </row>
    <row r="747" spans="1:13">
      <c r="A747" s="13" t="s">
        <v>130</v>
      </c>
      <c r="B747" s="13" t="s">
        <v>172</v>
      </c>
      <c r="C747" s="13" t="s">
        <v>212</v>
      </c>
      <c r="D747" s="14">
        <v>1995</v>
      </c>
      <c r="E747" s="14">
        <v>160962.21875</v>
      </c>
      <c r="F747" s="14">
        <v>159860.34375</v>
      </c>
      <c r="G747" s="14">
        <v>5.232704</v>
      </c>
      <c r="H747" s="14">
        <v>2.6116788387298584</v>
      </c>
      <c r="I747" s="14">
        <v>208939.015625</v>
      </c>
      <c r="J747" s="14"/>
      <c r="K747" s="14"/>
      <c r="L747" s="14">
        <v>0.26467075943946838</v>
      </c>
      <c r="M747" s="14">
        <v>0.16657271981239319</v>
      </c>
    </row>
    <row r="748" spans="1:13">
      <c r="A748" s="13" t="s">
        <v>130</v>
      </c>
      <c r="B748" s="13" t="s">
        <v>172</v>
      </c>
      <c r="C748" s="13" t="s">
        <v>212</v>
      </c>
      <c r="D748" s="14">
        <v>1996</v>
      </c>
      <c r="E748" s="14">
        <v>166949.8125</v>
      </c>
      <c r="F748" s="14">
        <v>165846.34375</v>
      </c>
      <c r="G748" s="14">
        <v>5.2548599999999999</v>
      </c>
      <c r="H748" s="14">
        <v>2.633845329284668</v>
      </c>
      <c r="I748" s="14">
        <v>214998.375</v>
      </c>
      <c r="J748" s="14">
        <v>0.86195495592202587</v>
      </c>
      <c r="K748" s="14"/>
      <c r="L748" s="14">
        <v>0.25147169828414917</v>
      </c>
      <c r="M748" s="14">
        <v>0.16363067924976349</v>
      </c>
    </row>
    <row r="749" spans="1:13">
      <c r="A749" s="13" t="s">
        <v>130</v>
      </c>
      <c r="B749" s="13" t="s">
        <v>172</v>
      </c>
      <c r="C749" s="13" t="s">
        <v>212</v>
      </c>
      <c r="D749" s="14">
        <v>1997</v>
      </c>
      <c r="E749" s="14">
        <v>179926.8125</v>
      </c>
      <c r="F749" s="14">
        <v>174630.671875</v>
      </c>
      <c r="G749" s="14">
        <v>5.277711</v>
      </c>
      <c r="H749" s="14">
        <v>2.6707282066345215</v>
      </c>
      <c r="I749" s="14">
        <v>222009.234375</v>
      </c>
      <c r="J749" s="14"/>
      <c r="K749" s="14"/>
      <c r="L749" s="14">
        <v>0.2651006281375885</v>
      </c>
      <c r="M749" s="14">
        <v>0.16953718662261963</v>
      </c>
    </row>
    <row r="750" spans="1:13">
      <c r="A750" s="13" t="s">
        <v>130</v>
      </c>
      <c r="B750" s="13" t="s">
        <v>172</v>
      </c>
      <c r="C750" s="13" t="s">
        <v>212</v>
      </c>
      <c r="D750" s="14">
        <v>1998</v>
      </c>
      <c r="E750" s="14">
        <v>189113.84375</v>
      </c>
      <c r="F750" s="14">
        <v>180018.109375</v>
      </c>
      <c r="G750" s="14">
        <v>5.3003789999999995</v>
      </c>
      <c r="H750" s="14">
        <v>2.7101490497589111</v>
      </c>
      <c r="I750" s="14">
        <v>226933.734375</v>
      </c>
      <c r="J750" s="14"/>
      <c r="K750" s="14"/>
      <c r="L750" s="14">
        <v>0.25788849592208862</v>
      </c>
      <c r="M750" s="14">
        <v>0.17682647705078125</v>
      </c>
    </row>
    <row r="751" spans="1:13">
      <c r="A751" s="13" t="s">
        <v>130</v>
      </c>
      <c r="B751" s="13" t="s">
        <v>172</v>
      </c>
      <c r="C751" s="13" t="s">
        <v>212</v>
      </c>
      <c r="D751" s="14">
        <v>1999</v>
      </c>
      <c r="E751" s="14">
        <v>194274.25</v>
      </c>
      <c r="F751" s="14">
        <v>188659.21875</v>
      </c>
      <c r="G751" s="14">
        <v>5.3217739999999996</v>
      </c>
      <c r="H751" s="14">
        <v>2.7347495555877686</v>
      </c>
      <c r="I751" s="14">
        <v>233623.765625</v>
      </c>
      <c r="J751" s="14"/>
      <c r="K751" s="14"/>
      <c r="L751" s="14">
        <v>0.23384977877140045</v>
      </c>
      <c r="M751" s="14">
        <v>0.17994549870491028</v>
      </c>
    </row>
    <row r="752" spans="1:13">
      <c r="A752" s="13" t="s">
        <v>130</v>
      </c>
      <c r="B752" s="13" t="s">
        <v>172</v>
      </c>
      <c r="C752" s="13" t="s">
        <v>212</v>
      </c>
      <c r="D752" s="14">
        <v>2000</v>
      </c>
      <c r="E752" s="14">
        <v>203091.515625</v>
      </c>
      <c r="F752" s="14">
        <v>199781.796875</v>
      </c>
      <c r="G752" s="14">
        <v>5.3411939999999998</v>
      </c>
      <c r="H752" s="14">
        <v>2.7559561729431152</v>
      </c>
      <c r="I752" s="14">
        <v>242377.4375</v>
      </c>
      <c r="J752" s="14"/>
      <c r="K752" s="14"/>
      <c r="L752" s="14">
        <v>0.24430260062217712</v>
      </c>
      <c r="M752" s="14">
        <v>0.17918570339679718</v>
      </c>
    </row>
    <row r="753" spans="1:13">
      <c r="A753" s="13" t="s">
        <v>130</v>
      </c>
      <c r="B753" s="13" t="s">
        <v>172</v>
      </c>
      <c r="C753" s="13" t="s">
        <v>212</v>
      </c>
      <c r="D753" s="14">
        <v>2001</v>
      </c>
      <c r="E753" s="14">
        <v>202237.5</v>
      </c>
      <c r="F753" s="14">
        <v>199670.375</v>
      </c>
      <c r="G753" s="14">
        <v>5.3580619999999994</v>
      </c>
      <c r="H753" s="14">
        <v>2.7820878028869629</v>
      </c>
      <c r="I753" s="14">
        <v>244372.5625</v>
      </c>
      <c r="J753" s="14"/>
      <c r="K753" s="14"/>
      <c r="L753" s="14">
        <v>0.24288132786750793</v>
      </c>
      <c r="M753" s="14">
        <v>0.19034743309020996</v>
      </c>
    </row>
    <row r="754" spans="1:13">
      <c r="A754" s="13" t="s">
        <v>130</v>
      </c>
      <c r="B754" s="13" t="s">
        <v>172</v>
      </c>
      <c r="C754" s="13" t="s">
        <v>212</v>
      </c>
      <c r="D754" s="14">
        <v>2002</v>
      </c>
      <c r="E754" s="14">
        <v>203092.84375</v>
      </c>
      <c r="F754" s="14">
        <v>199138.921875</v>
      </c>
      <c r="G754" s="14">
        <v>5.3728009999999999</v>
      </c>
      <c r="H754" s="14">
        <v>2.7825710773468018</v>
      </c>
      <c r="I754" s="14">
        <v>245512.171875</v>
      </c>
      <c r="J754" s="14"/>
      <c r="K754" s="14"/>
      <c r="L754" s="14">
        <v>0.23629854619503021</v>
      </c>
      <c r="M754" s="14">
        <v>0.19902876019477844</v>
      </c>
    </row>
    <row r="755" spans="1:13">
      <c r="A755" s="13" t="s">
        <v>130</v>
      </c>
      <c r="B755" s="13" t="s">
        <v>172</v>
      </c>
      <c r="C755" s="13" t="s">
        <v>212</v>
      </c>
      <c r="D755" s="14">
        <v>2003</v>
      </c>
      <c r="E755" s="14">
        <v>200462.125</v>
      </c>
      <c r="F755" s="14">
        <v>202979.078125</v>
      </c>
      <c r="G755" s="14">
        <v>5.3869679999999995</v>
      </c>
      <c r="H755" s="14">
        <v>2.7567968368530273</v>
      </c>
      <c r="I755" s="14">
        <v>246469.84375</v>
      </c>
      <c r="J755" s="14"/>
      <c r="K755" s="14"/>
      <c r="L755" s="14">
        <v>0.23763109743595123</v>
      </c>
      <c r="M755" s="14">
        <v>0.187328040599823</v>
      </c>
    </row>
    <row r="756" spans="1:13">
      <c r="A756" s="13" t="s">
        <v>130</v>
      </c>
      <c r="B756" s="13" t="s">
        <v>172</v>
      </c>
      <c r="C756" s="13" t="s">
        <v>212</v>
      </c>
      <c r="D756" s="14">
        <v>2004</v>
      </c>
      <c r="E756" s="14">
        <v>211404.40625</v>
      </c>
      <c r="F756" s="14">
        <v>213716.546875</v>
      </c>
      <c r="G756" s="14">
        <v>5.4027609999999999</v>
      </c>
      <c r="H756" s="14">
        <v>2.7432475090026855</v>
      </c>
      <c r="I756" s="14">
        <v>253046.15625</v>
      </c>
      <c r="J756" s="14"/>
      <c r="K756" s="14"/>
      <c r="L756" s="14">
        <v>0.25828289985656738</v>
      </c>
      <c r="M756" s="14">
        <v>0.178538978099823</v>
      </c>
    </row>
    <row r="757" spans="1:13">
      <c r="A757" s="13" t="s">
        <v>130</v>
      </c>
      <c r="B757" s="13" t="s">
        <v>172</v>
      </c>
      <c r="C757" s="13" t="s">
        <v>212</v>
      </c>
      <c r="D757" s="14">
        <v>2005</v>
      </c>
      <c r="E757" s="14">
        <v>218735.03125</v>
      </c>
      <c r="F757" s="14">
        <v>233303.5</v>
      </c>
      <c r="G757" s="14">
        <v>5.4217019999999998</v>
      </c>
      <c r="H757" s="14">
        <v>2.7843174934387207</v>
      </c>
      <c r="I757" s="14">
        <v>258958.984375</v>
      </c>
      <c r="J757" s="14">
        <v>0.84219028855429612</v>
      </c>
      <c r="K757" s="14"/>
      <c r="L757" s="14">
        <v>0.26226988434791565</v>
      </c>
      <c r="M757" s="14">
        <v>0.17280615866184235</v>
      </c>
    </row>
    <row r="758" spans="1:13">
      <c r="A758" s="13" t="s">
        <v>130</v>
      </c>
      <c r="B758" s="13" t="s">
        <v>172</v>
      </c>
      <c r="C758" s="13" t="s">
        <v>212</v>
      </c>
      <c r="D758" s="14">
        <v>2006</v>
      </c>
      <c r="E758" s="14">
        <v>235276.765625</v>
      </c>
      <c r="F758" s="14">
        <v>242721</v>
      </c>
      <c r="G758" s="14">
        <v>5.444286</v>
      </c>
      <c r="H758" s="14">
        <v>2.8496031761169434</v>
      </c>
      <c r="I758" s="14">
        <v>269092</v>
      </c>
      <c r="J758" s="14"/>
      <c r="K758" s="14"/>
      <c r="L758" s="14">
        <v>0.28380933403968811</v>
      </c>
      <c r="M758" s="14">
        <v>0.17815078794956207</v>
      </c>
    </row>
    <row r="759" spans="1:13">
      <c r="A759" s="13" t="s">
        <v>130</v>
      </c>
      <c r="B759" s="13" t="s">
        <v>172</v>
      </c>
      <c r="C759" s="13" t="s">
        <v>212</v>
      </c>
      <c r="D759" s="14">
        <v>2007</v>
      </c>
      <c r="E759" s="14">
        <v>245662.46875</v>
      </c>
      <c r="F759" s="14">
        <v>249906.09375</v>
      </c>
      <c r="G759" s="14">
        <v>5.4699209999999994</v>
      </c>
      <c r="H759" s="14">
        <v>2.9169254302978516</v>
      </c>
      <c r="I759" s="14">
        <v>271538.71875</v>
      </c>
      <c r="J759" s="14"/>
      <c r="K759" s="14"/>
      <c r="L759" s="14">
        <v>0.28627565503120422</v>
      </c>
      <c r="M759" s="14">
        <v>0.19394268095493317</v>
      </c>
    </row>
    <row r="760" spans="1:13">
      <c r="A760" s="13" t="s">
        <v>130</v>
      </c>
      <c r="B760" s="13" t="s">
        <v>172</v>
      </c>
      <c r="C760" s="13" t="s">
        <v>212</v>
      </c>
      <c r="D760" s="14">
        <v>2008</v>
      </c>
      <c r="E760" s="14">
        <v>255655.203125</v>
      </c>
      <c r="F760" s="14">
        <v>265509.15625</v>
      </c>
      <c r="G760" s="14">
        <v>5.4977289999999996</v>
      </c>
      <c r="H760" s="14">
        <v>2.9490647315979004</v>
      </c>
      <c r="I760" s="14">
        <v>270148.375</v>
      </c>
      <c r="J760" s="14"/>
      <c r="K760" s="14"/>
      <c r="L760" s="14">
        <v>0.28337281942367554</v>
      </c>
      <c r="M760" s="14">
        <v>0.20909224450588226</v>
      </c>
    </row>
    <row r="761" spans="1:13">
      <c r="A761" s="13" t="s">
        <v>130</v>
      </c>
      <c r="B761" s="13" t="s">
        <v>172</v>
      </c>
      <c r="C761" s="13" t="s">
        <v>212</v>
      </c>
      <c r="D761" s="14">
        <v>2009</v>
      </c>
      <c r="E761" s="14">
        <v>247067.875</v>
      </c>
      <c r="F761" s="14">
        <v>254246.046875</v>
      </c>
      <c r="G761" s="14">
        <v>5.5263879999999999</v>
      </c>
      <c r="H761" s="14">
        <v>2.856043815612793</v>
      </c>
      <c r="I761" s="14">
        <v>256893.484375</v>
      </c>
      <c r="J761" s="14"/>
      <c r="K761" s="14"/>
      <c r="L761" s="14">
        <v>0.24161285161972046</v>
      </c>
      <c r="M761" s="14">
        <v>0.22677449882030487</v>
      </c>
    </row>
    <row r="762" spans="1:13">
      <c r="A762" s="13" t="s">
        <v>130</v>
      </c>
      <c r="B762" s="13" t="s">
        <v>172</v>
      </c>
      <c r="C762" s="13" t="s">
        <v>212</v>
      </c>
      <c r="D762" s="14">
        <v>2010</v>
      </c>
      <c r="E762" s="14">
        <v>260929.96875</v>
      </c>
      <c r="F762" s="14">
        <v>271409.96875</v>
      </c>
      <c r="G762" s="14">
        <v>5.5548440000000001</v>
      </c>
      <c r="H762" s="14">
        <v>2.7914505004882813</v>
      </c>
      <c r="I762" s="14">
        <v>261699.9375</v>
      </c>
      <c r="J762" s="14"/>
      <c r="K762" s="14"/>
      <c r="L762" s="14">
        <v>0.23271726071834564</v>
      </c>
      <c r="M762" s="14">
        <v>0.22152331471443176</v>
      </c>
    </row>
    <row r="763" spans="1:13">
      <c r="A763" s="13" t="s">
        <v>130</v>
      </c>
      <c r="B763" s="13" t="s">
        <v>172</v>
      </c>
      <c r="C763" s="13" t="s">
        <v>212</v>
      </c>
      <c r="D763" s="14">
        <v>2011</v>
      </c>
      <c r="E763" s="14">
        <v>263191.8125</v>
      </c>
      <c r="F763" s="14">
        <v>277400.34375</v>
      </c>
      <c r="G763" s="14">
        <v>5.5829779999999998</v>
      </c>
      <c r="H763" s="14">
        <v>2.792827844619751</v>
      </c>
      <c r="I763" s="14">
        <v>265198.25</v>
      </c>
      <c r="J763" s="14">
        <v>0.70056781075754604</v>
      </c>
      <c r="K763" s="14"/>
      <c r="L763" s="14">
        <v>0.24050535261631012</v>
      </c>
      <c r="M763" s="14">
        <v>0.21722137928009033</v>
      </c>
    </row>
    <row r="764" spans="1:13">
      <c r="A764" s="13" t="s">
        <v>130</v>
      </c>
      <c r="B764" s="13" t="s">
        <v>172</v>
      </c>
      <c r="C764" s="13" t="s">
        <v>212</v>
      </c>
      <c r="D764" s="14">
        <v>2012</v>
      </c>
      <c r="E764" s="14">
        <v>266211.03125</v>
      </c>
      <c r="F764" s="14">
        <v>275497.21875</v>
      </c>
      <c r="G764" s="14">
        <v>5.6109029999999995</v>
      </c>
      <c r="H764" s="14">
        <v>2.7763671875</v>
      </c>
      <c r="I764" s="14">
        <v>265798.84375</v>
      </c>
      <c r="J764" s="14">
        <v>0.73044579919435904</v>
      </c>
      <c r="K764" s="14"/>
      <c r="L764" s="14">
        <v>0.25693294405937195</v>
      </c>
      <c r="M764" s="14">
        <v>0.21314273774623871</v>
      </c>
    </row>
    <row r="765" spans="1:13">
      <c r="A765" s="13" t="s">
        <v>130</v>
      </c>
      <c r="B765" s="13" t="s">
        <v>172</v>
      </c>
      <c r="C765" s="13" t="s">
        <v>212</v>
      </c>
      <c r="D765" s="14">
        <v>2013</v>
      </c>
      <c r="E765" s="14">
        <v>265918.125</v>
      </c>
      <c r="F765" s="14">
        <v>270459.78125</v>
      </c>
      <c r="G765" s="14">
        <v>5.6381449999999997</v>
      </c>
      <c r="H765" s="14">
        <v>2.7778289318084717</v>
      </c>
      <c r="I765" s="14">
        <v>268279.6875</v>
      </c>
      <c r="J765" s="14">
        <v>0.74432917599949233</v>
      </c>
      <c r="K765" s="14"/>
      <c r="L765" s="14">
        <v>0.25647968053817749</v>
      </c>
      <c r="M765" s="14">
        <v>0.21574015915393829</v>
      </c>
    </row>
    <row r="766" spans="1:13">
      <c r="A766" s="13" t="s">
        <v>130</v>
      </c>
      <c r="B766" s="13" t="s">
        <v>172</v>
      </c>
      <c r="C766" s="13" t="s">
        <v>212</v>
      </c>
      <c r="D766" s="14">
        <v>2014</v>
      </c>
      <c r="E766" s="14">
        <v>267352.78125</v>
      </c>
      <c r="F766" s="14">
        <v>271095.53125</v>
      </c>
      <c r="G766" s="14">
        <v>5.6641959999999996</v>
      </c>
      <c r="H766" s="14">
        <v>2.8007476329803467</v>
      </c>
      <c r="I766" s="14">
        <v>272624.15625</v>
      </c>
      <c r="J766" s="14">
        <v>0.74826747321102338</v>
      </c>
      <c r="K766" s="14"/>
      <c r="L766" s="14">
        <v>0.26362723112106323</v>
      </c>
      <c r="M766" s="14">
        <v>0.21965751051902771</v>
      </c>
    </row>
    <row r="767" spans="1:13">
      <c r="A767" s="13" t="s">
        <v>130</v>
      </c>
      <c r="B767" s="13" t="s">
        <v>172</v>
      </c>
      <c r="C767" s="13" t="s">
        <v>212</v>
      </c>
      <c r="D767" s="14">
        <v>2015</v>
      </c>
      <c r="E767" s="14">
        <v>278112.53125</v>
      </c>
      <c r="F767" s="14">
        <v>270172.65625</v>
      </c>
      <c r="G767" s="14">
        <v>5.6886950000000001</v>
      </c>
      <c r="H767" s="14">
        <v>2.8315858840942383</v>
      </c>
      <c r="I767" s="14">
        <v>279010.6875</v>
      </c>
      <c r="J767" s="14">
        <v>0.75070124716558673</v>
      </c>
      <c r="K767" s="14"/>
      <c r="L767" s="14">
        <v>0.27165871858596802</v>
      </c>
      <c r="M767" s="14">
        <v>0.22268672287464142</v>
      </c>
    </row>
    <row r="768" spans="1:13">
      <c r="A768" s="13" t="s">
        <v>130</v>
      </c>
      <c r="B768" s="13" t="s">
        <v>172</v>
      </c>
      <c r="C768" s="13" t="s">
        <v>212</v>
      </c>
      <c r="D768" s="14">
        <v>2016</v>
      </c>
      <c r="E768" s="14">
        <v>289480.40625</v>
      </c>
      <c r="F768" s="14">
        <v>279456.8125</v>
      </c>
      <c r="G768" s="14">
        <v>5.7113489999999993</v>
      </c>
      <c r="H768" s="14">
        <v>2.868074893951416</v>
      </c>
      <c r="I768" s="14">
        <v>288067.21875</v>
      </c>
      <c r="J768" s="14">
        <v>0.75011185509353229</v>
      </c>
      <c r="K768" s="14"/>
      <c r="L768" s="14">
        <v>0.28743582963943481</v>
      </c>
      <c r="M768" s="14">
        <v>0.21713034808635712</v>
      </c>
    </row>
    <row r="769" spans="1:13">
      <c r="A769" s="13" t="s">
        <v>130</v>
      </c>
      <c r="B769" s="13" t="s">
        <v>172</v>
      </c>
      <c r="C769" s="13" t="s">
        <v>212</v>
      </c>
      <c r="D769" s="14">
        <v>2017</v>
      </c>
      <c r="E769" s="14">
        <v>308119.15625</v>
      </c>
      <c r="F769" s="14">
        <v>296195.75</v>
      </c>
      <c r="G769" s="14">
        <v>5.7322739999999994</v>
      </c>
      <c r="H769" s="14">
        <v>2.9053151607513428</v>
      </c>
      <c r="I769" s="14">
        <v>296195.75</v>
      </c>
      <c r="J769" s="14">
        <v>0.74939622101246195</v>
      </c>
      <c r="K769" s="14"/>
      <c r="L769" s="14">
        <v>0.29521355032920837</v>
      </c>
      <c r="M769" s="14">
        <v>0.21834829449653625</v>
      </c>
    </row>
    <row r="770" spans="1:13">
      <c r="A770" s="13" t="s">
        <v>130</v>
      </c>
      <c r="B770" s="13" t="s">
        <v>172</v>
      </c>
      <c r="C770" s="13" t="s">
        <v>212</v>
      </c>
      <c r="D770" s="14">
        <v>2018</v>
      </c>
      <c r="E770" s="14">
        <v>313491.6875</v>
      </c>
      <c r="F770" s="14">
        <v>298718.46875</v>
      </c>
      <c r="G770" s="14">
        <v>5.7521259999999996</v>
      </c>
      <c r="H770" s="14">
        <v>2.9420900344848633</v>
      </c>
      <c r="I770" s="14">
        <v>302639.90625</v>
      </c>
      <c r="J770" s="14"/>
      <c r="K770" s="14"/>
      <c r="L770" s="14">
        <v>0.30765610933303833</v>
      </c>
      <c r="M770" s="14">
        <v>0.21898931264877319</v>
      </c>
    </row>
    <row r="771" spans="1:13">
      <c r="A771" s="13" t="s">
        <v>130</v>
      </c>
      <c r="B771" s="13" t="s">
        <v>172</v>
      </c>
      <c r="C771" s="13" t="s">
        <v>212</v>
      </c>
      <c r="D771" s="14">
        <v>2019</v>
      </c>
      <c r="E771" s="14">
        <v>322637.5</v>
      </c>
      <c r="F771" s="14">
        <v>311838</v>
      </c>
      <c r="G771" s="14">
        <v>5.7718759999999998</v>
      </c>
      <c r="H771" s="14">
        <v>2.9718365669250488</v>
      </c>
      <c r="I771" s="14">
        <v>311263.65625</v>
      </c>
      <c r="J771" s="14"/>
      <c r="K771" s="14"/>
      <c r="L771" s="14">
        <v>0.29537871479988098</v>
      </c>
      <c r="M771" s="14">
        <v>0.21305032074451447</v>
      </c>
    </row>
    <row r="772" spans="1:13">
      <c r="A772" s="13" t="s">
        <v>131</v>
      </c>
      <c r="B772" s="13" t="s">
        <v>173</v>
      </c>
      <c r="C772" s="13" t="s">
        <v>214</v>
      </c>
      <c r="D772" s="14">
        <v>1950</v>
      </c>
      <c r="E772" s="14">
        <v>15268.1865234375</v>
      </c>
      <c r="F772" s="14">
        <v>15248.1015625</v>
      </c>
      <c r="G772" s="14">
        <v>21.791070438898359</v>
      </c>
      <c r="H772" s="14">
        <v>5.6343593597412109</v>
      </c>
      <c r="I772" s="14">
        <v>35642.81640625</v>
      </c>
      <c r="J772" s="14"/>
      <c r="K772" s="14"/>
      <c r="L772" s="14">
        <v>2.2240173071622849E-2</v>
      </c>
      <c r="M772" s="14">
        <v>0.21354244649410248</v>
      </c>
    </row>
    <row r="773" spans="1:13">
      <c r="A773" s="13" t="s">
        <v>131</v>
      </c>
      <c r="B773" s="13" t="s">
        <v>173</v>
      </c>
      <c r="C773" s="13" t="s">
        <v>214</v>
      </c>
      <c r="D773" s="14">
        <v>1951</v>
      </c>
      <c r="E773" s="14">
        <v>15847.9580078125</v>
      </c>
      <c r="F773" s="14">
        <v>16005.28515625</v>
      </c>
      <c r="G773" s="14">
        <v>22.312007783182889</v>
      </c>
      <c r="H773" s="14">
        <v>5.737429141998291</v>
      </c>
      <c r="I773" s="14">
        <v>36400.41796875</v>
      </c>
      <c r="J773" s="14"/>
      <c r="K773" s="14"/>
      <c r="L773" s="14">
        <v>2.4254133924841881E-2</v>
      </c>
      <c r="M773" s="14">
        <v>0.23256771266460419</v>
      </c>
    </row>
    <row r="774" spans="1:13">
      <c r="A774" s="13" t="s">
        <v>131</v>
      </c>
      <c r="B774" s="13" t="s">
        <v>173</v>
      </c>
      <c r="C774" s="13" t="s">
        <v>214</v>
      </c>
      <c r="D774" s="14">
        <v>1952</v>
      </c>
      <c r="E774" s="14">
        <v>14628.4521484375</v>
      </c>
      <c r="F774" s="14">
        <v>15403.0830078125</v>
      </c>
      <c r="G774" s="14">
        <v>22.845397789553019</v>
      </c>
      <c r="H774" s="14">
        <v>5.8422060012817383</v>
      </c>
      <c r="I774" s="14">
        <v>38859.7109375</v>
      </c>
      <c r="J774" s="14"/>
      <c r="K774" s="14"/>
      <c r="L774" s="14">
        <v>2.9272168874740601E-2</v>
      </c>
      <c r="M774" s="14">
        <v>0.24565105140209198</v>
      </c>
    </row>
    <row r="775" spans="1:13">
      <c r="A775" s="13" t="s">
        <v>131</v>
      </c>
      <c r="B775" s="13" t="s">
        <v>173</v>
      </c>
      <c r="C775" s="13" t="s">
        <v>214</v>
      </c>
      <c r="D775" s="14">
        <v>1953</v>
      </c>
      <c r="E775" s="14">
        <v>14652.0078125</v>
      </c>
      <c r="F775" s="14">
        <v>15380.61328125</v>
      </c>
      <c r="G775" s="14">
        <v>23.391540451285259</v>
      </c>
      <c r="H775" s="14">
        <v>5.9487152099609375</v>
      </c>
      <c r="I775" s="14">
        <v>40757.28515625</v>
      </c>
      <c r="J775" s="14"/>
      <c r="K775" s="14"/>
      <c r="L775" s="14">
        <v>3.3931821584701538E-2</v>
      </c>
      <c r="M775" s="14">
        <v>0.23830114305019379</v>
      </c>
    </row>
    <row r="776" spans="1:13">
      <c r="A776" s="13" t="s">
        <v>131</v>
      </c>
      <c r="B776" s="13" t="s">
        <v>173</v>
      </c>
      <c r="C776" s="13" t="s">
        <v>214</v>
      </c>
      <c r="D776" s="14">
        <v>1954</v>
      </c>
      <c r="E776" s="14">
        <v>15570.75</v>
      </c>
      <c r="F776" s="14">
        <v>15949.39453125</v>
      </c>
      <c r="G776" s="14">
        <v>23.950739683136856</v>
      </c>
      <c r="H776" s="14">
        <v>6.056976318359375</v>
      </c>
      <c r="I776" s="14">
        <v>39657.76171875</v>
      </c>
      <c r="J776" s="14"/>
      <c r="K776" s="14"/>
      <c r="L776" s="14">
        <v>3.4399475902318954E-2</v>
      </c>
      <c r="M776" s="14">
        <v>0.24129636585712433</v>
      </c>
    </row>
    <row r="777" spans="1:13">
      <c r="A777" s="13" t="s">
        <v>131</v>
      </c>
      <c r="B777" s="13" t="s">
        <v>173</v>
      </c>
      <c r="C777" s="13" t="s">
        <v>214</v>
      </c>
      <c r="D777" s="14">
        <v>1955</v>
      </c>
      <c r="E777" s="14">
        <v>16259.6904296875</v>
      </c>
      <c r="F777" s="14">
        <v>16576.708984375</v>
      </c>
      <c r="G777" s="14">
        <v>24.523307242826533</v>
      </c>
      <c r="H777" s="14">
        <v>6.1670150756835938</v>
      </c>
      <c r="I777" s="14">
        <v>39585.4453125</v>
      </c>
      <c r="J777" s="14"/>
      <c r="K777" s="14"/>
      <c r="L777" s="14">
        <v>3.4785453230142593E-2</v>
      </c>
      <c r="M777" s="14">
        <v>0.27802518010139465</v>
      </c>
    </row>
    <row r="778" spans="1:13">
      <c r="A778" s="13" t="s">
        <v>131</v>
      </c>
      <c r="B778" s="13" t="s">
        <v>173</v>
      </c>
      <c r="C778" s="13" t="s">
        <v>214</v>
      </c>
      <c r="D778" s="14">
        <v>1956</v>
      </c>
      <c r="E778" s="14">
        <v>16850.666015625</v>
      </c>
      <c r="F778" s="14">
        <v>17184.564453125</v>
      </c>
      <c r="G778" s="14">
        <v>25.109560770294117</v>
      </c>
      <c r="H778" s="14">
        <v>6.2788524627685547</v>
      </c>
      <c r="I778" s="14">
        <v>40294.2109375</v>
      </c>
      <c r="J778" s="14"/>
      <c r="K778" s="14"/>
      <c r="L778" s="14">
        <v>2.7928635478019714E-2</v>
      </c>
      <c r="M778" s="14">
        <v>0.28120690584182739</v>
      </c>
    </row>
    <row r="779" spans="1:13">
      <c r="A779" s="13" t="s">
        <v>131</v>
      </c>
      <c r="B779" s="13" t="s">
        <v>173</v>
      </c>
      <c r="C779" s="13" t="s">
        <v>214</v>
      </c>
      <c r="D779" s="14">
        <v>1957</v>
      </c>
      <c r="E779" s="14">
        <v>17580.94921875</v>
      </c>
      <c r="F779" s="14">
        <v>17908.03515625</v>
      </c>
      <c r="G779" s="14">
        <v>25.709829669921657</v>
      </c>
      <c r="H779" s="14">
        <v>6.3925127983093262</v>
      </c>
      <c r="I779" s="14">
        <v>42169.890625</v>
      </c>
      <c r="J779" s="14"/>
      <c r="K779" s="14"/>
      <c r="L779" s="14">
        <v>2.9058007523417473E-2</v>
      </c>
      <c r="M779" s="14">
        <v>0.2663567066192627</v>
      </c>
    </row>
    <row r="780" spans="1:13">
      <c r="A780" s="13" t="s">
        <v>131</v>
      </c>
      <c r="B780" s="13" t="s">
        <v>173</v>
      </c>
      <c r="C780" s="13" t="s">
        <v>214</v>
      </c>
      <c r="D780" s="14">
        <v>1958</v>
      </c>
      <c r="E780" s="14">
        <v>17831.634765625</v>
      </c>
      <c r="F780" s="14">
        <v>18350.91015625</v>
      </c>
      <c r="G780" s="14">
        <v>26.324449228312311</v>
      </c>
      <c r="H780" s="14">
        <v>6.508018970489502</v>
      </c>
      <c r="I780" s="14">
        <v>46176.3359375</v>
      </c>
      <c r="J780" s="14"/>
      <c r="K780" s="14"/>
      <c r="L780" s="14">
        <v>3.0699310824275017E-2</v>
      </c>
      <c r="M780" s="14">
        <v>0.25627660751342773</v>
      </c>
    </row>
    <row r="781" spans="1:13">
      <c r="A781" s="13" t="s">
        <v>131</v>
      </c>
      <c r="B781" s="13" t="s">
        <v>173</v>
      </c>
      <c r="C781" s="13" t="s">
        <v>214</v>
      </c>
      <c r="D781" s="14">
        <v>1959</v>
      </c>
      <c r="E781" s="14">
        <v>19778.630859375</v>
      </c>
      <c r="F781" s="14">
        <v>20052.58203125</v>
      </c>
      <c r="G781" s="14">
        <v>26.953762575030709</v>
      </c>
      <c r="H781" s="14">
        <v>6.6253948211669922</v>
      </c>
      <c r="I781" s="14">
        <v>48111.64453125</v>
      </c>
      <c r="J781" s="14"/>
      <c r="K781" s="14"/>
      <c r="L781" s="14">
        <v>3.4624207764863968E-2</v>
      </c>
      <c r="M781" s="14">
        <v>0.30145850777626038</v>
      </c>
    </row>
    <row r="782" spans="1:13">
      <c r="A782" s="13" t="s">
        <v>131</v>
      </c>
      <c r="B782" s="13" t="s">
        <v>173</v>
      </c>
      <c r="C782" s="13" t="s">
        <v>214</v>
      </c>
      <c r="D782" s="14">
        <v>1960</v>
      </c>
      <c r="E782" s="14">
        <v>20486.91015625</v>
      </c>
      <c r="F782" s="14">
        <v>21165.931640625</v>
      </c>
      <c r="G782" s="14">
        <v>27.598116761122217</v>
      </c>
      <c r="H782" s="14">
        <v>6.744664192199707</v>
      </c>
      <c r="I782" s="14">
        <v>51796.25</v>
      </c>
      <c r="J782" s="14"/>
      <c r="K782" s="14"/>
      <c r="L782" s="14">
        <v>3.2404687255620956E-2</v>
      </c>
      <c r="M782" s="14">
        <v>0.32622018456459045</v>
      </c>
    </row>
    <row r="783" spans="1:13">
      <c r="A783" s="13" t="s">
        <v>131</v>
      </c>
      <c r="B783" s="13" t="s">
        <v>173</v>
      </c>
      <c r="C783" s="13" t="s">
        <v>214</v>
      </c>
      <c r="D783" s="14">
        <v>1961</v>
      </c>
      <c r="E783" s="14">
        <v>21375.53125</v>
      </c>
      <c r="F783" s="14">
        <v>22145.994140625</v>
      </c>
      <c r="G783" s="14">
        <v>28.293299219807817</v>
      </c>
      <c r="H783" s="14">
        <v>6.4785890579223633</v>
      </c>
      <c r="I783" s="14">
        <v>54349.69140625</v>
      </c>
      <c r="J783" s="14"/>
      <c r="K783" s="14"/>
      <c r="L783" s="14">
        <v>3.4872949123382568E-2</v>
      </c>
      <c r="M783" s="14">
        <v>0.3268638551235199</v>
      </c>
    </row>
    <row r="784" spans="1:13">
      <c r="A784" s="13" t="s">
        <v>131</v>
      </c>
      <c r="B784" s="13" t="s">
        <v>173</v>
      </c>
      <c r="C784" s="13" t="s">
        <v>214</v>
      </c>
      <c r="D784" s="14">
        <v>1962</v>
      </c>
      <c r="E784" s="14">
        <v>22539.251953125</v>
      </c>
      <c r="F784" s="14">
        <v>23296.908203125</v>
      </c>
      <c r="G784" s="14">
        <v>28.96195482203678</v>
      </c>
      <c r="H784" s="14">
        <v>6.5880188941955566</v>
      </c>
      <c r="I784" s="14">
        <v>55450.3984375</v>
      </c>
      <c r="J784" s="14"/>
      <c r="K784" s="14"/>
      <c r="L784" s="14">
        <v>3.6925539374351501E-2</v>
      </c>
      <c r="M784" s="14">
        <v>0.34673398733139038</v>
      </c>
    </row>
    <row r="785" spans="1:13">
      <c r="A785" s="13" t="s">
        <v>131</v>
      </c>
      <c r="B785" s="13" t="s">
        <v>173</v>
      </c>
      <c r="C785" s="13" t="s">
        <v>214</v>
      </c>
      <c r="D785" s="14">
        <v>1963</v>
      </c>
      <c r="E785" s="14">
        <v>24466.6953125</v>
      </c>
      <c r="F785" s="14">
        <v>25161.396484375</v>
      </c>
      <c r="G785" s="14">
        <v>29.62743206412706</v>
      </c>
      <c r="H785" s="14">
        <v>6.7746386528015137</v>
      </c>
      <c r="I785" s="14">
        <v>57262</v>
      </c>
      <c r="J785" s="14"/>
      <c r="K785" s="14"/>
      <c r="L785" s="14">
        <v>4.1819669306278229E-2</v>
      </c>
      <c r="M785" s="14">
        <v>0.38947081565856934</v>
      </c>
    </row>
    <row r="786" spans="1:13">
      <c r="A786" s="13" t="s">
        <v>131</v>
      </c>
      <c r="B786" s="13" t="s">
        <v>173</v>
      </c>
      <c r="C786" s="13" t="s">
        <v>214</v>
      </c>
      <c r="D786" s="14">
        <v>1964</v>
      </c>
      <c r="E786" s="14">
        <v>27701.7265625</v>
      </c>
      <c r="F786" s="14">
        <v>28435.1640625</v>
      </c>
      <c r="G786" s="14">
        <v>30.359778395772903</v>
      </c>
      <c r="H786" s="14">
        <v>6.8558979034423828</v>
      </c>
      <c r="I786" s="14">
        <v>67230.0546875</v>
      </c>
      <c r="J786" s="14"/>
      <c r="K786" s="14"/>
      <c r="L786" s="14">
        <v>4.0728267282247543E-2</v>
      </c>
      <c r="M786" s="14">
        <v>0.35398882627487183</v>
      </c>
    </row>
    <row r="787" spans="1:13">
      <c r="A787" s="13" t="s">
        <v>131</v>
      </c>
      <c r="B787" s="13" t="s">
        <v>173</v>
      </c>
      <c r="C787" s="13" t="s">
        <v>214</v>
      </c>
      <c r="D787" s="14">
        <v>1965</v>
      </c>
      <c r="E787" s="14">
        <v>28763.421875</v>
      </c>
      <c r="F787" s="14">
        <v>29407.8828125</v>
      </c>
      <c r="G787" s="14">
        <v>31.112349764328364</v>
      </c>
      <c r="H787" s="14">
        <v>6.948418140411377</v>
      </c>
      <c r="I787" s="14">
        <v>70613.578125</v>
      </c>
      <c r="J787" s="14"/>
      <c r="K787" s="14"/>
      <c r="L787" s="14">
        <v>4.5325193554162979E-2</v>
      </c>
      <c r="M787" s="14">
        <v>0.37950047850608826</v>
      </c>
    </row>
    <row r="788" spans="1:13">
      <c r="A788" s="13" t="s">
        <v>131</v>
      </c>
      <c r="B788" s="13" t="s">
        <v>173</v>
      </c>
      <c r="C788" s="13" t="s">
        <v>214</v>
      </c>
      <c r="D788" s="14">
        <v>1966</v>
      </c>
      <c r="E788" s="14">
        <v>29740.7578125</v>
      </c>
      <c r="F788" s="14">
        <v>30188.56640625</v>
      </c>
      <c r="G788" s="14">
        <v>31.853772363143822</v>
      </c>
      <c r="H788" s="14">
        <v>7.242316722869873</v>
      </c>
      <c r="I788" s="14">
        <v>70400.96875</v>
      </c>
      <c r="J788" s="14"/>
      <c r="K788" s="14"/>
      <c r="L788" s="14">
        <v>3.6889541894197464E-2</v>
      </c>
      <c r="M788" s="14">
        <v>0.37520179152488708</v>
      </c>
    </row>
    <row r="789" spans="1:13">
      <c r="A789" s="13" t="s">
        <v>131</v>
      </c>
      <c r="B789" s="13" t="s">
        <v>173</v>
      </c>
      <c r="C789" s="13" t="s">
        <v>214</v>
      </c>
      <c r="D789" s="14">
        <v>1967</v>
      </c>
      <c r="E789" s="14">
        <v>30781.02734375</v>
      </c>
      <c r="F789" s="14">
        <v>31172.072265625</v>
      </c>
      <c r="G789" s="14">
        <v>32.568028904142245</v>
      </c>
      <c r="H789" s="14">
        <v>7.0531368255615234</v>
      </c>
      <c r="I789" s="14">
        <v>69787.4375</v>
      </c>
      <c r="J789" s="14"/>
      <c r="K789" s="14"/>
      <c r="L789" s="14">
        <v>3.1272899359464645E-2</v>
      </c>
      <c r="M789" s="14">
        <v>0.42075967788696289</v>
      </c>
    </row>
    <row r="790" spans="1:13">
      <c r="A790" s="13" t="s">
        <v>131</v>
      </c>
      <c r="B790" s="13" t="s">
        <v>173</v>
      </c>
      <c r="C790" s="13" t="s">
        <v>214</v>
      </c>
      <c r="D790" s="14">
        <v>1968</v>
      </c>
      <c r="E790" s="14">
        <v>33937.70703125</v>
      </c>
      <c r="F790" s="14">
        <v>34242.453125</v>
      </c>
      <c r="G790" s="14">
        <v>33.243098088119275</v>
      </c>
      <c r="H790" s="14">
        <v>7.2214531898498535</v>
      </c>
      <c r="I790" s="14">
        <v>73620.4765625</v>
      </c>
      <c r="J790" s="14"/>
      <c r="K790" s="14"/>
      <c r="L790" s="14">
        <v>2.6434352621436119E-2</v>
      </c>
      <c r="M790" s="14">
        <v>0.44336113333702087</v>
      </c>
    </row>
    <row r="791" spans="1:13">
      <c r="A791" s="13" t="s">
        <v>131</v>
      </c>
      <c r="B791" s="13" t="s">
        <v>173</v>
      </c>
      <c r="C791" s="13" t="s">
        <v>214</v>
      </c>
      <c r="D791" s="14">
        <v>1969</v>
      </c>
      <c r="E791" s="14">
        <v>36410.50390625</v>
      </c>
      <c r="F791" s="14">
        <v>36926.80078125</v>
      </c>
      <c r="G791" s="14">
        <v>33.889052238352164</v>
      </c>
      <c r="H791" s="14">
        <v>7.3891777992248535</v>
      </c>
      <c r="I791" s="14">
        <v>79625.1640625</v>
      </c>
      <c r="J791" s="14"/>
      <c r="K791" s="14"/>
      <c r="L791" s="14">
        <v>3.0734976753592491E-2</v>
      </c>
      <c r="M791" s="14">
        <v>0.46270990371704102</v>
      </c>
    </row>
    <row r="792" spans="1:13">
      <c r="A792" s="13" t="s">
        <v>131</v>
      </c>
      <c r="B792" s="13" t="s">
        <v>173</v>
      </c>
      <c r="C792" s="13" t="s">
        <v>214</v>
      </c>
      <c r="D792" s="14">
        <v>1970</v>
      </c>
      <c r="E792" s="14">
        <v>41296.25</v>
      </c>
      <c r="F792" s="14">
        <v>42557.99609375</v>
      </c>
      <c r="G792" s="14">
        <v>34.513849999999998</v>
      </c>
      <c r="H792" s="14">
        <v>7.6614103317260742</v>
      </c>
      <c r="I792" s="14">
        <v>94629.296875</v>
      </c>
      <c r="J792" s="14"/>
      <c r="K792" s="14"/>
      <c r="L792" s="14">
        <v>2.9493508860468864E-2</v>
      </c>
      <c r="M792" s="14">
        <v>0.44894745945930481</v>
      </c>
    </row>
    <row r="793" spans="1:13">
      <c r="A793" s="13" t="s">
        <v>131</v>
      </c>
      <c r="B793" s="13" t="s">
        <v>173</v>
      </c>
      <c r="C793" s="13" t="s">
        <v>214</v>
      </c>
      <c r="D793" s="14">
        <v>1971</v>
      </c>
      <c r="E793" s="14">
        <v>42110.890625</v>
      </c>
      <c r="F793" s="14">
        <v>43491.46875</v>
      </c>
      <c r="G793" s="14">
        <v>35.311909999999997</v>
      </c>
      <c r="H793" s="14">
        <v>7.7701964378356934</v>
      </c>
      <c r="I793" s="14">
        <v>97885.40625</v>
      </c>
      <c r="J793" s="14"/>
      <c r="K793" s="14"/>
      <c r="L793" s="14">
        <v>2.5455337017774582E-2</v>
      </c>
      <c r="M793" s="14">
        <v>0.44122490286827087</v>
      </c>
    </row>
    <row r="794" spans="1:13">
      <c r="A794" s="13" t="s">
        <v>131</v>
      </c>
      <c r="B794" s="13" t="s">
        <v>173</v>
      </c>
      <c r="C794" s="13" t="s">
        <v>214</v>
      </c>
      <c r="D794" s="14">
        <v>1972</v>
      </c>
      <c r="E794" s="14">
        <v>44815.30078125</v>
      </c>
      <c r="F794" s="14">
        <v>46262.98046875</v>
      </c>
      <c r="G794" s="14">
        <v>36.102658999999996</v>
      </c>
      <c r="H794" s="14">
        <v>7.8677873611450195</v>
      </c>
      <c r="I794" s="14">
        <v>101658.6953125</v>
      </c>
      <c r="J794" s="14"/>
      <c r="K794" s="14"/>
      <c r="L794" s="14">
        <v>2.2429266944527626E-2</v>
      </c>
      <c r="M794" s="14">
        <v>0.46416193246841431</v>
      </c>
    </row>
    <row r="795" spans="1:13">
      <c r="A795" s="13" t="s">
        <v>131</v>
      </c>
      <c r="B795" s="13" t="s">
        <v>173</v>
      </c>
      <c r="C795" s="13" t="s">
        <v>214</v>
      </c>
      <c r="D795" s="14">
        <v>1973</v>
      </c>
      <c r="E795" s="14">
        <v>45206.46484375</v>
      </c>
      <c r="F795" s="14">
        <v>46233.515625</v>
      </c>
      <c r="G795" s="14">
        <v>36.896554000000002</v>
      </c>
      <c r="H795" s="14">
        <v>8.2908697128295898</v>
      </c>
      <c r="I795" s="14">
        <v>102375.6328125</v>
      </c>
      <c r="J795" s="14"/>
      <c r="K795" s="14"/>
      <c r="L795" s="14">
        <v>2.9614796862006187E-2</v>
      </c>
      <c r="M795" s="14">
        <v>0.47714945673942566</v>
      </c>
    </row>
    <row r="796" spans="1:13">
      <c r="A796" s="13" t="s">
        <v>131</v>
      </c>
      <c r="B796" s="13" t="s">
        <v>173</v>
      </c>
      <c r="C796" s="13" t="s">
        <v>214</v>
      </c>
      <c r="D796" s="14">
        <v>1974</v>
      </c>
      <c r="E796" s="14">
        <v>49906.66015625</v>
      </c>
      <c r="F796" s="14">
        <v>48093.375</v>
      </c>
      <c r="G796" s="14">
        <v>37.708145999999999</v>
      </c>
      <c r="H796" s="14">
        <v>8.4575376510620117</v>
      </c>
      <c r="I796" s="14">
        <v>104920.1796875</v>
      </c>
      <c r="J796" s="14"/>
      <c r="K796" s="14"/>
      <c r="L796" s="14">
        <v>4.3558333069086075E-2</v>
      </c>
      <c r="M796" s="14">
        <v>0.47246092557907104</v>
      </c>
    </row>
    <row r="797" spans="1:13">
      <c r="A797" s="13" t="s">
        <v>131</v>
      </c>
      <c r="B797" s="13" t="s">
        <v>173</v>
      </c>
      <c r="C797" s="13" t="s">
        <v>214</v>
      </c>
      <c r="D797" s="14">
        <v>1975</v>
      </c>
      <c r="E797" s="14">
        <v>51923.0234375</v>
      </c>
      <c r="F797" s="14">
        <v>53608.92578125</v>
      </c>
      <c r="G797" s="14">
        <v>38.549141999999996</v>
      </c>
      <c r="H797" s="14">
        <v>8.9254179000854492</v>
      </c>
      <c r="I797" s="14">
        <v>110258.5390625</v>
      </c>
      <c r="J797" s="14"/>
      <c r="K797" s="14"/>
      <c r="L797" s="14">
        <v>4.7002874314785004E-2</v>
      </c>
      <c r="M797" s="14">
        <v>0.50036394596099854</v>
      </c>
    </row>
    <row r="798" spans="1:13">
      <c r="A798" s="13" t="s">
        <v>131</v>
      </c>
      <c r="B798" s="13" t="s">
        <v>173</v>
      </c>
      <c r="C798" s="13" t="s">
        <v>214</v>
      </c>
      <c r="D798" s="14">
        <v>1976</v>
      </c>
      <c r="E798" s="14">
        <v>53501.69140625</v>
      </c>
      <c r="F798" s="14">
        <v>55402.953125</v>
      </c>
      <c r="G798" s="14">
        <v>39.422730000000001</v>
      </c>
      <c r="H798" s="14">
        <v>9.2227401733398438</v>
      </c>
      <c r="I798" s="14">
        <v>125372.7734375</v>
      </c>
      <c r="J798" s="14"/>
      <c r="K798" s="14"/>
      <c r="L798" s="14">
        <v>7.171979546546936E-2</v>
      </c>
      <c r="M798" s="14">
        <v>0.53930962085723877</v>
      </c>
    </row>
    <row r="799" spans="1:13">
      <c r="A799" s="13" t="s">
        <v>131</v>
      </c>
      <c r="B799" s="13" t="s">
        <v>173</v>
      </c>
      <c r="C799" s="13" t="s">
        <v>214</v>
      </c>
      <c r="D799" s="14">
        <v>1977</v>
      </c>
      <c r="E799" s="14">
        <v>56664.01171875</v>
      </c>
      <c r="F799" s="14">
        <v>58751.32421875</v>
      </c>
      <c r="G799" s="14">
        <v>40.329588999999999</v>
      </c>
      <c r="H799" s="14">
        <v>9.4726963043212891</v>
      </c>
      <c r="I799" s="14">
        <v>135134.28125</v>
      </c>
      <c r="J799" s="14"/>
      <c r="K799" s="14"/>
      <c r="L799" s="14">
        <v>6.5673522651195526E-2</v>
      </c>
      <c r="M799" s="14">
        <v>0.48865959048271179</v>
      </c>
    </row>
    <row r="800" spans="1:13">
      <c r="A800" s="13" t="s">
        <v>131</v>
      </c>
      <c r="B800" s="13" t="s">
        <v>173</v>
      </c>
      <c r="C800" s="13" t="s">
        <v>214</v>
      </c>
      <c r="D800" s="14">
        <v>1978</v>
      </c>
      <c r="E800" s="14">
        <v>59460.66796875</v>
      </c>
      <c r="F800" s="14">
        <v>62394.27734375</v>
      </c>
      <c r="G800" s="14">
        <v>41.275735999999995</v>
      </c>
      <c r="H800" s="14">
        <v>9.8156757354736328</v>
      </c>
      <c r="I800" s="14">
        <v>145834.90625</v>
      </c>
      <c r="J800" s="14"/>
      <c r="K800" s="14"/>
      <c r="L800" s="14">
        <v>6.8008705973625183E-2</v>
      </c>
      <c r="M800" s="14">
        <v>0.48241770267486572</v>
      </c>
    </row>
    <row r="801" spans="1:13">
      <c r="A801" s="13" t="s">
        <v>131</v>
      </c>
      <c r="B801" s="13" t="s">
        <v>173</v>
      </c>
      <c r="C801" s="13" t="s">
        <v>214</v>
      </c>
      <c r="D801" s="14">
        <v>1979</v>
      </c>
      <c r="E801" s="14">
        <v>59095.984375</v>
      </c>
      <c r="F801" s="14">
        <v>62909.15625</v>
      </c>
      <c r="G801" s="14">
        <v>42.267434999999999</v>
      </c>
      <c r="H801" s="14">
        <v>10.06181526184082</v>
      </c>
      <c r="I801" s="14">
        <v>160843.984375</v>
      </c>
      <c r="J801" s="14"/>
      <c r="K801" s="14"/>
      <c r="L801" s="14">
        <v>8.3805404603481293E-2</v>
      </c>
      <c r="M801" s="14">
        <v>0.45736348628997803</v>
      </c>
    </row>
    <row r="802" spans="1:13">
      <c r="A802" s="13" t="s">
        <v>131</v>
      </c>
      <c r="B802" s="13" t="s">
        <v>173</v>
      </c>
      <c r="C802" s="13" t="s">
        <v>214</v>
      </c>
      <c r="D802" s="14">
        <v>1980</v>
      </c>
      <c r="E802" s="14">
        <v>60800.74609375</v>
      </c>
      <c r="F802" s="14">
        <v>65114.6484375</v>
      </c>
      <c r="G802" s="14">
        <v>43.309062999999995</v>
      </c>
      <c r="H802" s="14">
        <v>10.403703689575195</v>
      </c>
      <c r="I802" s="14">
        <v>176849.515625</v>
      </c>
      <c r="J802" s="14"/>
      <c r="K802" s="14"/>
      <c r="L802" s="14">
        <v>9.5992103219032288E-2</v>
      </c>
      <c r="M802" s="14">
        <v>0.44786068797111511</v>
      </c>
    </row>
    <row r="803" spans="1:13">
      <c r="A803" s="13" t="s">
        <v>131</v>
      </c>
      <c r="B803" s="13" t="s">
        <v>173</v>
      </c>
      <c r="C803" s="13" t="s">
        <v>214</v>
      </c>
      <c r="D803" s="14">
        <v>1981</v>
      </c>
      <c r="E803" s="14">
        <v>69654.0703125</v>
      </c>
      <c r="F803" s="14">
        <v>75828.2109375</v>
      </c>
      <c r="G803" s="14">
        <v>44.400112999999997</v>
      </c>
      <c r="H803" s="14">
        <v>10.717548370361328</v>
      </c>
      <c r="I803" s="14">
        <v>183492.140625</v>
      </c>
      <c r="J803" s="14"/>
      <c r="K803" s="14"/>
      <c r="L803" s="14">
        <v>8.850763738155365E-2</v>
      </c>
      <c r="M803" s="14">
        <v>0.47068920731544495</v>
      </c>
    </row>
    <row r="804" spans="1:13">
      <c r="A804" s="13" t="s">
        <v>131</v>
      </c>
      <c r="B804" s="13" t="s">
        <v>173</v>
      </c>
      <c r="C804" s="13" t="s">
        <v>214</v>
      </c>
      <c r="D804" s="14">
        <v>1982</v>
      </c>
      <c r="E804" s="14">
        <v>70096.453125</v>
      </c>
      <c r="F804" s="14">
        <v>77104.46875</v>
      </c>
      <c r="G804" s="14">
        <v>45.539296</v>
      </c>
      <c r="H804" s="14">
        <v>10.960441589355469</v>
      </c>
      <c r="I804" s="14">
        <v>201671.03125</v>
      </c>
      <c r="J804" s="14"/>
      <c r="K804" s="14"/>
      <c r="L804" s="14">
        <v>9.8017074167728424E-2</v>
      </c>
      <c r="M804" s="14">
        <v>0.44976827502250671</v>
      </c>
    </row>
    <row r="805" spans="1:13">
      <c r="A805" s="13" t="s">
        <v>131</v>
      </c>
      <c r="B805" s="13" t="s">
        <v>173</v>
      </c>
      <c r="C805" s="13" t="s">
        <v>214</v>
      </c>
      <c r="D805" s="14">
        <v>1983</v>
      </c>
      <c r="E805" s="14">
        <v>80791.921875</v>
      </c>
      <c r="F805" s="14">
        <v>88790.3984375</v>
      </c>
      <c r="G805" s="14">
        <v>46.728285999999997</v>
      </c>
      <c r="H805" s="14">
        <v>11.114419937133789</v>
      </c>
      <c r="I805" s="14">
        <v>233260.828125</v>
      </c>
      <c r="J805" s="14"/>
      <c r="K805" s="14"/>
      <c r="L805" s="14">
        <v>8.0075837671756744E-2</v>
      </c>
      <c r="M805" s="14">
        <v>0.41916295886039734</v>
      </c>
    </row>
    <row r="806" spans="1:13">
      <c r="A806" s="13" t="s">
        <v>131</v>
      </c>
      <c r="B806" s="13" t="s">
        <v>173</v>
      </c>
      <c r="C806" s="13" t="s">
        <v>214</v>
      </c>
      <c r="D806" s="14">
        <v>1984</v>
      </c>
      <c r="E806" s="14">
        <v>91504.1953125</v>
      </c>
      <c r="F806" s="14">
        <v>98675.953125</v>
      </c>
      <c r="G806" s="14">
        <v>47.968641999999996</v>
      </c>
      <c r="H806" s="14">
        <v>11.261510848999023</v>
      </c>
      <c r="I806" s="14">
        <v>257052.640625</v>
      </c>
      <c r="J806" s="14"/>
      <c r="K806" s="14"/>
      <c r="L806" s="14">
        <v>6.8624362349510193E-2</v>
      </c>
      <c r="M806" s="14">
        <v>0.41805237531661987</v>
      </c>
    </row>
    <row r="807" spans="1:13">
      <c r="A807" s="13" t="s">
        <v>131</v>
      </c>
      <c r="B807" s="13" t="s">
        <v>173</v>
      </c>
      <c r="C807" s="13" t="s">
        <v>214</v>
      </c>
      <c r="D807" s="14">
        <v>1985</v>
      </c>
      <c r="E807" s="14">
        <v>97967.90625</v>
      </c>
      <c r="F807" s="14">
        <v>101363.015625</v>
      </c>
      <c r="G807" s="14">
        <v>49.258731999999995</v>
      </c>
      <c r="H807" s="14">
        <v>11.32738208770752</v>
      </c>
      <c r="I807" s="14">
        <v>274407.8125</v>
      </c>
      <c r="J807" s="14">
        <v>0.58233723559485817</v>
      </c>
      <c r="K807" s="14"/>
      <c r="L807" s="14">
        <v>6.5744146704673767E-2</v>
      </c>
      <c r="M807" s="14">
        <v>0.41263920068740845</v>
      </c>
    </row>
    <row r="808" spans="1:13">
      <c r="A808" s="13" t="s">
        <v>131</v>
      </c>
      <c r="B808" s="13" t="s">
        <v>173</v>
      </c>
      <c r="C808" s="13" t="s">
        <v>214</v>
      </c>
      <c r="D808" s="14">
        <v>1986</v>
      </c>
      <c r="E808" s="14">
        <v>99014.3984375</v>
      </c>
      <c r="F808" s="14">
        <v>104050.5234375</v>
      </c>
      <c r="G808" s="14">
        <v>50.602353999999998</v>
      </c>
      <c r="H808" s="14">
        <v>11.335936546325684</v>
      </c>
      <c r="I808" s="14">
        <v>279878.09375</v>
      </c>
      <c r="J808" s="14"/>
      <c r="K808" s="14"/>
      <c r="L808" s="14">
        <v>6.5164156258106232E-2</v>
      </c>
      <c r="M808" s="14">
        <v>0.35863968729972839</v>
      </c>
    </row>
    <row r="809" spans="1:13">
      <c r="A809" s="13" t="s">
        <v>131</v>
      </c>
      <c r="B809" s="13" t="s">
        <v>173</v>
      </c>
      <c r="C809" s="13" t="s">
        <v>214</v>
      </c>
      <c r="D809" s="14">
        <v>1987</v>
      </c>
      <c r="E809" s="14">
        <v>102061.390625</v>
      </c>
      <c r="F809" s="14">
        <v>105790.5234375</v>
      </c>
      <c r="G809" s="14">
        <v>51.991699999999994</v>
      </c>
      <c r="H809" s="14">
        <v>11.889907836914063</v>
      </c>
      <c r="I809" s="14">
        <v>301878.71875</v>
      </c>
      <c r="J809" s="14"/>
      <c r="K809" s="14"/>
      <c r="L809" s="14">
        <v>6.6347360610961914E-2</v>
      </c>
      <c r="M809" s="14">
        <v>0.29864943027496338</v>
      </c>
    </row>
    <row r="810" spans="1:13">
      <c r="A810" s="13" t="s">
        <v>131</v>
      </c>
      <c r="B810" s="13" t="s">
        <v>173</v>
      </c>
      <c r="C810" s="13" t="s">
        <v>214</v>
      </c>
      <c r="D810" s="14">
        <v>1988</v>
      </c>
      <c r="E810" s="14">
        <v>100870.296875</v>
      </c>
      <c r="F810" s="14">
        <v>104188.9453125</v>
      </c>
      <c r="G810" s="14">
        <v>53.399245999999998</v>
      </c>
      <c r="H810" s="14">
        <v>12.219182968139648</v>
      </c>
      <c r="I810" s="14">
        <v>317880.5</v>
      </c>
      <c r="J810" s="14"/>
      <c r="K810" s="14"/>
      <c r="L810" s="14">
        <v>7.7845089137554169E-2</v>
      </c>
      <c r="M810" s="14">
        <v>0.2692277729511261</v>
      </c>
    </row>
    <row r="811" spans="1:13">
      <c r="A811" s="13" t="s">
        <v>131</v>
      </c>
      <c r="B811" s="13" t="s">
        <v>173</v>
      </c>
      <c r="C811" s="13" t="s">
        <v>214</v>
      </c>
      <c r="D811" s="14">
        <v>1989</v>
      </c>
      <c r="E811" s="14">
        <v>112154.6875</v>
      </c>
      <c r="F811" s="14">
        <v>115208.3984375</v>
      </c>
      <c r="G811" s="14">
        <v>54.788685000000001</v>
      </c>
      <c r="H811" s="14">
        <v>12.65431022644043</v>
      </c>
      <c r="I811" s="14">
        <v>336368.0625</v>
      </c>
      <c r="J811" s="14"/>
      <c r="K811" s="14"/>
      <c r="L811" s="14">
        <v>8.1608831882476807E-2</v>
      </c>
      <c r="M811" s="14">
        <v>0.22866861522197723</v>
      </c>
    </row>
    <row r="812" spans="1:13">
      <c r="A812" s="13" t="s">
        <v>131</v>
      </c>
      <c r="B812" s="13" t="s">
        <v>173</v>
      </c>
      <c r="C812" s="13" t="s">
        <v>214</v>
      </c>
      <c r="D812" s="14">
        <v>1990</v>
      </c>
      <c r="E812" s="14">
        <v>125608.4140625</v>
      </c>
      <c r="F812" s="14">
        <v>132647.25</v>
      </c>
      <c r="G812" s="14">
        <v>56.134474999999995</v>
      </c>
      <c r="H812" s="14">
        <v>12.961669921875</v>
      </c>
      <c r="I812" s="14">
        <v>355930.5</v>
      </c>
      <c r="J812" s="14"/>
      <c r="K812" s="14"/>
      <c r="L812" s="14">
        <v>7.6014883816242218E-2</v>
      </c>
      <c r="M812" s="14">
        <v>0.1762702614068985</v>
      </c>
    </row>
    <row r="813" spans="1:13">
      <c r="A813" s="13" t="s">
        <v>131</v>
      </c>
      <c r="B813" s="13" t="s">
        <v>173</v>
      </c>
      <c r="C813" s="13" t="s">
        <v>214</v>
      </c>
      <c r="D813" s="14">
        <v>1991</v>
      </c>
      <c r="E813" s="14">
        <v>145632.15625</v>
      </c>
      <c r="F813" s="14">
        <v>155248.15625</v>
      </c>
      <c r="G813" s="14">
        <v>57.424548999999999</v>
      </c>
      <c r="H813" s="14">
        <v>13.439834594726563</v>
      </c>
      <c r="I813" s="14">
        <v>374941.90625</v>
      </c>
      <c r="J813" s="14"/>
      <c r="K813" s="14"/>
      <c r="L813" s="14">
        <v>7.2615951299667358E-2</v>
      </c>
      <c r="M813" s="14">
        <v>0.14334516227245331</v>
      </c>
    </row>
    <row r="814" spans="1:13">
      <c r="A814" s="13" t="s">
        <v>131</v>
      </c>
      <c r="B814" s="13" t="s">
        <v>173</v>
      </c>
      <c r="C814" s="13" t="s">
        <v>214</v>
      </c>
      <c r="D814" s="14">
        <v>1992</v>
      </c>
      <c r="E814" s="14">
        <v>161279.9375</v>
      </c>
      <c r="F814" s="14">
        <v>170926.8125</v>
      </c>
      <c r="G814" s="14">
        <v>58.666813999999995</v>
      </c>
      <c r="H814" s="14">
        <v>13.706996917724609</v>
      </c>
      <c r="I814" s="14">
        <v>399925.84375</v>
      </c>
      <c r="J814" s="14"/>
      <c r="K814" s="14"/>
      <c r="L814" s="14">
        <v>7.1107521653175354E-2</v>
      </c>
      <c r="M814" s="14">
        <v>0.12662097811698914</v>
      </c>
    </row>
    <row r="815" spans="1:13">
      <c r="A815" s="13" t="s">
        <v>131</v>
      </c>
      <c r="B815" s="13" t="s">
        <v>173</v>
      </c>
      <c r="C815" s="13" t="s">
        <v>214</v>
      </c>
      <c r="D815" s="14">
        <v>1993</v>
      </c>
      <c r="E815" s="14">
        <v>189012.546875</v>
      </c>
      <c r="F815" s="14">
        <v>199609.0625</v>
      </c>
      <c r="G815" s="14">
        <v>59.880657999999997</v>
      </c>
      <c r="H815" s="14">
        <v>14.04838752746582</v>
      </c>
      <c r="I815" s="14">
        <v>411454.96875</v>
      </c>
      <c r="J815" s="14"/>
      <c r="K815" s="14"/>
      <c r="L815" s="14">
        <v>7.9372100532054901E-2</v>
      </c>
      <c r="M815" s="14">
        <v>0.10560072958469391</v>
      </c>
    </row>
    <row r="816" spans="1:13">
      <c r="A816" s="13" t="s">
        <v>131</v>
      </c>
      <c r="B816" s="13" t="s">
        <v>173</v>
      </c>
      <c r="C816" s="13" t="s">
        <v>214</v>
      </c>
      <c r="D816" s="14">
        <v>1994</v>
      </c>
      <c r="E816" s="14">
        <v>215596.84375</v>
      </c>
      <c r="F816" s="14">
        <v>228184.6875</v>
      </c>
      <c r="G816" s="14">
        <v>61.095803999999994</v>
      </c>
      <c r="H816" s="14">
        <v>14.553473472595215</v>
      </c>
      <c r="I816" s="14">
        <v>427699.25</v>
      </c>
      <c r="J816" s="14"/>
      <c r="K816" s="14"/>
      <c r="L816" s="14">
        <v>8.9408054947853088E-2</v>
      </c>
      <c r="M816" s="14">
        <v>9.1079249978065491E-2</v>
      </c>
    </row>
    <row r="817" spans="1:13">
      <c r="A817" s="13" t="s">
        <v>131</v>
      </c>
      <c r="B817" s="13" t="s">
        <v>173</v>
      </c>
      <c r="C817" s="13" t="s">
        <v>214</v>
      </c>
      <c r="D817" s="14">
        <v>1995</v>
      </c>
      <c r="E817" s="14">
        <v>252999.65625</v>
      </c>
      <c r="F817" s="14">
        <v>271376.65625</v>
      </c>
      <c r="G817" s="14">
        <v>62.334033999999996</v>
      </c>
      <c r="H817" s="14">
        <v>15.102878570556641</v>
      </c>
      <c r="I817" s="14">
        <v>447192.40625</v>
      </c>
      <c r="J817" s="14"/>
      <c r="K817" s="14"/>
      <c r="L817" s="14">
        <v>8.9973911643028259E-2</v>
      </c>
      <c r="M817" s="14">
        <v>7.4514977633953094E-2</v>
      </c>
    </row>
    <row r="818" spans="1:13">
      <c r="A818" s="13" t="s">
        <v>131</v>
      </c>
      <c r="B818" s="13" t="s">
        <v>173</v>
      </c>
      <c r="C818" s="13" t="s">
        <v>214</v>
      </c>
      <c r="D818" s="14">
        <v>1996</v>
      </c>
      <c r="E818" s="14">
        <v>304178.75</v>
      </c>
      <c r="F818" s="14">
        <v>327021.71875</v>
      </c>
      <c r="G818" s="14">
        <v>63.601628999999996</v>
      </c>
      <c r="H818" s="14">
        <v>15.205370903015137</v>
      </c>
      <c r="I818" s="14">
        <v>470078.15625</v>
      </c>
      <c r="J818" s="14">
        <v>0.31130467629111497</v>
      </c>
      <c r="K818" s="14"/>
      <c r="L818" s="14">
        <v>9.5219641923904419E-2</v>
      </c>
      <c r="M818" s="14">
        <v>5.9643656015396118E-2</v>
      </c>
    </row>
    <row r="819" spans="1:13">
      <c r="A819" s="13" t="s">
        <v>131</v>
      </c>
      <c r="B819" s="13" t="s">
        <v>173</v>
      </c>
      <c r="C819" s="13" t="s">
        <v>214</v>
      </c>
      <c r="D819" s="14">
        <v>1997</v>
      </c>
      <c r="E819" s="14">
        <v>318652.5625</v>
      </c>
      <c r="F819" s="14">
        <v>337608.375</v>
      </c>
      <c r="G819" s="14">
        <v>64.892269999999996</v>
      </c>
      <c r="H819" s="14">
        <v>15.739858627319336</v>
      </c>
      <c r="I819" s="14">
        <v>495890.78125</v>
      </c>
      <c r="J819" s="14"/>
      <c r="K819" s="14"/>
      <c r="L819" s="14">
        <v>0.10381306707859039</v>
      </c>
      <c r="M819" s="14">
        <v>6.6831767559051514E-2</v>
      </c>
    </row>
    <row r="820" spans="1:13">
      <c r="A820" s="13" t="s">
        <v>131</v>
      </c>
      <c r="B820" s="13" t="s">
        <v>173</v>
      </c>
      <c r="C820" s="13" t="s">
        <v>214</v>
      </c>
      <c r="D820" s="14">
        <v>1998</v>
      </c>
      <c r="E820" s="14">
        <v>322225.21875</v>
      </c>
      <c r="F820" s="14">
        <v>343306.90625</v>
      </c>
      <c r="G820" s="14">
        <v>66.200268999999992</v>
      </c>
      <c r="H820" s="14">
        <v>16.233657836914063</v>
      </c>
      <c r="I820" s="14">
        <v>515845.78125</v>
      </c>
      <c r="J820" s="14"/>
      <c r="K820" s="14"/>
      <c r="L820" s="14">
        <v>0.12411007285118103</v>
      </c>
      <c r="M820" s="14">
        <v>7.3200970888137817E-2</v>
      </c>
    </row>
    <row r="821" spans="1:13">
      <c r="A821" s="13" t="s">
        <v>131</v>
      </c>
      <c r="B821" s="13" t="s">
        <v>173</v>
      </c>
      <c r="C821" s="13" t="s">
        <v>214</v>
      </c>
      <c r="D821" s="14">
        <v>1999</v>
      </c>
      <c r="E821" s="14">
        <v>340329</v>
      </c>
      <c r="F821" s="14">
        <v>360157.625</v>
      </c>
      <c r="G821" s="14">
        <v>67.515591000000001</v>
      </c>
      <c r="H821" s="14">
        <v>16.779857635498047</v>
      </c>
      <c r="I821" s="14">
        <v>547363.4375</v>
      </c>
      <c r="J821" s="14"/>
      <c r="K821" s="14">
        <v>77.777777777777771</v>
      </c>
      <c r="L821" s="14">
        <v>0.1265067458152771</v>
      </c>
      <c r="M821" s="14">
        <v>7.7144630253314972E-2</v>
      </c>
    </row>
    <row r="822" spans="1:13">
      <c r="A822" s="13" t="s">
        <v>131</v>
      </c>
      <c r="B822" s="13" t="s">
        <v>173</v>
      </c>
      <c r="C822" s="13" t="s">
        <v>214</v>
      </c>
      <c r="D822" s="14">
        <v>2000</v>
      </c>
      <c r="E822" s="14">
        <v>356720</v>
      </c>
      <c r="F822" s="14">
        <v>372323.90625</v>
      </c>
      <c r="G822" s="14">
        <v>68.831560999999994</v>
      </c>
      <c r="H822" s="14">
        <v>17.065813064575195</v>
      </c>
      <c r="I822" s="14">
        <v>576829.6875</v>
      </c>
      <c r="J822" s="14"/>
      <c r="K822" s="14"/>
      <c r="L822" s="14">
        <v>0.13486345112323761</v>
      </c>
      <c r="M822" s="14">
        <v>8.3392277359962463E-2</v>
      </c>
    </row>
    <row r="823" spans="1:13">
      <c r="A823" s="13" t="s">
        <v>131</v>
      </c>
      <c r="B823" s="13" t="s">
        <v>173</v>
      </c>
      <c r="C823" s="13" t="s">
        <v>214</v>
      </c>
      <c r="D823" s="14">
        <v>2001</v>
      </c>
      <c r="E823" s="14">
        <v>374122.9375</v>
      </c>
      <c r="F823" s="14">
        <v>391962.0625</v>
      </c>
      <c r="G823" s="14">
        <v>70.152660999999995</v>
      </c>
      <c r="H823" s="14">
        <v>17.377443313598633</v>
      </c>
      <c r="I823" s="14">
        <v>597157.6875</v>
      </c>
      <c r="J823" s="14"/>
      <c r="K823" s="14"/>
      <c r="L823" s="14">
        <v>0.12648254632949829</v>
      </c>
      <c r="M823" s="14">
        <v>8.9934654533863068E-2</v>
      </c>
    </row>
    <row r="824" spans="1:13">
      <c r="A824" s="13" t="s">
        <v>131</v>
      </c>
      <c r="B824" s="13" t="s">
        <v>173</v>
      </c>
      <c r="C824" s="13" t="s">
        <v>214</v>
      </c>
      <c r="D824" s="14">
        <v>2002</v>
      </c>
      <c r="E824" s="14">
        <v>384930.90625</v>
      </c>
      <c r="F824" s="14">
        <v>403559</v>
      </c>
      <c r="G824" s="14">
        <v>71.48504299999999</v>
      </c>
      <c r="H824" s="14">
        <v>17.564374923706055</v>
      </c>
      <c r="I824" s="14">
        <v>616180.1875</v>
      </c>
      <c r="J824" s="14"/>
      <c r="K824" s="14"/>
      <c r="L824" s="14">
        <v>0.13315434753894806</v>
      </c>
      <c r="M824" s="14">
        <v>9.8445095121860504E-2</v>
      </c>
    </row>
    <row r="825" spans="1:13">
      <c r="A825" s="13" t="s">
        <v>131</v>
      </c>
      <c r="B825" s="13" t="s">
        <v>173</v>
      </c>
      <c r="C825" s="13" t="s">
        <v>214</v>
      </c>
      <c r="D825" s="14">
        <v>2003</v>
      </c>
      <c r="E825" s="14">
        <v>400973.1875</v>
      </c>
      <c r="F825" s="14">
        <v>418803.09375</v>
      </c>
      <c r="G825" s="14">
        <v>72.82609699999999</v>
      </c>
      <c r="H825" s="14">
        <v>17.983558654785156</v>
      </c>
      <c r="I825" s="14">
        <v>635857.0625</v>
      </c>
      <c r="J825" s="14"/>
      <c r="K825" s="14"/>
      <c r="L825" s="14">
        <v>0.12496091425418854</v>
      </c>
      <c r="M825" s="14">
        <v>0.10930728167295456</v>
      </c>
    </row>
    <row r="826" spans="1:13">
      <c r="A826" s="13" t="s">
        <v>131</v>
      </c>
      <c r="B826" s="13" t="s">
        <v>173</v>
      </c>
      <c r="C826" s="13" t="s">
        <v>214</v>
      </c>
      <c r="D826" s="14">
        <v>2004</v>
      </c>
      <c r="E826" s="14">
        <v>419356.3125</v>
      </c>
      <c r="F826" s="14">
        <v>438648</v>
      </c>
      <c r="G826" s="14">
        <v>74.172072999999997</v>
      </c>
      <c r="H826" s="14">
        <v>18.482795715332031</v>
      </c>
      <c r="I826" s="14">
        <v>661875.875</v>
      </c>
      <c r="J826" s="14"/>
      <c r="K826" s="14">
        <v>77.7777777777778</v>
      </c>
      <c r="L826" s="14">
        <v>0.12553569674491882</v>
      </c>
      <c r="M826" s="14">
        <v>0.1205117404460907</v>
      </c>
    </row>
    <row r="827" spans="1:13">
      <c r="A827" s="13" t="s">
        <v>131</v>
      </c>
      <c r="B827" s="13" t="s">
        <v>173</v>
      </c>
      <c r="C827" s="13" t="s">
        <v>214</v>
      </c>
      <c r="D827" s="14">
        <v>2005</v>
      </c>
      <c r="E827" s="14">
        <v>433723.625</v>
      </c>
      <c r="F827" s="14">
        <v>464731.59375</v>
      </c>
      <c r="G827" s="14">
        <v>75.523568999999995</v>
      </c>
      <c r="H827" s="14">
        <v>19.172504425048828</v>
      </c>
      <c r="I827" s="14">
        <v>691472.875</v>
      </c>
      <c r="J827" s="14">
        <v>0.64223380555740261</v>
      </c>
      <c r="K827" s="14">
        <v>87.7777777777778</v>
      </c>
      <c r="L827" s="14">
        <v>0.13256238400936127</v>
      </c>
      <c r="M827" s="14">
        <v>0.13227149844169617</v>
      </c>
    </row>
    <row r="828" spans="1:13">
      <c r="A828" s="13" t="s">
        <v>131</v>
      </c>
      <c r="B828" s="13" t="s">
        <v>173</v>
      </c>
      <c r="C828" s="13" t="s">
        <v>214</v>
      </c>
      <c r="D828" s="14">
        <v>2006</v>
      </c>
      <c r="E828" s="14">
        <v>479648.3125</v>
      </c>
      <c r="F828" s="14">
        <v>502090.15625</v>
      </c>
      <c r="G828" s="14">
        <v>76.873662999999993</v>
      </c>
      <c r="H828" s="14">
        <v>19.734367370605469</v>
      </c>
      <c r="I828" s="14">
        <v>738797.375</v>
      </c>
      <c r="J828" s="14"/>
      <c r="K828" s="14">
        <v>91.1111111111111</v>
      </c>
      <c r="L828" s="14">
        <v>0.14063608646392822</v>
      </c>
      <c r="M828" s="14">
        <v>0.13778910040855408</v>
      </c>
    </row>
    <row r="829" spans="1:13">
      <c r="A829" s="13" t="s">
        <v>131</v>
      </c>
      <c r="B829" s="13" t="s">
        <v>173</v>
      </c>
      <c r="C829" s="13" t="s">
        <v>214</v>
      </c>
      <c r="D829" s="14">
        <v>2007</v>
      </c>
      <c r="E829" s="14">
        <v>549251.4375</v>
      </c>
      <c r="F829" s="14">
        <v>579941.5</v>
      </c>
      <c r="G829" s="14">
        <v>78.232125999999994</v>
      </c>
      <c r="H829" s="14">
        <v>20.959726333618164</v>
      </c>
      <c r="I829" s="14">
        <v>791162.125</v>
      </c>
      <c r="J829" s="14"/>
      <c r="K829" s="14">
        <v>87.7777777777778</v>
      </c>
      <c r="L829" s="14">
        <v>0.14864753186702728</v>
      </c>
      <c r="M829" s="14">
        <v>0.12992475926876068</v>
      </c>
    </row>
    <row r="830" spans="1:13">
      <c r="A830" s="13" t="s">
        <v>131</v>
      </c>
      <c r="B830" s="13" t="s">
        <v>173</v>
      </c>
      <c r="C830" s="13" t="s">
        <v>214</v>
      </c>
      <c r="D830" s="14">
        <v>2008</v>
      </c>
      <c r="E830" s="14">
        <v>624010.4375</v>
      </c>
      <c r="F830" s="14">
        <v>696611</v>
      </c>
      <c r="G830" s="14">
        <v>79.636078999999995</v>
      </c>
      <c r="H830" s="14">
        <v>21.601919174194336</v>
      </c>
      <c r="I830" s="14">
        <v>847779.3125</v>
      </c>
      <c r="J830" s="14"/>
      <c r="K830" s="14">
        <v>86.6666666666667</v>
      </c>
      <c r="L830" s="14">
        <v>0.14955750107765198</v>
      </c>
      <c r="M830" s="14">
        <v>0.12324940413236618</v>
      </c>
    </row>
    <row r="831" spans="1:13">
      <c r="A831" s="13" t="s">
        <v>131</v>
      </c>
      <c r="B831" s="13" t="s">
        <v>173</v>
      </c>
      <c r="C831" s="13" t="s">
        <v>214</v>
      </c>
      <c r="D831" s="14">
        <v>2009</v>
      </c>
      <c r="E831" s="14">
        <v>707079.25</v>
      </c>
      <c r="F831" s="14">
        <v>752683.3125</v>
      </c>
      <c r="G831" s="14">
        <v>81.134797999999989</v>
      </c>
      <c r="H831" s="14">
        <v>22.567338943481445</v>
      </c>
      <c r="I831" s="14">
        <v>887403.375</v>
      </c>
      <c r="J831" s="14"/>
      <c r="K831" s="14">
        <v>87.7777777777778</v>
      </c>
      <c r="L831" s="14">
        <v>0.12856629490852356</v>
      </c>
      <c r="M831" s="14">
        <v>0.13862653076648712</v>
      </c>
    </row>
    <row r="832" spans="1:13">
      <c r="A832" s="13" t="s">
        <v>131</v>
      </c>
      <c r="B832" s="13" t="s">
        <v>173</v>
      </c>
      <c r="C832" s="13" t="s">
        <v>214</v>
      </c>
      <c r="D832" s="14">
        <v>2010</v>
      </c>
      <c r="E832" s="14">
        <v>798934.3125</v>
      </c>
      <c r="F832" s="14">
        <v>862343.0625</v>
      </c>
      <c r="G832" s="14">
        <v>82.761234999999999</v>
      </c>
      <c r="H832" s="14">
        <v>22.842914581298828</v>
      </c>
      <c r="I832" s="14">
        <v>933078.875</v>
      </c>
      <c r="J832" s="14"/>
      <c r="K832" s="14">
        <v>85.5555555555555</v>
      </c>
      <c r="L832" s="14">
        <v>0.12474718689918518</v>
      </c>
      <c r="M832" s="14">
        <v>0.14235296845436096</v>
      </c>
    </row>
    <row r="833" spans="1:13">
      <c r="A833" s="13" t="s">
        <v>131</v>
      </c>
      <c r="B833" s="13" t="s">
        <v>173</v>
      </c>
      <c r="C833" s="13" t="s">
        <v>214</v>
      </c>
      <c r="D833" s="14">
        <v>2011</v>
      </c>
      <c r="E833" s="14">
        <v>888940.625</v>
      </c>
      <c r="F833" s="14">
        <v>972481.3125</v>
      </c>
      <c r="G833" s="14">
        <v>84.529252</v>
      </c>
      <c r="H833" s="14">
        <v>23.160053253173828</v>
      </c>
      <c r="I833" s="14">
        <v>949544.75</v>
      </c>
      <c r="J833" s="14">
        <v>0.58823940845165446</v>
      </c>
      <c r="K833" s="14">
        <v>88.8888888888889</v>
      </c>
      <c r="L833" s="14">
        <v>0.10345850884914398</v>
      </c>
      <c r="M833" s="14">
        <v>0.15336716175079346</v>
      </c>
    </row>
    <row r="834" spans="1:13">
      <c r="A834" s="13" t="s">
        <v>131</v>
      </c>
      <c r="B834" s="13" t="s">
        <v>173</v>
      </c>
      <c r="C834" s="13" t="s">
        <v>214</v>
      </c>
      <c r="D834" s="14">
        <v>2012</v>
      </c>
      <c r="E834" s="14">
        <v>1032041.625</v>
      </c>
      <c r="F834" s="14">
        <v>1133662.375</v>
      </c>
      <c r="G834" s="14">
        <v>86.422242999999995</v>
      </c>
      <c r="H834" s="14">
        <v>23.593099594116211</v>
      </c>
      <c r="I834" s="14">
        <v>970683.5625</v>
      </c>
      <c r="J834" s="14">
        <v>0.55643940510243706</v>
      </c>
      <c r="K834" s="14">
        <v>86.6666666666667</v>
      </c>
      <c r="L834" s="14">
        <v>9.453301876783371E-2</v>
      </c>
      <c r="M834" s="14">
        <v>0.13582199811935425</v>
      </c>
    </row>
    <row r="835" spans="1:13">
      <c r="A835" s="13" t="s">
        <v>131</v>
      </c>
      <c r="B835" s="13" t="s">
        <v>173</v>
      </c>
      <c r="C835" s="13" t="s">
        <v>214</v>
      </c>
      <c r="D835" s="14">
        <v>2013</v>
      </c>
      <c r="E835" s="14">
        <v>1031281</v>
      </c>
      <c r="F835" s="14">
        <v>1126936.875</v>
      </c>
      <c r="G835" s="14">
        <v>88.404646</v>
      </c>
      <c r="H835" s="14">
        <v>24.254833221435547</v>
      </c>
      <c r="I835" s="14">
        <v>991895.8125</v>
      </c>
      <c r="J835" s="14">
        <v>0.55470666380630074</v>
      </c>
      <c r="K835" s="14">
        <v>90</v>
      </c>
      <c r="L835" s="14">
        <v>8.1742711365222931E-2</v>
      </c>
      <c r="M835" s="14">
        <v>0.13811863958835602</v>
      </c>
    </row>
    <row r="836" spans="1:13">
      <c r="A836" s="13" t="s">
        <v>131</v>
      </c>
      <c r="B836" s="13" t="s">
        <v>173</v>
      </c>
      <c r="C836" s="13" t="s">
        <v>214</v>
      </c>
      <c r="D836" s="14">
        <v>2014</v>
      </c>
      <c r="E836" s="14">
        <v>1024482.5625</v>
      </c>
      <c r="F836" s="14">
        <v>1118017.375</v>
      </c>
      <c r="G836" s="14">
        <v>90.424655999999999</v>
      </c>
      <c r="H836" s="14">
        <v>24.864498138427734</v>
      </c>
      <c r="I836" s="14">
        <v>1020818.5625</v>
      </c>
      <c r="J836" s="14">
        <v>0.55618438572599926</v>
      </c>
      <c r="K836" s="14">
        <v>90</v>
      </c>
      <c r="L836" s="14">
        <v>7.2521008551120758E-2</v>
      </c>
      <c r="M836" s="14">
        <v>0.14084529876708984</v>
      </c>
    </row>
    <row r="837" spans="1:13">
      <c r="A837" s="13" t="s">
        <v>131</v>
      </c>
      <c r="B837" s="13" t="s">
        <v>173</v>
      </c>
      <c r="C837" s="13" t="s">
        <v>214</v>
      </c>
      <c r="D837" s="14">
        <v>2015</v>
      </c>
      <c r="E837" s="14">
        <v>1069987.5</v>
      </c>
      <c r="F837" s="14">
        <v>1166771.25</v>
      </c>
      <c r="G837" s="14">
        <v>92.44254699999999</v>
      </c>
      <c r="H837" s="14">
        <v>24.648366928100586</v>
      </c>
      <c r="I837" s="14">
        <v>1065449.5</v>
      </c>
      <c r="J837" s="14">
        <v>0.54827643840231299</v>
      </c>
      <c r="K837" s="14">
        <v>91.111133333333299</v>
      </c>
      <c r="L837" s="14">
        <v>7.7608004212379456E-2</v>
      </c>
      <c r="M837" s="14">
        <v>0.14475628733634949</v>
      </c>
    </row>
    <row r="838" spans="1:13">
      <c r="A838" s="13" t="s">
        <v>131</v>
      </c>
      <c r="B838" s="13" t="s">
        <v>173</v>
      </c>
      <c r="C838" s="13" t="s">
        <v>214</v>
      </c>
      <c r="D838" s="14">
        <v>2016</v>
      </c>
      <c r="E838" s="14">
        <v>1034856.875</v>
      </c>
      <c r="F838" s="14">
        <v>1142655.625</v>
      </c>
      <c r="G838" s="14">
        <v>94.447072999999989</v>
      </c>
      <c r="H838" s="14">
        <v>25.2535400390625</v>
      </c>
      <c r="I838" s="14">
        <v>1111759.375</v>
      </c>
      <c r="J838" s="14">
        <v>0.52310647278311451</v>
      </c>
      <c r="K838" s="14">
        <v>87.777766666666693</v>
      </c>
      <c r="L838" s="14">
        <v>8.1097692251205444E-2</v>
      </c>
      <c r="M838" s="14">
        <v>0.13770163059234619</v>
      </c>
    </row>
    <row r="839" spans="1:13">
      <c r="A839" s="13" t="s">
        <v>131</v>
      </c>
      <c r="B839" s="13" t="s">
        <v>173</v>
      </c>
      <c r="C839" s="13" t="s">
        <v>214</v>
      </c>
      <c r="D839" s="14">
        <v>2017</v>
      </c>
      <c r="E839" s="14">
        <v>1005485.75</v>
      </c>
      <c r="F839" s="14">
        <v>1158246</v>
      </c>
      <c r="G839" s="14">
        <v>96.442590999999993</v>
      </c>
      <c r="H839" s="14">
        <v>25.34813117980957</v>
      </c>
      <c r="I839" s="14">
        <v>1158246</v>
      </c>
      <c r="J839" s="14">
        <v>0.5047991478606727</v>
      </c>
      <c r="K839" s="14">
        <v>83.3333333333333</v>
      </c>
      <c r="L839" s="14">
        <v>7.7323496341705322E-2</v>
      </c>
      <c r="M839" s="14">
        <v>0.11453098058700562</v>
      </c>
    </row>
    <row r="840" spans="1:13">
      <c r="A840" s="13" t="s">
        <v>131</v>
      </c>
      <c r="B840" s="13" t="s">
        <v>173</v>
      </c>
      <c r="C840" s="13" t="s">
        <v>214</v>
      </c>
      <c r="D840" s="14">
        <v>2018</v>
      </c>
      <c r="E840" s="14">
        <v>1056470.75</v>
      </c>
      <c r="F840" s="14">
        <v>1208533.125</v>
      </c>
      <c r="G840" s="14">
        <v>98.423597999999998</v>
      </c>
      <c r="H840" s="14">
        <v>25.984800338745117</v>
      </c>
      <c r="I840" s="14">
        <v>1219796.5</v>
      </c>
      <c r="J840" s="14"/>
      <c r="K840" s="14">
        <v>86.6666666666667</v>
      </c>
      <c r="L840" s="14">
        <v>8.485228568315506E-2</v>
      </c>
      <c r="M840" s="14">
        <v>0.11227473616600037</v>
      </c>
    </row>
    <row r="841" spans="1:13">
      <c r="A841" s="13" t="s">
        <v>131</v>
      </c>
      <c r="B841" s="13" t="s">
        <v>173</v>
      </c>
      <c r="C841" s="13" t="s">
        <v>214</v>
      </c>
      <c r="D841" s="14">
        <v>2019</v>
      </c>
      <c r="E841" s="14">
        <v>1101849.125</v>
      </c>
      <c r="F841" s="14">
        <v>1210669.75</v>
      </c>
      <c r="G841" s="14">
        <v>100.38807299999999</v>
      </c>
      <c r="H841" s="14">
        <v>26.794647216796875</v>
      </c>
      <c r="I841" s="14">
        <v>1287589</v>
      </c>
      <c r="J841" s="14"/>
      <c r="K841" s="14">
        <v>85.555599999999998</v>
      </c>
      <c r="L841" s="14">
        <v>9.4805419445037842E-2</v>
      </c>
      <c r="M841" s="14">
        <v>0.11574161797761917</v>
      </c>
    </row>
    <row r="842" spans="1:13">
      <c r="A842" s="13" t="s">
        <v>132</v>
      </c>
      <c r="B842" s="13" t="s">
        <v>174</v>
      </c>
      <c r="C842" s="13" t="s">
        <v>206</v>
      </c>
      <c r="D842" s="14">
        <v>1950</v>
      </c>
      <c r="E842" s="14">
        <v>107712.7734375</v>
      </c>
      <c r="F842" s="14">
        <v>108286.5390625</v>
      </c>
      <c r="G842" s="14">
        <v>28.068984973292938</v>
      </c>
      <c r="H842" s="14">
        <v>11.644287109375</v>
      </c>
      <c r="I842" s="14">
        <v>144666.1875</v>
      </c>
      <c r="J842" s="14"/>
      <c r="K842" s="14"/>
      <c r="L842" s="14">
        <v>0.1494385302066803</v>
      </c>
      <c r="M842" s="14">
        <v>8.9265510439872742E-2</v>
      </c>
    </row>
    <row r="843" spans="1:13">
      <c r="A843" s="13" t="s">
        <v>132</v>
      </c>
      <c r="B843" s="13" t="s">
        <v>174</v>
      </c>
      <c r="C843" s="13" t="s">
        <v>206</v>
      </c>
      <c r="D843" s="14">
        <v>1951</v>
      </c>
      <c r="E843" s="14">
        <v>125744.8671875</v>
      </c>
      <c r="F843" s="14">
        <v>127579.4453125</v>
      </c>
      <c r="G843" s="14">
        <v>28.304081794061457</v>
      </c>
      <c r="H843" s="14">
        <v>11.682966232299805</v>
      </c>
      <c r="I843" s="14">
        <v>169012.359375</v>
      </c>
      <c r="J843" s="14"/>
      <c r="K843" s="14"/>
      <c r="L843" s="14">
        <v>0.15556055307388306</v>
      </c>
      <c r="M843" s="14">
        <v>9.0795896947383881E-2</v>
      </c>
    </row>
    <row r="844" spans="1:13">
      <c r="A844" s="13" t="s">
        <v>132</v>
      </c>
      <c r="B844" s="13" t="s">
        <v>174</v>
      </c>
      <c r="C844" s="13" t="s">
        <v>206</v>
      </c>
      <c r="D844" s="14">
        <v>1952</v>
      </c>
      <c r="E844" s="14">
        <v>131262.1875</v>
      </c>
      <c r="F844" s="14">
        <v>133807.109375</v>
      </c>
      <c r="G844" s="14">
        <v>28.555995500663812</v>
      </c>
      <c r="H844" s="14">
        <v>11.729451179504395</v>
      </c>
      <c r="I844" s="14">
        <v>177136.671875</v>
      </c>
      <c r="J844" s="14"/>
      <c r="K844" s="14"/>
      <c r="L844" s="14">
        <v>0.14126276969909668</v>
      </c>
      <c r="M844" s="14">
        <v>9.135870635509491E-2</v>
      </c>
    </row>
    <row r="845" spans="1:13">
      <c r="A845" s="13" t="s">
        <v>132</v>
      </c>
      <c r="B845" s="13" t="s">
        <v>174</v>
      </c>
      <c r="C845" s="13" t="s">
        <v>206</v>
      </c>
      <c r="D845" s="14">
        <v>1953</v>
      </c>
      <c r="E845" s="14">
        <v>126423.75</v>
      </c>
      <c r="F845" s="14">
        <v>128874.875</v>
      </c>
      <c r="G845" s="14">
        <v>28.810309166696562</v>
      </c>
      <c r="H845" s="14">
        <v>11.803744316101074</v>
      </c>
      <c r="I845" s="14">
        <v>170952.390625</v>
      </c>
      <c r="J845" s="14"/>
      <c r="K845" s="14"/>
      <c r="L845" s="14">
        <v>0.15636253356933594</v>
      </c>
      <c r="M845" s="14">
        <v>9.2018410563468933E-2</v>
      </c>
    </row>
    <row r="846" spans="1:13">
      <c r="A846" s="13" t="s">
        <v>132</v>
      </c>
      <c r="B846" s="13" t="s">
        <v>174</v>
      </c>
      <c r="C846" s="13" t="s">
        <v>206</v>
      </c>
      <c r="D846" s="14">
        <v>1954</v>
      </c>
      <c r="E846" s="14">
        <v>142991.28125</v>
      </c>
      <c r="F846" s="14">
        <v>145643.015625</v>
      </c>
      <c r="G846" s="14">
        <v>29.066648871612529</v>
      </c>
      <c r="H846" s="14">
        <v>11.891103744506836</v>
      </c>
      <c r="I846" s="14">
        <v>194559.671875</v>
      </c>
      <c r="J846" s="14"/>
      <c r="K846" s="14"/>
      <c r="L846" s="14">
        <v>0.17584154009819031</v>
      </c>
      <c r="M846" s="14">
        <v>9.2951208353042603E-2</v>
      </c>
    </row>
    <row r="847" spans="1:13">
      <c r="A847" s="13" t="s">
        <v>132</v>
      </c>
      <c r="B847" s="13" t="s">
        <v>174</v>
      </c>
      <c r="C847" s="13" t="s">
        <v>206</v>
      </c>
      <c r="D847" s="14">
        <v>1955</v>
      </c>
      <c r="E847" s="14">
        <v>150494.734375</v>
      </c>
      <c r="F847" s="14">
        <v>153548.828125</v>
      </c>
      <c r="G847" s="14">
        <v>29.325035600748542</v>
      </c>
      <c r="H847" s="14">
        <v>12.044028282165527</v>
      </c>
      <c r="I847" s="14">
        <v>206296.921875</v>
      </c>
      <c r="J847" s="14"/>
      <c r="K847" s="14"/>
      <c r="L847" s="14">
        <v>0.18337248265743256</v>
      </c>
      <c r="M847" s="14">
        <v>9.3464888632297516E-2</v>
      </c>
    </row>
    <row r="848" spans="1:13">
      <c r="A848" s="13" t="s">
        <v>132</v>
      </c>
      <c r="B848" s="13" t="s">
        <v>174</v>
      </c>
      <c r="C848" s="13" t="s">
        <v>206</v>
      </c>
      <c r="D848" s="14">
        <v>1956</v>
      </c>
      <c r="E848" s="14">
        <v>161719.84375</v>
      </c>
      <c r="F848" s="14">
        <v>164795.96875</v>
      </c>
      <c r="G848" s="14">
        <v>29.585488431683537</v>
      </c>
      <c r="H848" s="14">
        <v>12.227933883666992</v>
      </c>
      <c r="I848" s="14">
        <v>222248.4375</v>
      </c>
      <c r="J848" s="14"/>
      <c r="K848" s="14"/>
      <c r="L848" s="14">
        <v>0.1931130439043045</v>
      </c>
      <c r="M848" s="14">
        <v>9.3952924013137817E-2</v>
      </c>
    </row>
    <row r="849" spans="1:13">
      <c r="A849" s="13" t="s">
        <v>132</v>
      </c>
      <c r="B849" s="13" t="s">
        <v>174</v>
      </c>
      <c r="C849" s="13" t="s">
        <v>206</v>
      </c>
      <c r="D849" s="14">
        <v>1957</v>
      </c>
      <c r="E849" s="14">
        <v>169285.71875</v>
      </c>
      <c r="F849" s="14">
        <v>171876.03125</v>
      </c>
      <c r="G849" s="14">
        <v>29.848016903206979</v>
      </c>
      <c r="H849" s="14">
        <v>12.409489631652832</v>
      </c>
      <c r="I849" s="14">
        <v>232038.5</v>
      </c>
      <c r="J849" s="14"/>
      <c r="K849" s="14"/>
      <c r="L849" s="14">
        <v>0.1986331045627594</v>
      </c>
      <c r="M849" s="14">
        <v>9.5911666750907898E-2</v>
      </c>
    </row>
    <row r="850" spans="1:13">
      <c r="A850" s="13" t="s">
        <v>132</v>
      </c>
      <c r="B850" s="13" t="s">
        <v>174</v>
      </c>
      <c r="C850" s="13" t="s">
        <v>206</v>
      </c>
      <c r="D850" s="14">
        <v>1958</v>
      </c>
      <c r="E850" s="14">
        <v>176618.671875</v>
      </c>
      <c r="F850" s="14">
        <v>179108.203125</v>
      </c>
      <c r="G850" s="14">
        <v>30.112647723929388</v>
      </c>
      <c r="H850" s="14">
        <v>12.643573760986328</v>
      </c>
      <c r="I850" s="14">
        <v>242163.234375</v>
      </c>
      <c r="J850" s="14"/>
      <c r="K850" s="14"/>
      <c r="L850" s="14">
        <v>0.21164350211620331</v>
      </c>
      <c r="M850" s="14">
        <v>8.9734137058258057E-2</v>
      </c>
    </row>
    <row r="851" spans="1:13">
      <c r="A851" s="13" t="s">
        <v>132</v>
      </c>
      <c r="B851" s="13" t="s">
        <v>174</v>
      </c>
      <c r="C851" s="13" t="s">
        <v>206</v>
      </c>
      <c r="D851" s="14">
        <v>1959</v>
      </c>
      <c r="E851" s="14">
        <v>172686.734375</v>
      </c>
      <c r="F851" s="14">
        <v>174970.328125</v>
      </c>
      <c r="G851" s="14">
        <v>30.379394248156025</v>
      </c>
      <c r="H851" s="14">
        <v>12.493077278137207</v>
      </c>
      <c r="I851" s="14">
        <v>235581.3125</v>
      </c>
      <c r="J851" s="14"/>
      <c r="K851" s="14"/>
      <c r="L851" s="14">
        <v>0.17433328926563263</v>
      </c>
      <c r="M851" s="14">
        <v>9.5383785665035248E-2</v>
      </c>
    </row>
    <row r="852" spans="1:13">
      <c r="A852" s="13" t="s">
        <v>132</v>
      </c>
      <c r="B852" s="13" t="s">
        <v>174</v>
      </c>
      <c r="C852" s="13" t="s">
        <v>206</v>
      </c>
      <c r="D852" s="14">
        <v>1960</v>
      </c>
      <c r="E852" s="14">
        <v>191600.640625</v>
      </c>
      <c r="F852" s="14">
        <v>195168.234375</v>
      </c>
      <c r="G852" s="14">
        <v>30.647762366592385</v>
      </c>
      <c r="H852" s="14">
        <v>12.354081153869629</v>
      </c>
      <c r="I852" s="14">
        <v>263005.71875</v>
      </c>
      <c r="J852" s="14"/>
      <c r="K852" s="14"/>
      <c r="L852" s="14">
        <v>0.17473019659519196</v>
      </c>
      <c r="M852" s="14">
        <v>0.11054722219705582</v>
      </c>
    </row>
    <row r="853" spans="1:13">
      <c r="A853" s="13" t="s">
        <v>132</v>
      </c>
      <c r="B853" s="13" t="s">
        <v>174</v>
      </c>
      <c r="C853" s="13" t="s">
        <v>206</v>
      </c>
      <c r="D853" s="14">
        <v>1961</v>
      </c>
      <c r="E853" s="14">
        <v>213251.21875</v>
      </c>
      <c r="F853" s="14">
        <v>218095.046875</v>
      </c>
      <c r="G853" s="14">
        <v>30.910525492336763</v>
      </c>
      <c r="H853" s="14">
        <v>12.561572074890137</v>
      </c>
      <c r="I853" s="14">
        <v>296804.9375</v>
      </c>
      <c r="J853" s="14"/>
      <c r="K853" s="14"/>
      <c r="L853" s="14">
        <v>0.19287271797657013</v>
      </c>
      <c r="M853" s="14">
        <v>0.10638731718063354</v>
      </c>
    </row>
    <row r="854" spans="1:13">
      <c r="A854" s="13" t="s">
        <v>132</v>
      </c>
      <c r="B854" s="13" t="s">
        <v>174</v>
      </c>
      <c r="C854" s="13" t="s">
        <v>206</v>
      </c>
      <c r="D854" s="14">
        <v>1962</v>
      </c>
      <c r="E854" s="14">
        <v>234037.21875</v>
      </c>
      <c r="F854" s="14">
        <v>239322.1875</v>
      </c>
      <c r="G854" s="14">
        <v>31.164745678232716</v>
      </c>
      <c r="H854" s="14">
        <v>12.640578269958496</v>
      </c>
      <c r="I854" s="14">
        <v>328570.71875</v>
      </c>
      <c r="J854" s="14"/>
      <c r="K854" s="14"/>
      <c r="L854" s="14">
        <v>0.20910553634166718</v>
      </c>
      <c r="M854" s="14">
        <v>0.10253899544477463</v>
      </c>
    </row>
    <row r="855" spans="1:13">
      <c r="A855" s="13" t="s">
        <v>132</v>
      </c>
      <c r="B855" s="13" t="s">
        <v>174</v>
      </c>
      <c r="C855" s="13" t="s">
        <v>206</v>
      </c>
      <c r="D855" s="14">
        <v>1963</v>
      </c>
      <c r="E855" s="14">
        <v>256582.6875</v>
      </c>
      <c r="F855" s="14">
        <v>262195.5</v>
      </c>
      <c r="G855" s="14">
        <v>31.436578285004217</v>
      </c>
      <c r="H855" s="14">
        <v>12.724834442138672</v>
      </c>
      <c r="I855" s="14">
        <v>361557.3125</v>
      </c>
      <c r="J855" s="14"/>
      <c r="K855" s="14"/>
      <c r="L855" s="14">
        <v>0.2136654406785965</v>
      </c>
      <c r="M855" s="14">
        <v>0.10376766324043274</v>
      </c>
    </row>
    <row r="856" spans="1:13">
      <c r="A856" s="13" t="s">
        <v>132</v>
      </c>
      <c r="B856" s="13" t="s">
        <v>174</v>
      </c>
      <c r="C856" s="13" t="s">
        <v>206</v>
      </c>
      <c r="D856" s="14">
        <v>1964</v>
      </c>
      <c r="E856" s="14">
        <v>270125.3125</v>
      </c>
      <c r="F856" s="14">
        <v>275742.875</v>
      </c>
      <c r="G856" s="14">
        <v>31.747672549230078</v>
      </c>
      <c r="H856" s="14">
        <v>12.791962623596191</v>
      </c>
      <c r="I856" s="14">
        <v>381048.15625</v>
      </c>
      <c r="J856" s="14"/>
      <c r="K856" s="14"/>
      <c r="L856" s="14">
        <v>0.21995972096920013</v>
      </c>
      <c r="M856" s="14">
        <v>0.10106337815523148</v>
      </c>
    </row>
    <row r="857" spans="1:13">
      <c r="A857" s="13" t="s">
        <v>132</v>
      </c>
      <c r="B857" s="13" t="s">
        <v>174</v>
      </c>
      <c r="C857" s="13" t="s">
        <v>206</v>
      </c>
      <c r="D857" s="14">
        <v>1965</v>
      </c>
      <c r="E857" s="14">
        <v>285650.71875</v>
      </c>
      <c r="F857" s="14">
        <v>291361.90625</v>
      </c>
      <c r="G857" s="14">
        <v>32.09139519671357</v>
      </c>
      <c r="H857" s="14">
        <v>12.889340400695801</v>
      </c>
      <c r="I857" s="14">
        <v>408400.0625</v>
      </c>
      <c r="J857" s="14"/>
      <c r="K857" s="14"/>
      <c r="L857" s="14">
        <v>0.24022559821605682</v>
      </c>
      <c r="M857" s="14">
        <v>0.10138134658336639</v>
      </c>
    </row>
    <row r="858" spans="1:13">
      <c r="A858" s="13" t="s">
        <v>132</v>
      </c>
      <c r="B858" s="13" t="s">
        <v>174</v>
      </c>
      <c r="C858" s="13" t="s">
        <v>206</v>
      </c>
      <c r="D858" s="14">
        <v>1966</v>
      </c>
      <c r="E858" s="14">
        <v>309556.625</v>
      </c>
      <c r="F858" s="14">
        <v>313410.5625</v>
      </c>
      <c r="G858" s="14">
        <v>32.458940017016914</v>
      </c>
      <c r="H858" s="14">
        <v>13.012271881103516</v>
      </c>
      <c r="I858" s="14">
        <v>440241.59375</v>
      </c>
      <c r="J858" s="14"/>
      <c r="K858" s="14"/>
      <c r="L858" s="14">
        <v>0.24980509281158447</v>
      </c>
      <c r="M858" s="14">
        <v>9.7500376403331757E-2</v>
      </c>
    </row>
    <row r="859" spans="1:13">
      <c r="A859" s="13" t="s">
        <v>132</v>
      </c>
      <c r="B859" s="13" t="s">
        <v>174</v>
      </c>
      <c r="C859" s="13" t="s">
        <v>206</v>
      </c>
      <c r="D859" s="14">
        <v>1967</v>
      </c>
      <c r="E859" s="14">
        <v>327466.6875</v>
      </c>
      <c r="F859" s="14">
        <v>328975.125</v>
      </c>
      <c r="G859" s="14">
        <v>32.857321835915613</v>
      </c>
      <c r="H859" s="14">
        <v>13.099288940429688</v>
      </c>
      <c r="I859" s="14">
        <v>458083.0625</v>
      </c>
      <c r="J859" s="14"/>
      <c r="K859" s="14"/>
      <c r="L859" s="14">
        <v>0.23534294962882996</v>
      </c>
      <c r="M859" s="14">
        <v>9.6043571829795837E-2</v>
      </c>
    </row>
    <row r="860" spans="1:13">
      <c r="A860" s="13" t="s">
        <v>132</v>
      </c>
      <c r="B860" s="13" t="s">
        <v>174</v>
      </c>
      <c r="C860" s="13" t="s">
        <v>206</v>
      </c>
      <c r="D860" s="14">
        <v>1968</v>
      </c>
      <c r="E860" s="14">
        <v>350456.5</v>
      </c>
      <c r="F860" s="14">
        <v>351810.46875</v>
      </c>
      <c r="G860" s="14">
        <v>33.246431951450454</v>
      </c>
      <c r="H860" s="14">
        <v>13.192661285400391</v>
      </c>
      <c r="I860" s="14">
        <v>486698.21875</v>
      </c>
      <c r="J860" s="14"/>
      <c r="K860" s="14"/>
      <c r="L860" s="14">
        <v>0.23463661968708038</v>
      </c>
      <c r="M860" s="14">
        <v>9.280521422624588E-2</v>
      </c>
    </row>
    <row r="861" spans="1:13">
      <c r="A861" s="13" t="s">
        <v>132</v>
      </c>
      <c r="B861" s="13" t="s">
        <v>174</v>
      </c>
      <c r="C861" s="13" t="s">
        <v>206</v>
      </c>
      <c r="D861" s="14">
        <v>1969</v>
      </c>
      <c r="E861" s="14">
        <v>383831.75</v>
      </c>
      <c r="F861" s="14">
        <v>384544.3125</v>
      </c>
      <c r="G861" s="14">
        <v>33.573288111394874</v>
      </c>
      <c r="H861" s="14">
        <v>13.316006660461426</v>
      </c>
      <c r="I861" s="14">
        <v>532853.3125</v>
      </c>
      <c r="J861" s="14"/>
      <c r="K861" s="14"/>
      <c r="L861" s="14">
        <v>0.25126948952674866</v>
      </c>
      <c r="M861" s="14">
        <v>9.0608216822147369E-2</v>
      </c>
    </row>
    <row r="862" spans="1:13">
      <c r="A862" s="13" t="s">
        <v>132</v>
      </c>
      <c r="B862" s="13" t="s">
        <v>174</v>
      </c>
      <c r="C862" s="13" t="s">
        <v>206</v>
      </c>
      <c r="D862" s="14">
        <v>1970</v>
      </c>
      <c r="E862" s="14">
        <v>400293.65625</v>
      </c>
      <c r="F862" s="14">
        <v>400203.59375</v>
      </c>
      <c r="G862" s="14">
        <v>33.883749000000002</v>
      </c>
      <c r="H862" s="14">
        <v>13.451230049133301</v>
      </c>
      <c r="I862" s="14">
        <v>553603.9375</v>
      </c>
      <c r="J862" s="14"/>
      <c r="K862" s="14"/>
      <c r="L862" s="14">
        <v>0.24365894496440887</v>
      </c>
      <c r="M862" s="14">
        <v>9.2359624803066254E-2</v>
      </c>
    </row>
    <row r="863" spans="1:13">
      <c r="A863" s="13" t="s">
        <v>132</v>
      </c>
      <c r="B863" s="13" t="s">
        <v>174</v>
      </c>
      <c r="C863" s="13" t="s">
        <v>206</v>
      </c>
      <c r="D863" s="14">
        <v>1971</v>
      </c>
      <c r="E863" s="14">
        <v>421274.90625</v>
      </c>
      <c r="F863" s="14">
        <v>419289.25</v>
      </c>
      <c r="G863" s="14">
        <v>34.267465999999999</v>
      </c>
      <c r="H863" s="14">
        <v>13.576460838317871</v>
      </c>
      <c r="I863" s="14">
        <v>579343.5625</v>
      </c>
      <c r="J863" s="14"/>
      <c r="K863" s="14"/>
      <c r="L863" s="14">
        <v>0.23004733026027679</v>
      </c>
      <c r="M863" s="14">
        <v>9.3063250184059143E-2</v>
      </c>
    </row>
    <row r="864" spans="1:13">
      <c r="A864" s="13" t="s">
        <v>132</v>
      </c>
      <c r="B864" s="13" t="s">
        <v>174</v>
      </c>
      <c r="C864" s="13" t="s">
        <v>206</v>
      </c>
      <c r="D864" s="14">
        <v>1972</v>
      </c>
      <c r="E864" s="14">
        <v>457763.8125</v>
      </c>
      <c r="F864" s="14">
        <v>453695.125</v>
      </c>
      <c r="G864" s="14">
        <v>34.664234</v>
      </c>
      <c r="H864" s="14">
        <v>13.751749992370605</v>
      </c>
      <c r="I864" s="14">
        <v>626558.625</v>
      </c>
      <c r="J864" s="14"/>
      <c r="K864" s="14"/>
      <c r="L864" s="14">
        <v>0.2450711727142334</v>
      </c>
      <c r="M864" s="14">
        <v>9.1894581913948059E-2</v>
      </c>
    </row>
    <row r="865" spans="1:13">
      <c r="A865" s="13" t="s">
        <v>132</v>
      </c>
      <c r="B865" s="13" t="s">
        <v>174</v>
      </c>
      <c r="C865" s="13" t="s">
        <v>206</v>
      </c>
      <c r="D865" s="14">
        <v>1973</v>
      </c>
      <c r="E865" s="14">
        <v>492375.84375</v>
      </c>
      <c r="F865" s="14">
        <v>487830.8125</v>
      </c>
      <c r="G865" s="14">
        <v>35.069431000000002</v>
      </c>
      <c r="H865" s="14">
        <v>14.121267318725586</v>
      </c>
      <c r="I865" s="14">
        <v>675357.9375</v>
      </c>
      <c r="J865" s="14"/>
      <c r="K865" s="14"/>
      <c r="L865" s="14">
        <v>0.25871708989143372</v>
      </c>
      <c r="M865" s="14">
        <v>9.159359335899353E-2</v>
      </c>
    </row>
    <row r="866" spans="1:13">
      <c r="A866" s="13" t="s">
        <v>132</v>
      </c>
      <c r="B866" s="13" t="s">
        <v>174</v>
      </c>
      <c r="C866" s="13" t="s">
        <v>206</v>
      </c>
      <c r="D866" s="14">
        <v>1974</v>
      </c>
      <c r="E866" s="14">
        <v>504531</v>
      </c>
      <c r="F866" s="14">
        <v>511476.875</v>
      </c>
      <c r="G866" s="14">
        <v>35.476422999999997</v>
      </c>
      <c r="H866" s="14">
        <v>14.217197418212891</v>
      </c>
      <c r="I866" s="14">
        <v>713304.8125</v>
      </c>
      <c r="J866" s="14"/>
      <c r="K866" s="14"/>
      <c r="L866" s="14">
        <v>0.28352117538452148</v>
      </c>
      <c r="M866" s="14">
        <v>9.6790477633476257E-2</v>
      </c>
    </row>
    <row r="867" spans="1:13">
      <c r="A867" s="13" t="s">
        <v>132</v>
      </c>
      <c r="B867" s="13" t="s">
        <v>174</v>
      </c>
      <c r="C867" s="13" t="s">
        <v>206</v>
      </c>
      <c r="D867" s="14">
        <v>1975</v>
      </c>
      <c r="E867" s="14">
        <v>511491.25</v>
      </c>
      <c r="F867" s="14">
        <v>514225.46875</v>
      </c>
      <c r="G867" s="14">
        <v>35.879208999999996</v>
      </c>
      <c r="H867" s="14">
        <v>13.973970413208008</v>
      </c>
      <c r="I867" s="14">
        <v>717172.375</v>
      </c>
      <c r="J867" s="14">
        <v>0.55610371542621728</v>
      </c>
      <c r="K867" s="14"/>
      <c r="L867" s="14">
        <v>0.27589821815490723</v>
      </c>
      <c r="M867" s="14">
        <v>0.10174162685871124</v>
      </c>
    </row>
    <row r="868" spans="1:13">
      <c r="A868" s="13" t="s">
        <v>132</v>
      </c>
      <c r="B868" s="13" t="s">
        <v>174</v>
      </c>
      <c r="C868" s="13" t="s">
        <v>206</v>
      </c>
      <c r="D868" s="14">
        <v>1976</v>
      </c>
      <c r="E868" s="14">
        <v>536352.9375</v>
      </c>
      <c r="F868" s="14">
        <v>538079.125</v>
      </c>
      <c r="G868" s="14">
        <v>36.276752000000002</v>
      </c>
      <c r="H868" s="14">
        <v>13.810314178466797</v>
      </c>
      <c r="I868" s="14">
        <v>740866.25</v>
      </c>
      <c r="J868" s="14"/>
      <c r="K868" s="14"/>
      <c r="L868" s="14">
        <v>0.27060636878013611</v>
      </c>
      <c r="M868" s="14">
        <v>0.10727826505899429</v>
      </c>
    </row>
    <row r="869" spans="1:13">
      <c r="A869" s="13" t="s">
        <v>132</v>
      </c>
      <c r="B869" s="13" t="s">
        <v>174</v>
      </c>
      <c r="C869" s="13" t="s">
        <v>206</v>
      </c>
      <c r="D869" s="14">
        <v>1977</v>
      </c>
      <c r="E869" s="14">
        <v>559331.0625</v>
      </c>
      <c r="F869" s="14">
        <v>561171.4375</v>
      </c>
      <c r="G869" s="14">
        <v>36.666767</v>
      </c>
      <c r="H869" s="14">
        <v>13.678226470947266</v>
      </c>
      <c r="I869" s="14">
        <v>761896.25</v>
      </c>
      <c r="J869" s="14"/>
      <c r="K869" s="14"/>
      <c r="L869" s="14">
        <v>0.25943422317504883</v>
      </c>
      <c r="M869" s="14">
        <v>0.1106894314289093</v>
      </c>
    </row>
    <row r="870" spans="1:13">
      <c r="A870" s="13" t="s">
        <v>132</v>
      </c>
      <c r="B870" s="13" t="s">
        <v>174</v>
      </c>
      <c r="C870" s="13" t="s">
        <v>206</v>
      </c>
      <c r="D870" s="14">
        <v>1978</v>
      </c>
      <c r="E870" s="14">
        <v>582799.8125</v>
      </c>
      <c r="F870" s="14">
        <v>577867.125</v>
      </c>
      <c r="G870" s="14">
        <v>37.040396000000001</v>
      </c>
      <c r="H870" s="14">
        <v>13.293730735778809</v>
      </c>
      <c r="I870" s="14">
        <v>773042.8125</v>
      </c>
      <c r="J870" s="14"/>
      <c r="K870" s="14"/>
      <c r="L870" s="14">
        <v>0.25021106004714966</v>
      </c>
      <c r="M870" s="14">
        <v>0.11633168160915375</v>
      </c>
    </row>
    <row r="871" spans="1:13">
      <c r="A871" s="13" t="s">
        <v>132</v>
      </c>
      <c r="B871" s="13" t="s">
        <v>174</v>
      </c>
      <c r="C871" s="13" t="s">
        <v>206</v>
      </c>
      <c r="D871" s="14">
        <v>1979</v>
      </c>
      <c r="E871" s="14">
        <v>593825.75</v>
      </c>
      <c r="F871" s="14">
        <v>585078.9375</v>
      </c>
      <c r="G871" s="14">
        <v>37.386809999999997</v>
      </c>
      <c r="H871" s="14">
        <v>13.010605812072754</v>
      </c>
      <c r="I871" s="14">
        <v>773364</v>
      </c>
      <c r="J871" s="14"/>
      <c r="K871" s="14"/>
      <c r="L871" s="14">
        <v>0.25653150677680969</v>
      </c>
      <c r="M871" s="14">
        <v>0.12291146069765091</v>
      </c>
    </row>
    <row r="872" spans="1:13">
      <c r="A872" s="13" t="s">
        <v>132</v>
      </c>
      <c r="B872" s="13" t="s">
        <v>174</v>
      </c>
      <c r="C872" s="13" t="s">
        <v>206</v>
      </c>
      <c r="D872" s="14">
        <v>1980</v>
      </c>
      <c r="E872" s="14">
        <v>602525.8125</v>
      </c>
      <c r="F872" s="14">
        <v>606797.5</v>
      </c>
      <c r="G872" s="14">
        <v>37.698195999999996</v>
      </c>
      <c r="H872" s="14">
        <v>12.724003791809082</v>
      </c>
      <c r="I872" s="14">
        <v>790445.5</v>
      </c>
      <c r="J872" s="14">
        <v>0.78497756555685172</v>
      </c>
      <c r="K872" s="14"/>
      <c r="L872" s="14">
        <v>0.27201089262962341</v>
      </c>
      <c r="M872" s="14">
        <v>0.12831167876720428</v>
      </c>
    </row>
    <row r="873" spans="1:13">
      <c r="A873" s="13" t="s">
        <v>132</v>
      </c>
      <c r="B873" s="13" t="s">
        <v>174</v>
      </c>
      <c r="C873" s="13" t="s">
        <v>206</v>
      </c>
      <c r="D873" s="14">
        <v>1981</v>
      </c>
      <c r="E873" s="14">
        <v>565128.0625</v>
      </c>
      <c r="F873" s="14">
        <v>576843.875</v>
      </c>
      <c r="G873" s="14">
        <v>37.971972000000001</v>
      </c>
      <c r="H873" s="14">
        <v>12.422122955322266</v>
      </c>
      <c r="I873" s="14">
        <v>789398.4375</v>
      </c>
      <c r="J873" s="14"/>
      <c r="K873" s="14"/>
      <c r="L873" s="14">
        <v>0.24633137881755829</v>
      </c>
      <c r="M873" s="14">
        <v>0.1392940878868103</v>
      </c>
    </row>
    <row r="874" spans="1:13">
      <c r="A874" s="13" t="s">
        <v>132</v>
      </c>
      <c r="B874" s="13" t="s">
        <v>174</v>
      </c>
      <c r="C874" s="13" t="s">
        <v>206</v>
      </c>
      <c r="D874" s="14">
        <v>1982</v>
      </c>
      <c r="E874" s="14">
        <v>549339.4375</v>
      </c>
      <c r="F874" s="14">
        <v>558108.8125</v>
      </c>
      <c r="G874" s="14">
        <v>38.209693000000001</v>
      </c>
      <c r="H874" s="14">
        <v>12.31682300567627</v>
      </c>
      <c r="I874" s="14">
        <v>799238.0625</v>
      </c>
      <c r="J874" s="14"/>
      <c r="K874" s="14"/>
      <c r="L874" s="14">
        <v>0.24456724524497986</v>
      </c>
      <c r="M874" s="14">
        <v>0.14653812348842621</v>
      </c>
    </row>
    <row r="875" spans="1:13">
      <c r="A875" s="13" t="s">
        <v>132</v>
      </c>
      <c r="B875" s="13" t="s">
        <v>174</v>
      </c>
      <c r="C875" s="13" t="s">
        <v>206</v>
      </c>
      <c r="D875" s="14">
        <v>1983</v>
      </c>
      <c r="E875" s="14">
        <v>534813.3125</v>
      </c>
      <c r="F875" s="14">
        <v>546578.0625</v>
      </c>
      <c r="G875" s="14">
        <v>38.413316999999999</v>
      </c>
      <c r="H875" s="14">
        <v>12.274412155151367</v>
      </c>
      <c r="I875" s="14">
        <v>813385.5</v>
      </c>
      <c r="J875" s="14"/>
      <c r="K875" s="14"/>
      <c r="L875" s="14">
        <v>0.2282976508140564</v>
      </c>
      <c r="M875" s="14">
        <v>0.14934664964675903</v>
      </c>
    </row>
    <row r="876" spans="1:13">
      <c r="A876" s="13" t="s">
        <v>132</v>
      </c>
      <c r="B876" s="13" t="s">
        <v>174</v>
      </c>
      <c r="C876" s="13" t="s">
        <v>206</v>
      </c>
      <c r="D876" s="14">
        <v>1984</v>
      </c>
      <c r="E876" s="14">
        <v>528418.8125</v>
      </c>
      <c r="F876" s="14">
        <v>537538.125</v>
      </c>
      <c r="G876" s="14">
        <v>38.586708000000002</v>
      </c>
      <c r="H876" s="14">
        <v>11.997964859008789</v>
      </c>
      <c r="I876" s="14">
        <v>827901.8125</v>
      </c>
      <c r="J876" s="14"/>
      <c r="K876" s="14"/>
      <c r="L876" s="14">
        <v>0.21524250507354736</v>
      </c>
      <c r="M876" s="14">
        <v>0.15028853714466095</v>
      </c>
    </row>
    <row r="877" spans="1:13">
      <c r="A877" s="13" t="s">
        <v>132</v>
      </c>
      <c r="B877" s="13" t="s">
        <v>174</v>
      </c>
      <c r="C877" s="13" t="s">
        <v>206</v>
      </c>
      <c r="D877" s="14">
        <v>1985</v>
      </c>
      <c r="E877" s="14">
        <v>525050.875</v>
      </c>
      <c r="F877" s="14">
        <v>530387.4375</v>
      </c>
      <c r="G877" s="14">
        <v>38.733875999999995</v>
      </c>
      <c r="H877" s="14">
        <v>11.866977691650391</v>
      </c>
      <c r="I877" s="14">
        <v>847121</v>
      </c>
      <c r="J877" s="14">
        <v>0.78863841295444626</v>
      </c>
      <c r="K877" s="14"/>
      <c r="L877" s="14">
        <v>0.21726828813552856</v>
      </c>
      <c r="M877" s="14">
        <v>0.15578758716583252</v>
      </c>
    </row>
    <row r="878" spans="1:13">
      <c r="A878" s="13" t="s">
        <v>132</v>
      </c>
      <c r="B878" s="13" t="s">
        <v>174</v>
      </c>
      <c r="C878" s="13" t="s">
        <v>206</v>
      </c>
      <c r="D878" s="14">
        <v>1986</v>
      </c>
      <c r="E878" s="14">
        <v>562181.3125</v>
      </c>
      <c r="F878" s="14">
        <v>564509.0625</v>
      </c>
      <c r="G878" s="14">
        <v>38.855626000000001</v>
      </c>
      <c r="H878" s="14">
        <v>12.125779151916504</v>
      </c>
      <c r="I878" s="14">
        <v>874680.625</v>
      </c>
      <c r="J878" s="14"/>
      <c r="K878" s="14"/>
      <c r="L878" s="14">
        <v>0.23402270674705505</v>
      </c>
      <c r="M878" s="14">
        <v>0.15356543660163879</v>
      </c>
    </row>
    <row r="879" spans="1:13">
      <c r="A879" s="13" t="s">
        <v>132</v>
      </c>
      <c r="B879" s="13" t="s">
        <v>174</v>
      </c>
      <c r="C879" s="13" t="s">
        <v>206</v>
      </c>
      <c r="D879" s="14">
        <v>1987</v>
      </c>
      <c r="E879" s="14">
        <v>605044.625</v>
      </c>
      <c r="F879" s="14">
        <v>605318.75</v>
      </c>
      <c r="G879" s="14">
        <v>38.954496999999996</v>
      </c>
      <c r="H879" s="14">
        <v>12.682387351989746</v>
      </c>
      <c r="I879" s="14">
        <v>923200.1875</v>
      </c>
      <c r="J879" s="14"/>
      <c r="K879" s="14"/>
      <c r="L879" s="14">
        <v>0.25407299399375916</v>
      </c>
      <c r="M879" s="14">
        <v>0.1559423953294754</v>
      </c>
    </row>
    <row r="880" spans="1:13">
      <c r="A880" s="13" t="s">
        <v>132</v>
      </c>
      <c r="B880" s="13" t="s">
        <v>174</v>
      </c>
      <c r="C880" s="13" t="s">
        <v>206</v>
      </c>
      <c r="D880" s="14">
        <v>1988</v>
      </c>
      <c r="E880" s="14">
        <v>650909.4375</v>
      </c>
      <c r="F880" s="14">
        <v>648282.0625</v>
      </c>
      <c r="G880" s="14">
        <v>39.038691999999998</v>
      </c>
      <c r="H880" s="14">
        <v>13.09670352935791</v>
      </c>
      <c r="I880" s="14">
        <v>970231.0625</v>
      </c>
      <c r="J880" s="14"/>
      <c r="K880" s="14"/>
      <c r="L880" s="14">
        <v>0.28041467070579529</v>
      </c>
      <c r="M880" s="14">
        <v>0.14983455836772919</v>
      </c>
    </row>
    <row r="881" spans="1:13">
      <c r="A881" s="13" t="s">
        <v>132</v>
      </c>
      <c r="B881" s="13" t="s">
        <v>174</v>
      </c>
      <c r="C881" s="13" t="s">
        <v>206</v>
      </c>
      <c r="D881" s="14">
        <v>1989</v>
      </c>
      <c r="E881" s="14">
        <v>697466.75</v>
      </c>
      <c r="F881" s="14">
        <v>690651</v>
      </c>
      <c r="G881" s="14">
        <v>39.118561</v>
      </c>
      <c r="H881" s="14">
        <v>13.543132781982422</v>
      </c>
      <c r="I881" s="14">
        <v>1017064.375</v>
      </c>
      <c r="J881" s="14"/>
      <c r="K881" s="14"/>
      <c r="L881" s="14">
        <v>0.29731976985931396</v>
      </c>
      <c r="M881" s="14">
        <v>0.15228013694286346</v>
      </c>
    </row>
    <row r="882" spans="1:13">
      <c r="A882" s="13" t="s">
        <v>132</v>
      </c>
      <c r="B882" s="13" t="s">
        <v>174</v>
      </c>
      <c r="C882" s="13" t="s">
        <v>206</v>
      </c>
      <c r="D882" s="14">
        <v>1990</v>
      </c>
      <c r="E882" s="14">
        <v>743109</v>
      </c>
      <c r="F882" s="14">
        <v>728396.125</v>
      </c>
      <c r="G882" s="14">
        <v>39.202525000000001</v>
      </c>
      <c r="H882" s="14">
        <v>14.039334297180176</v>
      </c>
      <c r="I882" s="14">
        <v>1055523.5</v>
      </c>
      <c r="J882" s="14"/>
      <c r="K882" s="14"/>
      <c r="L882" s="14">
        <v>0.30279091000556946</v>
      </c>
      <c r="M882" s="14">
        <v>0.1444268524646759</v>
      </c>
    </row>
    <row r="883" spans="1:13">
      <c r="A883" s="13" t="s">
        <v>132</v>
      </c>
      <c r="B883" s="13" t="s">
        <v>174</v>
      </c>
      <c r="C883" s="13" t="s">
        <v>206</v>
      </c>
      <c r="D883" s="14">
        <v>1991</v>
      </c>
      <c r="E883" s="14">
        <v>780749.5625</v>
      </c>
      <c r="F883" s="14">
        <v>762168.75</v>
      </c>
      <c r="G883" s="14">
        <v>39.299081000000001</v>
      </c>
      <c r="H883" s="14">
        <v>14.206461906433105</v>
      </c>
      <c r="I883" s="14">
        <v>1082397.125</v>
      </c>
      <c r="J883" s="14"/>
      <c r="K883" s="14"/>
      <c r="L883" s="14">
        <v>0.30443468689918518</v>
      </c>
      <c r="M883" s="14">
        <v>0.14370374381542206</v>
      </c>
    </row>
    <row r="884" spans="1:13">
      <c r="A884" s="13" t="s">
        <v>132</v>
      </c>
      <c r="B884" s="13" t="s">
        <v>174</v>
      </c>
      <c r="C884" s="13" t="s">
        <v>206</v>
      </c>
      <c r="D884" s="14">
        <v>1992</v>
      </c>
      <c r="E884" s="14">
        <v>804328.6875</v>
      </c>
      <c r="F884" s="14">
        <v>781061.75</v>
      </c>
      <c r="G884" s="14">
        <v>39.410857</v>
      </c>
      <c r="H884" s="14">
        <v>13.980048179626465</v>
      </c>
      <c r="I884" s="14">
        <v>1092455</v>
      </c>
      <c r="J884" s="14"/>
      <c r="K884" s="14"/>
      <c r="L884" s="14">
        <v>0.30257251858711243</v>
      </c>
      <c r="M884" s="14">
        <v>0.14620596170425415</v>
      </c>
    </row>
    <row r="885" spans="1:13">
      <c r="A885" s="13" t="s">
        <v>132</v>
      </c>
      <c r="B885" s="13" t="s">
        <v>174</v>
      </c>
      <c r="C885" s="13" t="s">
        <v>206</v>
      </c>
      <c r="D885" s="14">
        <v>1993</v>
      </c>
      <c r="E885" s="14">
        <v>803870.4375</v>
      </c>
      <c r="F885" s="14">
        <v>791382.6875</v>
      </c>
      <c r="G885" s="14">
        <v>39.533724999999997</v>
      </c>
      <c r="H885" s="14">
        <v>13.555336952209473</v>
      </c>
      <c r="I885" s="14">
        <v>1081186.375</v>
      </c>
      <c r="J885" s="14"/>
      <c r="K885" s="14"/>
      <c r="L885" s="14">
        <v>0.27854213118553162</v>
      </c>
      <c r="M885" s="14">
        <v>0.1457751989364624</v>
      </c>
    </row>
    <row r="886" spans="1:13">
      <c r="A886" s="13" t="s">
        <v>132</v>
      </c>
      <c r="B886" s="13" t="s">
        <v>174</v>
      </c>
      <c r="C886" s="13" t="s">
        <v>206</v>
      </c>
      <c r="D886" s="14">
        <v>1994</v>
      </c>
      <c r="E886" s="14">
        <v>838909.375</v>
      </c>
      <c r="F886" s="14">
        <v>825072.6875</v>
      </c>
      <c r="G886" s="14">
        <v>39.660069</v>
      </c>
      <c r="H886" s="14">
        <v>13.470145225524902</v>
      </c>
      <c r="I886" s="14">
        <v>1106953.25</v>
      </c>
      <c r="J886" s="14"/>
      <c r="K886" s="14"/>
      <c r="L886" s="14">
        <v>0.28133219480514526</v>
      </c>
      <c r="M886" s="14">
        <v>0.14007475972175598</v>
      </c>
    </row>
    <row r="887" spans="1:13">
      <c r="A887" s="13" t="s">
        <v>132</v>
      </c>
      <c r="B887" s="13" t="s">
        <v>174</v>
      </c>
      <c r="C887" s="13" t="s">
        <v>206</v>
      </c>
      <c r="D887" s="14">
        <v>1995</v>
      </c>
      <c r="E887" s="14">
        <v>886382.6875</v>
      </c>
      <c r="F887" s="14">
        <v>868225.625</v>
      </c>
      <c r="G887" s="14">
        <v>39.787419</v>
      </c>
      <c r="H887" s="14">
        <v>13.709977149963379</v>
      </c>
      <c r="I887" s="14">
        <v>1137477.375</v>
      </c>
      <c r="J887" s="14"/>
      <c r="K887" s="14"/>
      <c r="L887" s="14">
        <v>0.29446300864219666</v>
      </c>
      <c r="M887" s="14">
        <v>0.1342916339635849</v>
      </c>
    </row>
    <row r="888" spans="1:13">
      <c r="A888" s="13" t="s">
        <v>132</v>
      </c>
      <c r="B888" s="13" t="s">
        <v>174</v>
      </c>
      <c r="C888" s="13" t="s">
        <v>206</v>
      </c>
      <c r="D888" s="14">
        <v>1996</v>
      </c>
      <c r="E888" s="14">
        <v>918279.0625</v>
      </c>
      <c r="F888" s="14">
        <v>899520.0625</v>
      </c>
      <c r="G888" s="14">
        <v>39.908958999999996</v>
      </c>
      <c r="H888" s="14">
        <v>13.892730712890625</v>
      </c>
      <c r="I888" s="14">
        <v>1167740.25</v>
      </c>
      <c r="J888" s="14">
        <v>0.76188380391436905</v>
      </c>
      <c r="K888" s="14"/>
      <c r="L888" s="14">
        <v>0.28519588708877563</v>
      </c>
      <c r="M888" s="14">
        <v>0.13057385385036469</v>
      </c>
    </row>
    <row r="889" spans="1:13">
      <c r="A889" s="13" t="s">
        <v>132</v>
      </c>
      <c r="B889" s="13" t="s">
        <v>174</v>
      </c>
      <c r="C889" s="13" t="s">
        <v>206</v>
      </c>
      <c r="D889" s="14">
        <v>1997</v>
      </c>
      <c r="E889" s="14">
        <v>987392.375</v>
      </c>
      <c r="F889" s="14">
        <v>969856.625</v>
      </c>
      <c r="G889" s="14">
        <v>40.035292999999996</v>
      </c>
      <c r="H889" s="14">
        <v>14.397374153137207</v>
      </c>
      <c r="I889" s="14">
        <v>1210976.75</v>
      </c>
      <c r="J889" s="14"/>
      <c r="K889" s="14"/>
      <c r="L889" s="14">
        <v>0.27091214060783386</v>
      </c>
      <c r="M889" s="14">
        <v>0.13438594341278076</v>
      </c>
    </row>
    <row r="890" spans="1:13">
      <c r="A890" s="13" t="s">
        <v>132</v>
      </c>
      <c r="B890" s="13" t="s">
        <v>174</v>
      </c>
      <c r="C890" s="13" t="s">
        <v>206</v>
      </c>
      <c r="D890" s="14">
        <v>1998</v>
      </c>
      <c r="E890" s="14">
        <v>1068754.5</v>
      </c>
      <c r="F890" s="14">
        <v>1035463.875</v>
      </c>
      <c r="G890" s="14">
        <v>40.201560000000001</v>
      </c>
      <c r="H890" s="14">
        <v>15.028067588806152</v>
      </c>
      <c r="I890" s="14">
        <v>1264175.375</v>
      </c>
      <c r="J890" s="14"/>
      <c r="K890" s="14"/>
      <c r="L890" s="14">
        <v>0.27399730682373047</v>
      </c>
      <c r="M890" s="14">
        <v>0.13757002353668213</v>
      </c>
    </row>
    <row r="891" spans="1:13">
      <c r="A891" s="13" t="s">
        <v>132</v>
      </c>
      <c r="B891" s="13" t="s">
        <v>174</v>
      </c>
      <c r="C891" s="13" t="s">
        <v>206</v>
      </c>
      <c r="D891" s="14">
        <v>1999</v>
      </c>
      <c r="E891" s="14">
        <v>1112636.5</v>
      </c>
      <c r="F891" s="14">
        <v>1080920.5</v>
      </c>
      <c r="G891" s="14">
        <v>40.454470000000001</v>
      </c>
      <c r="H891" s="14">
        <v>15.74697208404541</v>
      </c>
      <c r="I891" s="14">
        <v>1320943.125</v>
      </c>
      <c r="J891" s="14"/>
      <c r="K891" s="14"/>
      <c r="L891" s="14">
        <v>0.28116101026535034</v>
      </c>
      <c r="M891" s="14">
        <v>0.13729748129844666</v>
      </c>
    </row>
    <row r="892" spans="1:13">
      <c r="A892" s="13" t="s">
        <v>132</v>
      </c>
      <c r="B892" s="13" t="s">
        <v>174</v>
      </c>
      <c r="C892" s="13" t="s">
        <v>206</v>
      </c>
      <c r="D892" s="14">
        <v>2000</v>
      </c>
      <c r="E892" s="14">
        <v>1169120.625</v>
      </c>
      <c r="F892" s="14">
        <v>1151572.75</v>
      </c>
      <c r="G892" s="14">
        <v>40.824753999999999</v>
      </c>
      <c r="H892" s="14">
        <v>16.605741500854492</v>
      </c>
      <c r="I892" s="14">
        <v>1390239.625</v>
      </c>
      <c r="J892" s="14"/>
      <c r="K892" s="14"/>
      <c r="L892" s="14">
        <v>0.27557596564292908</v>
      </c>
      <c r="M892" s="14">
        <v>0.14239268004894257</v>
      </c>
    </row>
    <row r="893" spans="1:13">
      <c r="A893" s="13" t="s">
        <v>132</v>
      </c>
      <c r="B893" s="13" t="s">
        <v>174</v>
      </c>
      <c r="C893" s="13" t="s">
        <v>206</v>
      </c>
      <c r="D893" s="14">
        <v>2001</v>
      </c>
      <c r="E893" s="14">
        <v>1209440.75</v>
      </c>
      <c r="F893" s="14">
        <v>1185868.75</v>
      </c>
      <c r="G893" s="14">
        <v>41.319426999999997</v>
      </c>
      <c r="H893" s="14">
        <v>17.228498458862305</v>
      </c>
      <c r="I893" s="14">
        <v>1444917.125</v>
      </c>
      <c r="J893" s="14"/>
      <c r="K893" s="14"/>
      <c r="L893" s="14">
        <v>0.25844612717628479</v>
      </c>
      <c r="M893" s="14">
        <v>0.14837458729743958</v>
      </c>
    </row>
    <row r="894" spans="1:13">
      <c r="A894" s="13" t="s">
        <v>132</v>
      </c>
      <c r="B894" s="13" t="s">
        <v>174</v>
      </c>
      <c r="C894" s="13" t="s">
        <v>206</v>
      </c>
      <c r="D894" s="14">
        <v>2002</v>
      </c>
      <c r="E894" s="14">
        <v>1256686.5</v>
      </c>
      <c r="F894" s="14">
        <v>1226799.625</v>
      </c>
      <c r="G894" s="14">
        <v>41.919584999999998</v>
      </c>
      <c r="H894" s="14">
        <v>17.660991668701172</v>
      </c>
      <c r="I894" s="14">
        <v>1484378.125</v>
      </c>
      <c r="J894" s="14"/>
      <c r="K894" s="14"/>
      <c r="L894" s="14">
        <v>0.25379833579063416</v>
      </c>
      <c r="M894" s="14">
        <v>0.15237079560756683</v>
      </c>
    </row>
    <row r="895" spans="1:13">
      <c r="A895" s="13" t="s">
        <v>132</v>
      </c>
      <c r="B895" s="13" t="s">
        <v>174</v>
      </c>
      <c r="C895" s="13" t="s">
        <v>206</v>
      </c>
      <c r="D895" s="14">
        <v>2003</v>
      </c>
      <c r="E895" s="14">
        <v>1286783.375</v>
      </c>
      <c r="F895" s="14">
        <v>1244541.375</v>
      </c>
      <c r="G895" s="14">
        <v>42.596452999999997</v>
      </c>
      <c r="H895" s="14">
        <v>18.189191818237305</v>
      </c>
      <c r="I895" s="14">
        <v>1528640.75</v>
      </c>
      <c r="J895" s="14"/>
      <c r="K895" s="14"/>
      <c r="L895" s="14">
        <v>0.27214285731315613</v>
      </c>
      <c r="M895" s="14">
        <v>0.14935688674449921</v>
      </c>
    </row>
    <row r="896" spans="1:13">
      <c r="A896" s="13" t="s">
        <v>132</v>
      </c>
      <c r="B896" s="13" t="s">
        <v>174</v>
      </c>
      <c r="C896" s="13" t="s">
        <v>206</v>
      </c>
      <c r="D896" s="14">
        <v>2004</v>
      </c>
      <c r="E896" s="14">
        <v>1352148</v>
      </c>
      <c r="F896" s="14">
        <v>1289801.625</v>
      </c>
      <c r="G896" s="14">
        <v>43.308344999999996</v>
      </c>
      <c r="H896" s="14">
        <v>18.842756271362305</v>
      </c>
      <c r="I896" s="14">
        <v>1576377</v>
      </c>
      <c r="J896" s="14"/>
      <c r="K896" s="14"/>
      <c r="L896" s="14">
        <v>0.30004960298538208</v>
      </c>
      <c r="M896" s="14">
        <v>0.1545863151550293</v>
      </c>
    </row>
    <row r="897" spans="1:13">
      <c r="A897" s="13" t="s">
        <v>132</v>
      </c>
      <c r="B897" s="13" t="s">
        <v>174</v>
      </c>
      <c r="C897" s="13" t="s">
        <v>206</v>
      </c>
      <c r="D897" s="14">
        <v>2005</v>
      </c>
      <c r="E897" s="14">
        <v>1442448.625</v>
      </c>
      <c r="F897" s="14">
        <v>1427946.25</v>
      </c>
      <c r="G897" s="14">
        <v>44.019123</v>
      </c>
      <c r="H897" s="14">
        <v>19.625484466552734</v>
      </c>
      <c r="I897" s="14">
        <v>1633946.875</v>
      </c>
      <c r="J897" s="14">
        <v>0.78486171537865701</v>
      </c>
      <c r="K897" s="14"/>
      <c r="L897" s="14">
        <v>0.3159845769405365</v>
      </c>
      <c r="M897" s="14">
        <v>0.15355859696865082</v>
      </c>
    </row>
    <row r="898" spans="1:13">
      <c r="A898" s="13" t="s">
        <v>132</v>
      </c>
      <c r="B898" s="13" t="s">
        <v>174</v>
      </c>
      <c r="C898" s="13" t="s">
        <v>206</v>
      </c>
      <c r="D898" s="14">
        <v>2006</v>
      </c>
      <c r="E898" s="14">
        <v>1591544.375</v>
      </c>
      <c r="F898" s="14">
        <v>1557340.625</v>
      </c>
      <c r="G898" s="14">
        <v>44.728564999999996</v>
      </c>
      <c r="H898" s="14">
        <v>20.411455154418945</v>
      </c>
      <c r="I898" s="14">
        <v>1700983.25</v>
      </c>
      <c r="J898" s="14"/>
      <c r="K898" s="14"/>
      <c r="L898" s="14">
        <v>0.34420490264892578</v>
      </c>
      <c r="M898" s="14">
        <v>0.15627646446228027</v>
      </c>
    </row>
    <row r="899" spans="1:13">
      <c r="A899" s="13" t="s">
        <v>132</v>
      </c>
      <c r="B899" s="13" t="s">
        <v>174</v>
      </c>
      <c r="C899" s="13" t="s">
        <v>206</v>
      </c>
      <c r="D899" s="14">
        <v>2007</v>
      </c>
      <c r="E899" s="14">
        <v>1710028.75</v>
      </c>
      <c r="F899" s="14">
        <v>1660385.5</v>
      </c>
      <c r="G899" s="14">
        <v>45.429075999999995</v>
      </c>
      <c r="H899" s="14">
        <v>21.00640869140625</v>
      </c>
      <c r="I899" s="14">
        <v>1762298.375</v>
      </c>
      <c r="J899" s="14"/>
      <c r="K899" s="14"/>
      <c r="L899" s="14">
        <v>0.36770695447921753</v>
      </c>
      <c r="M899" s="14">
        <v>0.15688863396644592</v>
      </c>
    </row>
    <row r="900" spans="1:13">
      <c r="A900" s="13" t="s">
        <v>132</v>
      </c>
      <c r="B900" s="13" t="s">
        <v>174</v>
      </c>
      <c r="C900" s="13" t="s">
        <v>206</v>
      </c>
      <c r="D900" s="14">
        <v>2008</v>
      </c>
      <c r="E900" s="14">
        <v>1737033.875</v>
      </c>
      <c r="F900" s="14">
        <v>1687736.75</v>
      </c>
      <c r="G900" s="14">
        <v>46.068810999999997</v>
      </c>
      <c r="H900" s="14">
        <v>20.987949371337891</v>
      </c>
      <c r="I900" s="14">
        <v>1777932.5</v>
      </c>
      <c r="J900" s="14"/>
      <c r="K900" s="14"/>
      <c r="L900" s="14">
        <v>0.35151085257530212</v>
      </c>
      <c r="M900" s="14">
        <v>0.17266896367073059</v>
      </c>
    </row>
    <row r="901" spans="1:13">
      <c r="A901" s="13" t="s">
        <v>132</v>
      </c>
      <c r="B901" s="13" t="s">
        <v>174</v>
      </c>
      <c r="C901" s="13" t="s">
        <v>206</v>
      </c>
      <c r="D901" s="14">
        <v>2009</v>
      </c>
      <c r="E901" s="14">
        <v>1679792.875</v>
      </c>
      <c r="F901" s="14">
        <v>1628010.25</v>
      </c>
      <c r="G901" s="14">
        <v>46.583565</v>
      </c>
      <c r="H901" s="14">
        <v>19.701908111572266</v>
      </c>
      <c r="I901" s="14">
        <v>1711024.75</v>
      </c>
      <c r="J901" s="14"/>
      <c r="K901" s="14"/>
      <c r="L901" s="14">
        <v>0.29973459243774414</v>
      </c>
      <c r="M901" s="14">
        <v>0.18730111420154572</v>
      </c>
    </row>
    <row r="902" spans="1:13">
      <c r="A902" s="13" t="s">
        <v>132</v>
      </c>
      <c r="B902" s="13" t="s">
        <v>174</v>
      </c>
      <c r="C902" s="13" t="s">
        <v>206</v>
      </c>
      <c r="D902" s="14">
        <v>2010</v>
      </c>
      <c r="E902" s="14">
        <v>1660598.375</v>
      </c>
      <c r="F902" s="14">
        <v>1622292.375</v>
      </c>
      <c r="G902" s="14">
        <v>46.931014999999995</v>
      </c>
      <c r="H902" s="14">
        <v>19.412738800048828</v>
      </c>
      <c r="I902" s="14">
        <v>1713814</v>
      </c>
      <c r="J902" s="14"/>
      <c r="K902" s="14"/>
      <c r="L902" s="14">
        <v>0.2908112108707428</v>
      </c>
      <c r="M902" s="14">
        <v>0.18262860178947449</v>
      </c>
    </row>
    <row r="903" spans="1:13">
      <c r="A903" s="13" t="s">
        <v>132</v>
      </c>
      <c r="B903" s="13" t="s">
        <v>174</v>
      </c>
      <c r="C903" s="13" t="s">
        <v>206</v>
      </c>
      <c r="D903" s="14">
        <v>2011</v>
      </c>
      <c r="E903" s="14">
        <v>1648634</v>
      </c>
      <c r="F903" s="14">
        <v>1614883.5</v>
      </c>
      <c r="G903" s="14">
        <v>47.084240000000001</v>
      </c>
      <c r="H903" s="14">
        <v>18.914443969726563</v>
      </c>
      <c r="I903" s="14">
        <v>1699857.125</v>
      </c>
      <c r="J903" s="14">
        <v>0.7695742261528804</v>
      </c>
      <c r="K903" s="14"/>
      <c r="L903" s="14">
        <v>0.25812849402427673</v>
      </c>
      <c r="M903" s="14">
        <v>0.2008015513420105</v>
      </c>
    </row>
    <row r="904" spans="1:13">
      <c r="A904" s="13" t="s">
        <v>132</v>
      </c>
      <c r="B904" s="13" t="s">
        <v>174</v>
      </c>
      <c r="C904" s="13" t="s">
        <v>206</v>
      </c>
      <c r="D904" s="14">
        <v>2012</v>
      </c>
      <c r="E904" s="14">
        <v>1627157.25</v>
      </c>
      <c r="F904" s="14">
        <v>1603927.75</v>
      </c>
      <c r="G904" s="14">
        <v>47.06306</v>
      </c>
      <c r="H904" s="14">
        <v>18.135663986206055</v>
      </c>
      <c r="I904" s="14">
        <v>1649550.75</v>
      </c>
      <c r="J904" s="14">
        <v>0.77614335565630976</v>
      </c>
      <c r="K904" s="14"/>
      <c r="L904" s="14">
        <v>0.24154090881347656</v>
      </c>
      <c r="M904" s="14">
        <v>0.19231316447257996</v>
      </c>
    </row>
    <row r="905" spans="1:13">
      <c r="A905" s="13" t="s">
        <v>132</v>
      </c>
      <c r="B905" s="13" t="s">
        <v>174</v>
      </c>
      <c r="C905" s="13" t="s">
        <v>206</v>
      </c>
      <c r="D905" s="14">
        <v>2013</v>
      </c>
      <c r="E905" s="14">
        <v>1606687.625</v>
      </c>
      <c r="F905" s="14">
        <v>1574605.5</v>
      </c>
      <c r="G905" s="14">
        <v>46.930554999999998</v>
      </c>
      <c r="H905" s="14">
        <v>17.701200485229492</v>
      </c>
      <c r="I905" s="14">
        <v>1625873.25</v>
      </c>
      <c r="J905" s="14">
        <v>0.80771426770305643</v>
      </c>
      <c r="K905" s="14"/>
      <c r="L905" s="14">
        <v>0.23462870717048645</v>
      </c>
      <c r="M905" s="14">
        <v>0.19006453454494476</v>
      </c>
    </row>
    <row r="906" spans="1:13">
      <c r="A906" s="13" t="s">
        <v>132</v>
      </c>
      <c r="B906" s="13" t="s">
        <v>174</v>
      </c>
      <c r="C906" s="13" t="s">
        <v>206</v>
      </c>
      <c r="D906" s="14">
        <v>2014</v>
      </c>
      <c r="E906" s="14">
        <v>1609758.125</v>
      </c>
      <c r="F906" s="14">
        <v>1578475.5</v>
      </c>
      <c r="G906" s="14">
        <v>46.777924999999996</v>
      </c>
      <c r="H906" s="14">
        <v>17.880252838134766</v>
      </c>
      <c r="I906" s="14">
        <v>1648373.875</v>
      </c>
      <c r="J906" s="14">
        <v>0.79329017809343794</v>
      </c>
      <c r="K906" s="14"/>
      <c r="L906" s="14">
        <v>0.24049234390258789</v>
      </c>
      <c r="M906" s="14">
        <v>0.19094830751419067</v>
      </c>
    </row>
    <row r="907" spans="1:13">
      <c r="A907" s="13" t="s">
        <v>132</v>
      </c>
      <c r="B907" s="13" t="s">
        <v>174</v>
      </c>
      <c r="C907" s="13" t="s">
        <v>206</v>
      </c>
      <c r="D907" s="14">
        <v>2015</v>
      </c>
      <c r="E907" s="14">
        <v>1705106.375</v>
      </c>
      <c r="F907" s="14">
        <v>1669676.25</v>
      </c>
      <c r="G907" s="14">
        <v>46.671925999999999</v>
      </c>
      <c r="H907" s="14">
        <v>18.352930068969727</v>
      </c>
      <c r="I907" s="14">
        <v>1711591.875</v>
      </c>
      <c r="J907" s="14">
        <v>0.80369246427544627</v>
      </c>
      <c r="K907" s="14"/>
      <c r="L907" s="14">
        <v>0.24495480954647064</v>
      </c>
      <c r="M907" s="14">
        <v>0.18703414499759674</v>
      </c>
    </row>
    <row r="908" spans="1:13">
      <c r="A908" s="13" t="s">
        <v>132</v>
      </c>
      <c r="B908" s="13" t="s">
        <v>174</v>
      </c>
      <c r="C908" s="13" t="s">
        <v>206</v>
      </c>
      <c r="D908" s="14">
        <v>2016</v>
      </c>
      <c r="E908" s="14">
        <v>1779649</v>
      </c>
      <c r="F908" s="14">
        <v>1738080.25</v>
      </c>
      <c r="G908" s="14">
        <v>46.634139999999995</v>
      </c>
      <c r="H908" s="14">
        <v>18.713605880737305</v>
      </c>
      <c r="I908" s="14">
        <v>1763475.25</v>
      </c>
      <c r="J908" s="14">
        <v>0.80592783844222327</v>
      </c>
      <c r="K908" s="14"/>
      <c r="L908" s="14">
        <v>0.24638161063194275</v>
      </c>
      <c r="M908" s="14">
        <v>0.18501703441143036</v>
      </c>
    </row>
    <row r="909" spans="1:13">
      <c r="A909" s="13" t="s">
        <v>132</v>
      </c>
      <c r="B909" s="13" t="s">
        <v>174</v>
      </c>
      <c r="C909" s="13" t="s">
        <v>206</v>
      </c>
      <c r="D909" s="14">
        <v>2017</v>
      </c>
      <c r="E909" s="14">
        <v>1853309.375</v>
      </c>
      <c r="F909" s="14">
        <v>1815914.875</v>
      </c>
      <c r="G909" s="14">
        <v>46.647427999999998</v>
      </c>
      <c r="H909" s="14">
        <v>19.171979904174805</v>
      </c>
      <c r="I909" s="14">
        <v>1815914.875</v>
      </c>
      <c r="J909" s="14">
        <v>0.80268388956498382</v>
      </c>
      <c r="K909" s="14"/>
      <c r="L909" s="14">
        <v>0.25813278555870056</v>
      </c>
      <c r="M909" s="14">
        <v>0.18117307126522064</v>
      </c>
    </row>
    <row r="910" spans="1:13">
      <c r="A910" s="13" t="s">
        <v>132</v>
      </c>
      <c r="B910" s="13" t="s">
        <v>174</v>
      </c>
      <c r="C910" s="13" t="s">
        <v>206</v>
      </c>
      <c r="D910" s="14">
        <v>2018</v>
      </c>
      <c r="E910" s="14">
        <v>1898860.625</v>
      </c>
      <c r="F910" s="14">
        <v>1849504.75</v>
      </c>
      <c r="G910" s="14">
        <v>46.692858000000001</v>
      </c>
      <c r="H910" s="14">
        <v>19.529365539550781</v>
      </c>
      <c r="I910" s="14">
        <v>1860042.375</v>
      </c>
      <c r="J910" s="14"/>
      <c r="K910" s="14"/>
      <c r="L910" s="14">
        <v>0.26949411630630493</v>
      </c>
      <c r="M910" s="14">
        <v>0.18379811942577362</v>
      </c>
    </row>
    <row r="911" spans="1:13">
      <c r="A911" s="13" t="s">
        <v>132</v>
      </c>
      <c r="B911" s="13" t="s">
        <v>174</v>
      </c>
      <c r="C911" s="13" t="s">
        <v>206</v>
      </c>
      <c r="D911" s="14">
        <v>2019</v>
      </c>
      <c r="E911" s="14">
        <v>1932678.625</v>
      </c>
      <c r="F911" s="14">
        <v>1886595.25</v>
      </c>
      <c r="G911" s="14">
        <v>46.736775999999999</v>
      </c>
      <c r="H911" s="14">
        <v>19.872013092041016</v>
      </c>
      <c r="I911" s="14">
        <v>1896315.375</v>
      </c>
      <c r="J911" s="14"/>
      <c r="K911" s="14"/>
      <c r="L911" s="14">
        <v>0.26696354150772095</v>
      </c>
      <c r="M911" s="14">
        <v>0.18513236939907074</v>
      </c>
    </row>
    <row r="912" spans="1:13">
      <c r="A912" s="13" t="s">
        <v>133</v>
      </c>
      <c r="B912" s="13" t="s">
        <v>175</v>
      </c>
      <c r="C912" s="13" t="s">
        <v>206</v>
      </c>
      <c r="D912" s="14">
        <v>1950</v>
      </c>
      <c r="E912" s="14">
        <v>25811.234375</v>
      </c>
      <c r="F912" s="14">
        <v>26417.30078125</v>
      </c>
      <c r="G912" s="14">
        <v>4.0141733283725296</v>
      </c>
      <c r="H912" s="14">
        <v>2.1887242794036865</v>
      </c>
      <c r="I912" s="14">
        <v>29967.763671875</v>
      </c>
      <c r="J912" s="14"/>
      <c r="K912" s="14"/>
      <c r="L912" s="14">
        <v>0.29703179001808167</v>
      </c>
      <c r="M912" s="14">
        <v>0.1297537088394165</v>
      </c>
    </row>
    <row r="913" spans="1:13">
      <c r="A913" s="13" t="s">
        <v>133</v>
      </c>
      <c r="B913" s="13" t="s">
        <v>175</v>
      </c>
      <c r="C913" s="13" t="s">
        <v>206</v>
      </c>
      <c r="D913" s="14">
        <v>1951</v>
      </c>
      <c r="E913" s="14">
        <v>30727.287109375</v>
      </c>
      <c r="F913" s="14">
        <v>29712.3671875</v>
      </c>
      <c r="G913" s="14">
        <v>4.0526235342994505</v>
      </c>
      <c r="H913" s="14">
        <v>2.1901981830596924</v>
      </c>
      <c r="I913" s="14">
        <v>32476.232421875</v>
      </c>
      <c r="J913" s="14"/>
      <c r="K913" s="14"/>
      <c r="L913" s="14">
        <v>0.35284221172332764</v>
      </c>
      <c r="M913" s="14">
        <v>0.11606023460626602</v>
      </c>
    </row>
    <row r="914" spans="1:13">
      <c r="A914" s="13" t="s">
        <v>133</v>
      </c>
      <c r="B914" s="13" t="s">
        <v>175</v>
      </c>
      <c r="C914" s="13" t="s">
        <v>206</v>
      </c>
      <c r="D914" s="14">
        <v>1952</v>
      </c>
      <c r="E914" s="14">
        <v>31086.166015625</v>
      </c>
      <c r="F914" s="14">
        <v>30395.44140625</v>
      </c>
      <c r="G914" s="14">
        <v>4.0958803740655156</v>
      </c>
      <c r="H914" s="14">
        <v>2.1938769817352295</v>
      </c>
      <c r="I914" s="14">
        <v>34123.59375</v>
      </c>
      <c r="J914" s="14"/>
      <c r="K914" s="14"/>
      <c r="L914" s="14">
        <v>0.3916967511177063</v>
      </c>
      <c r="M914" s="14">
        <v>0.11933513730764389</v>
      </c>
    </row>
    <row r="915" spans="1:13">
      <c r="A915" s="13" t="s">
        <v>133</v>
      </c>
      <c r="B915" s="13" t="s">
        <v>175</v>
      </c>
      <c r="C915" s="13" t="s">
        <v>206</v>
      </c>
      <c r="D915" s="14">
        <v>1953</v>
      </c>
      <c r="E915" s="14">
        <v>29932.150390625</v>
      </c>
      <c r="F915" s="14">
        <v>30171.87890625</v>
      </c>
      <c r="G915" s="14">
        <v>4.1448448229418551</v>
      </c>
      <c r="H915" s="14">
        <v>2.2001698017120361</v>
      </c>
      <c r="I915" s="14">
        <v>33995.3515625</v>
      </c>
      <c r="J915" s="14"/>
      <c r="K915" s="14"/>
      <c r="L915" s="14">
        <v>0.32321038842201233</v>
      </c>
      <c r="M915" s="14">
        <v>0.13061921298503876</v>
      </c>
    </row>
    <row r="916" spans="1:13">
      <c r="A916" s="13" t="s">
        <v>133</v>
      </c>
      <c r="B916" s="13" t="s">
        <v>175</v>
      </c>
      <c r="C916" s="13" t="s">
        <v>206</v>
      </c>
      <c r="D916" s="14">
        <v>1954</v>
      </c>
      <c r="E916" s="14">
        <v>33530.6875</v>
      </c>
      <c r="F916" s="14">
        <v>33443.75390625</v>
      </c>
      <c r="G916" s="14">
        <v>4.1924074364201882</v>
      </c>
      <c r="H916" s="14">
        <v>2.205254077911377</v>
      </c>
      <c r="I916" s="14">
        <v>36766.33203125</v>
      </c>
      <c r="J916" s="14"/>
      <c r="K916" s="14"/>
      <c r="L916" s="14">
        <v>0.36380520462989807</v>
      </c>
      <c r="M916" s="14">
        <v>0.11816485971212387</v>
      </c>
    </row>
    <row r="917" spans="1:13">
      <c r="A917" s="13" t="s">
        <v>133</v>
      </c>
      <c r="B917" s="13" t="s">
        <v>175</v>
      </c>
      <c r="C917" s="13" t="s">
        <v>206</v>
      </c>
      <c r="D917" s="14">
        <v>1955</v>
      </c>
      <c r="E917" s="14">
        <v>36779.15625</v>
      </c>
      <c r="F917" s="14">
        <v>36169.1953125</v>
      </c>
      <c r="G917" s="14">
        <v>4.2404704325610254</v>
      </c>
      <c r="H917" s="14">
        <v>2.2101411819458008</v>
      </c>
      <c r="I917" s="14">
        <v>39773.43359375</v>
      </c>
      <c r="J917" s="14"/>
      <c r="K917" s="14"/>
      <c r="L917" s="14">
        <v>0.37386512756347656</v>
      </c>
      <c r="M917" s="14">
        <v>0.12127731740474701</v>
      </c>
    </row>
    <row r="918" spans="1:13">
      <c r="A918" s="13" t="s">
        <v>133</v>
      </c>
      <c r="B918" s="13" t="s">
        <v>175</v>
      </c>
      <c r="C918" s="13" t="s">
        <v>206</v>
      </c>
      <c r="D918" s="14">
        <v>1956</v>
      </c>
      <c r="E918" s="14">
        <v>37466.3359375</v>
      </c>
      <c r="F918" s="14">
        <v>36821.09375</v>
      </c>
      <c r="G918" s="14">
        <v>4.2873321283403563</v>
      </c>
      <c r="H918" s="14">
        <v>2.2139463424682617</v>
      </c>
      <c r="I918" s="14">
        <v>40941.05859375</v>
      </c>
      <c r="J918" s="14"/>
      <c r="K918" s="14"/>
      <c r="L918" s="14">
        <v>0.39009383320808411</v>
      </c>
      <c r="M918" s="14">
        <v>0.12273371964693069</v>
      </c>
    </row>
    <row r="919" spans="1:13">
      <c r="A919" s="13" t="s">
        <v>133</v>
      </c>
      <c r="B919" s="13" t="s">
        <v>175</v>
      </c>
      <c r="C919" s="13" t="s">
        <v>206</v>
      </c>
      <c r="D919" s="14">
        <v>1957</v>
      </c>
      <c r="E919" s="14">
        <v>37273.125</v>
      </c>
      <c r="F919" s="14">
        <v>37139</v>
      </c>
      <c r="G919" s="14">
        <v>4.3296875153709182</v>
      </c>
      <c r="H919" s="14">
        <v>2.2149949073791504</v>
      </c>
      <c r="I919" s="14">
        <v>41114.05078125</v>
      </c>
      <c r="J919" s="14"/>
      <c r="K919" s="14"/>
      <c r="L919" s="14">
        <v>0.38389605283737183</v>
      </c>
      <c r="M919" s="14">
        <v>0.12757065892219543</v>
      </c>
    </row>
    <row r="920" spans="1:13">
      <c r="A920" s="13" t="s">
        <v>133</v>
      </c>
      <c r="B920" s="13" t="s">
        <v>175</v>
      </c>
      <c r="C920" s="13" t="s">
        <v>206</v>
      </c>
      <c r="D920" s="14">
        <v>1958</v>
      </c>
      <c r="E920" s="14">
        <v>37247.94140625</v>
      </c>
      <c r="F920" s="14">
        <v>37210.40234375</v>
      </c>
      <c r="G920" s="14">
        <v>4.3655345855383256</v>
      </c>
      <c r="H920" s="14">
        <v>2.2123379707336426</v>
      </c>
      <c r="I920" s="14">
        <v>41073.05859375</v>
      </c>
      <c r="J920" s="14"/>
      <c r="K920" s="14"/>
      <c r="L920" s="14">
        <v>0.37093135714530945</v>
      </c>
      <c r="M920" s="14">
        <v>0.13255153596401215</v>
      </c>
    </row>
    <row r="921" spans="1:13">
      <c r="A921" s="13" t="s">
        <v>133</v>
      </c>
      <c r="B921" s="13" t="s">
        <v>175</v>
      </c>
      <c r="C921" s="13" t="s">
        <v>206</v>
      </c>
      <c r="D921" s="14">
        <v>1959</v>
      </c>
      <c r="E921" s="14">
        <v>40121.19921875</v>
      </c>
      <c r="F921" s="14">
        <v>40042.9765625</v>
      </c>
      <c r="G921" s="14">
        <v>4.4004806804346028</v>
      </c>
      <c r="H921" s="14">
        <v>2.2088840007781982</v>
      </c>
      <c r="I921" s="14">
        <v>44088.49609375</v>
      </c>
      <c r="J921" s="14"/>
      <c r="K921" s="14"/>
      <c r="L921" s="14">
        <v>0.39117637276649475</v>
      </c>
      <c r="M921" s="14">
        <v>0.13183216750621796</v>
      </c>
    </row>
    <row r="922" spans="1:13">
      <c r="A922" s="13" t="s">
        <v>133</v>
      </c>
      <c r="B922" s="13" t="s">
        <v>175</v>
      </c>
      <c r="C922" s="13" t="s">
        <v>206</v>
      </c>
      <c r="D922" s="14">
        <v>1960</v>
      </c>
      <c r="E922" s="14">
        <v>44339.13671875</v>
      </c>
      <c r="F922" s="14">
        <v>44111.265625</v>
      </c>
      <c r="G922" s="14">
        <v>4.435426297866508</v>
      </c>
      <c r="H922" s="14">
        <v>2.2050933837890625</v>
      </c>
      <c r="I922" s="14">
        <v>47812.8828125</v>
      </c>
      <c r="J922" s="14"/>
      <c r="K922" s="14"/>
      <c r="L922" s="14">
        <v>0.43282040953636169</v>
      </c>
      <c r="M922" s="14">
        <v>0.12714429199695587</v>
      </c>
    </row>
    <row r="923" spans="1:13">
      <c r="A923" s="13" t="s">
        <v>133</v>
      </c>
      <c r="B923" s="13" t="s">
        <v>175</v>
      </c>
      <c r="C923" s="13" t="s">
        <v>206</v>
      </c>
      <c r="D923" s="14">
        <v>1961</v>
      </c>
      <c r="E923" s="14">
        <v>48878.30859375</v>
      </c>
      <c r="F923" s="14">
        <v>48514.75</v>
      </c>
      <c r="G923" s="14">
        <v>4.4668716239827519</v>
      </c>
      <c r="H923" s="14">
        <v>2.2470378875732422</v>
      </c>
      <c r="I923" s="14">
        <v>51449.109375</v>
      </c>
      <c r="J923" s="14"/>
      <c r="K923" s="14"/>
      <c r="L923" s="14">
        <v>0.41734963655471802</v>
      </c>
      <c r="M923" s="14">
        <v>0.12573343515396118</v>
      </c>
    </row>
    <row r="924" spans="1:13">
      <c r="A924" s="13" t="s">
        <v>133</v>
      </c>
      <c r="B924" s="13" t="s">
        <v>175</v>
      </c>
      <c r="C924" s="13" t="s">
        <v>206</v>
      </c>
      <c r="D924" s="14">
        <v>1962</v>
      </c>
      <c r="E924" s="14">
        <v>49731.16015625</v>
      </c>
      <c r="F924" s="14">
        <v>49507.00390625</v>
      </c>
      <c r="G924" s="14">
        <v>4.4973510396731884</v>
      </c>
      <c r="H924" s="14">
        <v>2.2377979755401611</v>
      </c>
      <c r="I924" s="14">
        <v>52983.19921875</v>
      </c>
      <c r="J924" s="14"/>
      <c r="K924" s="14"/>
      <c r="L924" s="14">
        <v>0.38946273922920227</v>
      </c>
      <c r="M924" s="14">
        <v>0.1319822371006012</v>
      </c>
    </row>
    <row r="925" spans="1:13">
      <c r="A925" s="13" t="s">
        <v>133</v>
      </c>
      <c r="B925" s="13" t="s">
        <v>175</v>
      </c>
      <c r="C925" s="13" t="s">
        <v>206</v>
      </c>
      <c r="D925" s="14">
        <v>1963</v>
      </c>
      <c r="E925" s="14">
        <v>50848.4296875</v>
      </c>
      <c r="F925" s="14">
        <v>50012.0625</v>
      </c>
      <c r="G925" s="14">
        <v>4.5292590287664991</v>
      </c>
      <c r="H925" s="14">
        <v>2.2464156150817871</v>
      </c>
      <c r="I925" s="14">
        <v>54723.64453125</v>
      </c>
      <c r="J925" s="14"/>
      <c r="K925" s="14"/>
      <c r="L925" s="14">
        <v>0.35894599556922913</v>
      </c>
      <c r="M925" s="14">
        <v>0.14041253924369812</v>
      </c>
    </row>
    <row r="926" spans="1:13">
      <c r="A926" s="13" t="s">
        <v>133</v>
      </c>
      <c r="B926" s="13" t="s">
        <v>175</v>
      </c>
      <c r="C926" s="13" t="s">
        <v>206</v>
      </c>
      <c r="D926" s="14">
        <v>1964</v>
      </c>
      <c r="E926" s="14">
        <v>53458.6015625</v>
      </c>
      <c r="F926" s="14">
        <v>51600.265625</v>
      </c>
      <c r="G926" s="14">
        <v>4.5545269208298107</v>
      </c>
      <c r="H926" s="14">
        <v>2.2454807758331299</v>
      </c>
      <c r="I926" s="14">
        <v>57825.82421875</v>
      </c>
      <c r="J926" s="14"/>
      <c r="K926" s="14"/>
      <c r="L926" s="14">
        <v>0.37820011377334595</v>
      </c>
      <c r="M926" s="14">
        <v>0.13989710807800293</v>
      </c>
    </row>
    <row r="927" spans="1:13">
      <c r="A927" s="13" t="s">
        <v>133</v>
      </c>
      <c r="B927" s="13" t="s">
        <v>175</v>
      </c>
      <c r="C927" s="13" t="s">
        <v>206</v>
      </c>
      <c r="D927" s="14">
        <v>1965</v>
      </c>
      <c r="E927" s="14">
        <v>57136.0546875</v>
      </c>
      <c r="F927" s="14">
        <v>54807.4140625</v>
      </c>
      <c r="G927" s="14">
        <v>4.569735116026437</v>
      </c>
      <c r="H927" s="14">
        <v>2.2716443538665771</v>
      </c>
      <c r="I927" s="14">
        <v>60660.43359375</v>
      </c>
      <c r="J927" s="14"/>
      <c r="K927" s="14"/>
      <c r="L927" s="14">
        <v>0.42312896251678467</v>
      </c>
      <c r="M927" s="14">
        <v>0.14038582146167755</v>
      </c>
    </row>
    <row r="928" spans="1:13">
      <c r="A928" s="13" t="s">
        <v>133</v>
      </c>
      <c r="B928" s="13" t="s">
        <v>175</v>
      </c>
      <c r="C928" s="13" t="s">
        <v>206</v>
      </c>
      <c r="D928" s="14">
        <v>1966</v>
      </c>
      <c r="E928" s="14">
        <v>58690.94921875</v>
      </c>
      <c r="F928" s="14">
        <v>56494.75</v>
      </c>
      <c r="G928" s="14">
        <v>4.5868947081139515</v>
      </c>
      <c r="H928" s="14">
        <v>2.2760047912597656</v>
      </c>
      <c r="I928" s="14">
        <v>62361.1875</v>
      </c>
      <c r="J928" s="14"/>
      <c r="K928" s="14"/>
      <c r="L928" s="14">
        <v>0.40579622983932495</v>
      </c>
      <c r="M928" s="14">
        <v>0.14475306868553162</v>
      </c>
    </row>
    <row r="929" spans="1:13">
      <c r="A929" s="13" t="s">
        <v>133</v>
      </c>
      <c r="B929" s="13" t="s">
        <v>175</v>
      </c>
      <c r="C929" s="13" t="s">
        <v>206</v>
      </c>
      <c r="D929" s="14">
        <v>1967</v>
      </c>
      <c r="E929" s="14">
        <v>59971.98828125</v>
      </c>
      <c r="F929" s="14">
        <v>58193.5234375</v>
      </c>
      <c r="G929" s="14">
        <v>4.611802114575938</v>
      </c>
      <c r="H929" s="14">
        <v>2.2341639995574951</v>
      </c>
      <c r="I929" s="14">
        <v>63495.02734375</v>
      </c>
      <c r="J929" s="14"/>
      <c r="K929" s="14"/>
      <c r="L929" s="14">
        <v>0.37014386057853699</v>
      </c>
      <c r="M929" s="14">
        <v>0.14826676249504089</v>
      </c>
    </row>
    <row r="930" spans="1:13">
      <c r="A930" s="13" t="s">
        <v>133</v>
      </c>
      <c r="B930" s="13" t="s">
        <v>175</v>
      </c>
      <c r="C930" s="13" t="s">
        <v>206</v>
      </c>
      <c r="D930" s="14">
        <v>1968</v>
      </c>
      <c r="E930" s="14">
        <v>62487.99609375</v>
      </c>
      <c r="F930" s="14">
        <v>61352.08984375</v>
      </c>
      <c r="G930" s="14">
        <v>4.6325546260674031</v>
      </c>
      <c r="H930" s="14">
        <v>2.2049899101257324</v>
      </c>
      <c r="I930" s="14">
        <v>64628.8671875</v>
      </c>
      <c r="J930" s="14"/>
      <c r="K930" s="14"/>
      <c r="L930" s="14">
        <v>0.35094970464706421</v>
      </c>
      <c r="M930" s="14">
        <v>0.1507527083158493</v>
      </c>
    </row>
    <row r="931" spans="1:13">
      <c r="A931" s="13" t="s">
        <v>133</v>
      </c>
      <c r="B931" s="13" t="s">
        <v>175</v>
      </c>
      <c r="C931" s="13" t="s">
        <v>206</v>
      </c>
      <c r="D931" s="14">
        <v>1969</v>
      </c>
      <c r="E931" s="14">
        <v>69175.984375</v>
      </c>
      <c r="F931" s="14">
        <v>67506.8203125</v>
      </c>
      <c r="G931" s="14">
        <v>4.6298669791139373</v>
      </c>
      <c r="H931" s="14">
        <v>2.2383170127868652</v>
      </c>
      <c r="I931" s="14">
        <v>70864.984375</v>
      </c>
      <c r="J931" s="14"/>
      <c r="K931" s="14"/>
      <c r="L931" s="14">
        <v>0.35771927237510681</v>
      </c>
      <c r="M931" s="14">
        <v>0.14361290633678436</v>
      </c>
    </row>
    <row r="932" spans="1:13">
      <c r="A932" s="13" t="s">
        <v>133</v>
      </c>
      <c r="B932" s="13" t="s">
        <v>175</v>
      </c>
      <c r="C932" s="13" t="s">
        <v>206</v>
      </c>
      <c r="D932" s="14">
        <v>1970</v>
      </c>
      <c r="E932" s="14">
        <v>74985.53125</v>
      </c>
      <c r="F932" s="14">
        <v>72684.34375</v>
      </c>
      <c r="G932" s="14">
        <v>4.6123659999999997</v>
      </c>
      <c r="H932" s="14">
        <v>2.2858679294586182</v>
      </c>
      <c r="I932" s="14">
        <v>76534.1875</v>
      </c>
      <c r="J932" s="14"/>
      <c r="K932" s="14"/>
      <c r="L932" s="14">
        <v>0.41238042712211609</v>
      </c>
      <c r="M932" s="14">
        <v>0.14109610021114349</v>
      </c>
    </row>
    <row r="933" spans="1:13">
      <c r="A933" s="13" t="s">
        <v>133</v>
      </c>
      <c r="B933" s="13" t="s">
        <v>175</v>
      </c>
      <c r="C933" s="13" t="s">
        <v>206</v>
      </c>
      <c r="D933" s="14">
        <v>1971</v>
      </c>
      <c r="E933" s="14">
        <v>76177.3671875</v>
      </c>
      <c r="F933" s="14">
        <v>74131.609375</v>
      </c>
      <c r="G933" s="14">
        <v>4.6293799999999994</v>
      </c>
      <c r="H933" s="14">
        <v>2.2760283946990967</v>
      </c>
      <c r="I933" s="14">
        <v>78338.0390625</v>
      </c>
      <c r="J933" s="14"/>
      <c r="K933" s="14"/>
      <c r="L933" s="14">
        <v>0.40894818305969238</v>
      </c>
      <c r="M933" s="14">
        <v>0.14745324850082397</v>
      </c>
    </row>
    <row r="934" spans="1:13">
      <c r="A934" s="13" t="s">
        <v>133</v>
      </c>
      <c r="B934" s="13" t="s">
        <v>175</v>
      </c>
      <c r="C934" s="13" t="s">
        <v>206</v>
      </c>
      <c r="D934" s="14">
        <v>1972</v>
      </c>
      <c r="E934" s="14">
        <v>81026.4453125</v>
      </c>
      <c r="F934" s="14">
        <v>79124.9140625</v>
      </c>
      <c r="G934" s="14">
        <v>4.6511719999999999</v>
      </c>
      <c r="H934" s="14">
        <v>2.2940518856048584</v>
      </c>
      <c r="I934" s="14">
        <v>84397.8671875</v>
      </c>
      <c r="J934" s="14"/>
      <c r="K934" s="14"/>
      <c r="L934" s="14">
        <v>0.37832194566726685</v>
      </c>
      <c r="M934" s="14">
        <v>0.1504938155412674</v>
      </c>
    </row>
    <row r="935" spans="1:13">
      <c r="A935" s="13" t="s">
        <v>133</v>
      </c>
      <c r="B935" s="13" t="s">
        <v>175</v>
      </c>
      <c r="C935" s="13" t="s">
        <v>206</v>
      </c>
      <c r="D935" s="14">
        <v>1973</v>
      </c>
      <c r="E935" s="14">
        <v>87140.4375</v>
      </c>
      <c r="F935" s="14">
        <v>84603.203125</v>
      </c>
      <c r="G935" s="14">
        <v>4.6754559999999996</v>
      </c>
      <c r="H935" s="14">
        <v>2.3360142707824707</v>
      </c>
      <c r="I935" s="14">
        <v>90292.0703125</v>
      </c>
      <c r="J935" s="14"/>
      <c r="K935" s="14"/>
      <c r="L935" s="14">
        <v>0.39308884739875793</v>
      </c>
      <c r="M935" s="14">
        <v>0.14925247430801392</v>
      </c>
    </row>
    <row r="936" spans="1:13">
      <c r="A936" s="13" t="s">
        <v>133</v>
      </c>
      <c r="B936" s="13" t="s">
        <v>175</v>
      </c>
      <c r="C936" s="13" t="s">
        <v>206</v>
      </c>
      <c r="D936" s="14">
        <v>1974</v>
      </c>
      <c r="E936" s="14">
        <v>89771.9921875</v>
      </c>
      <c r="F936" s="14">
        <v>87689.28125</v>
      </c>
      <c r="G936" s="14">
        <v>4.698779</v>
      </c>
      <c r="H936" s="14">
        <v>2.3432323932647705</v>
      </c>
      <c r="I936" s="14">
        <v>93214.40625</v>
      </c>
      <c r="J936" s="14"/>
      <c r="K936" s="14"/>
      <c r="L936" s="14">
        <v>0.46202367544174194</v>
      </c>
      <c r="M936" s="14">
        <v>0.15368066728115082</v>
      </c>
    </row>
    <row r="937" spans="1:13">
      <c r="A937" s="13" t="s">
        <v>133</v>
      </c>
      <c r="B937" s="13" t="s">
        <v>175</v>
      </c>
      <c r="C937" s="13" t="s">
        <v>206</v>
      </c>
      <c r="D937" s="14">
        <v>1975</v>
      </c>
      <c r="E937" s="14">
        <v>89230.296875</v>
      </c>
      <c r="F937" s="14">
        <v>85237.5546875</v>
      </c>
      <c r="G937" s="14">
        <v>4.7187489999999999</v>
      </c>
      <c r="H937" s="14">
        <v>2.332139253616333</v>
      </c>
      <c r="I937" s="14">
        <v>94896.828125</v>
      </c>
      <c r="J937" s="14"/>
      <c r="K937" s="14"/>
      <c r="L937" s="14">
        <v>0.48286667466163635</v>
      </c>
      <c r="M937" s="14">
        <v>0.16868141293525696</v>
      </c>
    </row>
    <row r="938" spans="1:13">
      <c r="A938" s="13" t="s">
        <v>133</v>
      </c>
      <c r="B938" s="13" t="s">
        <v>175</v>
      </c>
      <c r="C938" s="13" t="s">
        <v>206</v>
      </c>
      <c r="D938" s="14">
        <v>1976</v>
      </c>
      <c r="E938" s="14">
        <v>89175.8359375</v>
      </c>
      <c r="F938" s="14">
        <v>85164.7421875</v>
      </c>
      <c r="G938" s="14">
        <v>4.7344369999999998</v>
      </c>
      <c r="H938" s="14">
        <v>2.3115601539611816</v>
      </c>
      <c r="I938" s="14">
        <v>95223.6328125</v>
      </c>
      <c r="J938" s="14"/>
      <c r="K938" s="14"/>
      <c r="L938" s="14">
        <v>0.40136814117431641</v>
      </c>
      <c r="M938" s="14">
        <v>0.17936764657497406</v>
      </c>
    </row>
    <row r="939" spans="1:13">
      <c r="A939" s="13" t="s">
        <v>133</v>
      </c>
      <c r="B939" s="13" t="s">
        <v>175</v>
      </c>
      <c r="C939" s="13" t="s">
        <v>206</v>
      </c>
      <c r="D939" s="14">
        <v>1977</v>
      </c>
      <c r="E939" s="14">
        <v>88149.59375</v>
      </c>
      <c r="F939" s="14">
        <v>85665.3515625</v>
      </c>
      <c r="G939" s="14">
        <v>4.7469320000000002</v>
      </c>
      <c r="H939" s="14">
        <v>2.2692179679870605</v>
      </c>
      <c r="I939" s="14">
        <v>95451.7109375</v>
      </c>
      <c r="J939" s="14"/>
      <c r="K939" s="14"/>
      <c r="L939" s="14">
        <v>0.37721583247184753</v>
      </c>
      <c r="M939" s="14">
        <v>0.18718381226062775</v>
      </c>
    </row>
    <row r="940" spans="1:13">
      <c r="A940" s="13" t="s">
        <v>133</v>
      </c>
      <c r="B940" s="13" t="s">
        <v>175</v>
      </c>
      <c r="C940" s="13" t="s">
        <v>206</v>
      </c>
      <c r="D940" s="14">
        <v>1978</v>
      </c>
      <c r="E940" s="14">
        <v>89843.6953125</v>
      </c>
      <c r="F940" s="14">
        <v>89029.0859375</v>
      </c>
      <c r="G940" s="14">
        <v>4.7582519999999997</v>
      </c>
      <c r="H940" s="14">
        <v>2.2469329833984375</v>
      </c>
      <c r="I940" s="14">
        <v>98238.6171875</v>
      </c>
      <c r="J940" s="14"/>
      <c r="K940" s="14"/>
      <c r="L940" s="14">
        <v>0.32786920666694641</v>
      </c>
      <c r="M940" s="14">
        <v>0.18444409966468811</v>
      </c>
    </row>
    <row r="941" spans="1:13">
      <c r="A941" s="13" t="s">
        <v>133</v>
      </c>
      <c r="B941" s="13" t="s">
        <v>175</v>
      </c>
      <c r="C941" s="13" t="s">
        <v>206</v>
      </c>
      <c r="D941" s="14">
        <v>1979</v>
      </c>
      <c r="E941" s="14">
        <v>97698.875</v>
      </c>
      <c r="F941" s="14">
        <v>96035.4140625</v>
      </c>
      <c r="G941" s="14">
        <v>4.7713450000000002</v>
      </c>
      <c r="H941" s="14">
        <v>2.2965474128723145</v>
      </c>
      <c r="I941" s="14">
        <v>105235.09375</v>
      </c>
      <c r="J941" s="14"/>
      <c r="K941" s="14"/>
      <c r="L941" s="14">
        <v>0.37085023522377014</v>
      </c>
      <c r="M941" s="14">
        <v>0.17582634091377258</v>
      </c>
    </row>
    <row r="942" spans="1:13">
      <c r="A942" s="13" t="s">
        <v>133</v>
      </c>
      <c r="B942" s="13" t="s">
        <v>175</v>
      </c>
      <c r="C942" s="13" t="s">
        <v>206</v>
      </c>
      <c r="D942" s="14">
        <v>1980</v>
      </c>
      <c r="E942" s="14">
        <v>101768.21875</v>
      </c>
      <c r="F942" s="14">
        <v>101927.25</v>
      </c>
      <c r="G942" s="14">
        <v>4.7882429999999996</v>
      </c>
      <c r="H942" s="14">
        <v>2.3643999099731445</v>
      </c>
      <c r="I942" s="14">
        <v>110906.2734375</v>
      </c>
      <c r="J942" s="14">
        <v>0.48197239121051094</v>
      </c>
      <c r="K942" s="14"/>
      <c r="L942" s="14">
        <v>0.40495333075523376</v>
      </c>
      <c r="M942" s="14">
        <v>0.1767575591802597</v>
      </c>
    </row>
    <row r="943" spans="1:13">
      <c r="A943" s="13" t="s">
        <v>133</v>
      </c>
      <c r="B943" s="13" t="s">
        <v>175</v>
      </c>
      <c r="C943" s="13" t="s">
        <v>206</v>
      </c>
      <c r="D943" s="14">
        <v>1981</v>
      </c>
      <c r="E943" s="14">
        <v>101656.09375</v>
      </c>
      <c r="F943" s="14">
        <v>103646.78125</v>
      </c>
      <c r="G943" s="14">
        <v>4.8098130000000001</v>
      </c>
      <c r="H943" s="14">
        <v>2.4037220478057861</v>
      </c>
      <c r="I943" s="14">
        <v>112365.65625</v>
      </c>
      <c r="J943" s="14"/>
      <c r="K943" s="14"/>
      <c r="L943" s="14">
        <v>0.36698168516159058</v>
      </c>
      <c r="M943" s="14">
        <v>0.18623226881027222</v>
      </c>
    </row>
    <row r="944" spans="1:13">
      <c r="A944" s="13" t="s">
        <v>133</v>
      </c>
      <c r="B944" s="13" t="s">
        <v>175</v>
      </c>
      <c r="C944" s="13" t="s">
        <v>206</v>
      </c>
      <c r="D944" s="14">
        <v>1982</v>
      </c>
      <c r="E944" s="14">
        <v>103272.5078125</v>
      </c>
      <c r="F944" s="14">
        <v>104751.0234375</v>
      </c>
      <c r="G944" s="14">
        <v>4.8350999999999997</v>
      </c>
      <c r="H944" s="14">
        <v>2.4177839756011963</v>
      </c>
      <c r="I944" s="14">
        <v>115858.0859375</v>
      </c>
      <c r="J944" s="14"/>
      <c r="K944" s="14"/>
      <c r="L944" s="14">
        <v>0.37161433696746826</v>
      </c>
      <c r="M944" s="14">
        <v>0.1885191798210144</v>
      </c>
    </row>
    <row r="945" spans="1:13">
      <c r="A945" s="13" t="s">
        <v>133</v>
      </c>
      <c r="B945" s="13" t="s">
        <v>175</v>
      </c>
      <c r="C945" s="13" t="s">
        <v>206</v>
      </c>
      <c r="D945" s="14">
        <v>1983</v>
      </c>
      <c r="E945" s="14">
        <v>104635.234375</v>
      </c>
      <c r="F945" s="14">
        <v>106291.3515625</v>
      </c>
      <c r="G945" s="14">
        <v>4.8621780000000001</v>
      </c>
      <c r="H945" s="14">
        <v>2.4094669818878174</v>
      </c>
      <c r="I945" s="14">
        <v>119468.8984375</v>
      </c>
      <c r="J945" s="14"/>
      <c r="K945" s="14"/>
      <c r="L945" s="14">
        <v>0.35876762866973877</v>
      </c>
      <c r="M945" s="14">
        <v>0.19008892774581909</v>
      </c>
    </row>
    <row r="946" spans="1:13">
      <c r="A946" s="13" t="s">
        <v>133</v>
      </c>
      <c r="B946" s="13" t="s">
        <v>175</v>
      </c>
      <c r="C946" s="13" t="s">
        <v>206</v>
      </c>
      <c r="D946" s="14">
        <v>1984</v>
      </c>
      <c r="E946" s="14">
        <v>107528.46875</v>
      </c>
      <c r="F946" s="14">
        <v>109170.53125</v>
      </c>
      <c r="G946" s="14">
        <v>4.888204</v>
      </c>
      <c r="H946" s="14">
        <v>2.4173729419708252</v>
      </c>
      <c r="I946" s="14">
        <v>123336.9296875</v>
      </c>
      <c r="J946" s="14"/>
      <c r="K946" s="14"/>
      <c r="L946" s="14">
        <v>0.340473473072052</v>
      </c>
      <c r="M946" s="14">
        <v>0.19053961336612701</v>
      </c>
    </row>
    <row r="947" spans="1:13">
      <c r="A947" s="13" t="s">
        <v>133</v>
      </c>
      <c r="B947" s="13" t="s">
        <v>175</v>
      </c>
      <c r="C947" s="13" t="s">
        <v>206</v>
      </c>
      <c r="D947" s="14">
        <v>1985</v>
      </c>
      <c r="E947" s="14">
        <v>108965.484375</v>
      </c>
      <c r="F947" s="14">
        <v>110105.7109375</v>
      </c>
      <c r="G947" s="14">
        <v>4.9112200000000001</v>
      </c>
      <c r="H947" s="14">
        <v>2.4304702281951904</v>
      </c>
      <c r="I947" s="14">
        <v>127714.03125</v>
      </c>
      <c r="J947" s="14">
        <v>0.83553887805180838</v>
      </c>
      <c r="K947" s="14"/>
      <c r="L947" s="14">
        <v>0.33533754944801331</v>
      </c>
      <c r="M947" s="14">
        <v>0.19798631966114044</v>
      </c>
    </row>
    <row r="948" spans="1:13">
      <c r="A948" s="13" t="s">
        <v>133</v>
      </c>
      <c r="B948" s="13" t="s">
        <v>175</v>
      </c>
      <c r="C948" s="13" t="s">
        <v>206</v>
      </c>
      <c r="D948" s="14">
        <v>1986</v>
      </c>
      <c r="E948" s="14">
        <v>113669.890625</v>
      </c>
      <c r="F948" s="14">
        <v>117056.2578125</v>
      </c>
      <c r="G948" s="14">
        <v>4.9303409999999994</v>
      </c>
      <c r="H948" s="14">
        <v>2.4228663444519043</v>
      </c>
      <c r="I948" s="14">
        <v>131233.359375</v>
      </c>
      <c r="J948" s="14"/>
      <c r="K948" s="14"/>
      <c r="L948" s="14">
        <v>0.32663494348526001</v>
      </c>
      <c r="M948" s="14">
        <v>0.19582173228263855</v>
      </c>
    </row>
    <row r="949" spans="1:13">
      <c r="A949" s="13" t="s">
        <v>133</v>
      </c>
      <c r="B949" s="13" t="s">
        <v>175</v>
      </c>
      <c r="C949" s="13" t="s">
        <v>206</v>
      </c>
      <c r="D949" s="14">
        <v>1987</v>
      </c>
      <c r="E949" s="14">
        <v>118865.3046875</v>
      </c>
      <c r="F949" s="14">
        <v>122715.390625</v>
      </c>
      <c r="G949" s="14">
        <v>4.9463729999999995</v>
      </c>
      <c r="H949" s="14">
        <v>2.4479472637176514</v>
      </c>
      <c r="I949" s="14">
        <v>135924.734375</v>
      </c>
      <c r="J949" s="14"/>
      <c r="K949" s="14"/>
      <c r="L949" s="14">
        <v>0.33853033185005188</v>
      </c>
      <c r="M949" s="14">
        <v>0.19427503645420074</v>
      </c>
    </row>
    <row r="950" spans="1:13">
      <c r="A950" s="13" t="s">
        <v>133</v>
      </c>
      <c r="B950" s="13" t="s">
        <v>175</v>
      </c>
      <c r="C950" s="13" t="s">
        <v>206</v>
      </c>
      <c r="D950" s="14">
        <v>1988</v>
      </c>
      <c r="E950" s="14">
        <v>128560.0703125</v>
      </c>
      <c r="F950" s="14">
        <v>132027.28125</v>
      </c>
      <c r="G950" s="14">
        <v>4.961087</v>
      </c>
      <c r="H950" s="14">
        <v>2.4558548927307129</v>
      </c>
      <c r="I950" s="14">
        <v>143016.109375</v>
      </c>
      <c r="J950" s="14"/>
      <c r="K950" s="14"/>
      <c r="L950" s="14">
        <v>0.36173602938652039</v>
      </c>
      <c r="M950" s="14">
        <v>0.18191210925579071</v>
      </c>
    </row>
    <row r="951" spans="1:13">
      <c r="A951" s="13" t="s">
        <v>133</v>
      </c>
      <c r="B951" s="13" t="s">
        <v>175</v>
      </c>
      <c r="C951" s="13" t="s">
        <v>206</v>
      </c>
      <c r="D951" s="14">
        <v>1989</v>
      </c>
      <c r="E951" s="14">
        <v>136714.703125</v>
      </c>
      <c r="F951" s="14">
        <v>137295.125</v>
      </c>
      <c r="G951" s="14">
        <v>4.9771149999999995</v>
      </c>
      <c r="H951" s="14">
        <v>2.4840238094329834</v>
      </c>
      <c r="I951" s="14">
        <v>150291.5625</v>
      </c>
      <c r="J951" s="14"/>
      <c r="K951" s="14"/>
      <c r="L951" s="14">
        <v>0.39584171772003174</v>
      </c>
      <c r="M951" s="14">
        <v>0.17924423515796661</v>
      </c>
    </row>
    <row r="952" spans="1:13">
      <c r="A952" s="13" t="s">
        <v>133</v>
      </c>
      <c r="B952" s="13" t="s">
        <v>175</v>
      </c>
      <c r="C952" s="13" t="s">
        <v>206</v>
      </c>
      <c r="D952" s="14">
        <v>1990</v>
      </c>
      <c r="E952" s="14">
        <v>136194.359375</v>
      </c>
      <c r="F952" s="14">
        <v>137362.796875</v>
      </c>
      <c r="G952" s="14">
        <v>4.9962219999999995</v>
      </c>
      <c r="H952" s="14">
        <v>2.4732468128204346</v>
      </c>
      <c r="I952" s="14">
        <v>151298.9375</v>
      </c>
      <c r="J952" s="14"/>
      <c r="K952" s="14"/>
      <c r="L952" s="14">
        <v>0.37094089388847351</v>
      </c>
      <c r="M952" s="14">
        <v>0.1765352338552475</v>
      </c>
    </row>
    <row r="953" spans="1:13">
      <c r="A953" s="13" t="s">
        <v>133</v>
      </c>
      <c r="B953" s="13" t="s">
        <v>175</v>
      </c>
      <c r="C953" s="13" t="s">
        <v>206</v>
      </c>
      <c r="D953" s="14">
        <v>1991</v>
      </c>
      <c r="E953" s="14">
        <v>123944.6640625</v>
      </c>
      <c r="F953" s="14">
        <v>125706.765625</v>
      </c>
      <c r="G953" s="14">
        <v>5.0191249999999998</v>
      </c>
      <c r="H953" s="14">
        <v>2.3342039585113525</v>
      </c>
      <c r="I953" s="14">
        <v>142392.984375</v>
      </c>
      <c r="J953" s="14"/>
      <c r="K953" s="14"/>
      <c r="L953" s="14">
        <v>0.31918296217918396</v>
      </c>
      <c r="M953" s="14">
        <v>0.19343723356723785</v>
      </c>
    </row>
    <row r="954" spans="1:13">
      <c r="A954" s="13" t="s">
        <v>133</v>
      </c>
      <c r="B954" s="13" t="s">
        <v>175</v>
      </c>
      <c r="C954" s="13" t="s">
        <v>206</v>
      </c>
      <c r="D954" s="14">
        <v>1992</v>
      </c>
      <c r="E954" s="14">
        <v>119028.96875</v>
      </c>
      <c r="F954" s="14">
        <v>121092.5078125</v>
      </c>
      <c r="G954" s="14">
        <v>5.0449250000000001</v>
      </c>
      <c r="H954" s="14">
        <v>2.1773655414581299</v>
      </c>
      <c r="I954" s="14">
        <v>137701.609375</v>
      </c>
      <c r="J954" s="14"/>
      <c r="K954" s="14"/>
      <c r="L954" s="14">
        <v>0.29418390989303589</v>
      </c>
      <c r="M954" s="14">
        <v>0.18875306844711304</v>
      </c>
    </row>
    <row r="955" spans="1:13">
      <c r="A955" s="13" t="s">
        <v>133</v>
      </c>
      <c r="B955" s="13" t="s">
        <v>175</v>
      </c>
      <c r="C955" s="13" t="s">
        <v>206</v>
      </c>
      <c r="D955" s="14">
        <v>1993</v>
      </c>
      <c r="E955" s="14">
        <v>117687.1328125</v>
      </c>
      <c r="F955" s="14">
        <v>120787.65625</v>
      </c>
      <c r="G955" s="14">
        <v>5.0717889999999999</v>
      </c>
      <c r="H955" s="14">
        <v>2.05326247215271</v>
      </c>
      <c r="I955" s="14">
        <v>136790.03125</v>
      </c>
      <c r="J955" s="14"/>
      <c r="K955" s="14"/>
      <c r="L955" s="14">
        <v>0.27329650521278381</v>
      </c>
      <c r="M955" s="14">
        <v>0.17945744097232819</v>
      </c>
    </row>
    <row r="956" spans="1:13">
      <c r="A956" s="13" t="s">
        <v>133</v>
      </c>
      <c r="B956" s="13" t="s">
        <v>175</v>
      </c>
      <c r="C956" s="13" t="s">
        <v>206</v>
      </c>
      <c r="D956" s="14">
        <v>1994</v>
      </c>
      <c r="E956" s="14">
        <v>125439.453125</v>
      </c>
      <c r="F956" s="14">
        <v>128848.359375</v>
      </c>
      <c r="G956" s="14">
        <v>5.0970969999999998</v>
      </c>
      <c r="H956" s="14">
        <v>2.0209746360778809</v>
      </c>
      <c r="I956" s="14">
        <v>142211.09375</v>
      </c>
      <c r="J956" s="14"/>
      <c r="K956" s="14"/>
      <c r="L956" s="14">
        <v>0.28545281291007996</v>
      </c>
      <c r="M956" s="14">
        <v>0.16761249303817749</v>
      </c>
    </row>
    <row r="957" spans="1:13">
      <c r="A957" s="13" t="s">
        <v>133</v>
      </c>
      <c r="B957" s="13" t="s">
        <v>175</v>
      </c>
      <c r="C957" s="13" t="s">
        <v>206</v>
      </c>
      <c r="D957" s="14">
        <v>1995</v>
      </c>
      <c r="E957" s="14">
        <v>137240.921875</v>
      </c>
      <c r="F957" s="14">
        <v>144156.3125</v>
      </c>
      <c r="G957" s="14">
        <v>5.1190049999999996</v>
      </c>
      <c r="H957" s="14">
        <v>2.0632200241088867</v>
      </c>
      <c r="I957" s="14">
        <v>148207.9375</v>
      </c>
      <c r="J957" s="14"/>
      <c r="K957" s="14"/>
      <c r="L957" s="14">
        <v>0.28781819343566895</v>
      </c>
      <c r="M957" s="14">
        <v>0.1522451639175415</v>
      </c>
    </row>
    <row r="958" spans="1:13">
      <c r="A958" s="13" t="s">
        <v>133</v>
      </c>
      <c r="B958" s="13" t="s">
        <v>175</v>
      </c>
      <c r="C958" s="13" t="s">
        <v>206</v>
      </c>
      <c r="D958" s="14">
        <v>1996</v>
      </c>
      <c r="E958" s="14">
        <v>139449.828125</v>
      </c>
      <c r="F958" s="14">
        <v>144044.421875</v>
      </c>
      <c r="G958" s="14">
        <v>5.1369790000000002</v>
      </c>
      <c r="H958" s="14">
        <v>2.0985679626464844</v>
      </c>
      <c r="I958" s="14">
        <v>153642.984375</v>
      </c>
      <c r="J958" s="14">
        <v>0.94925670976120557</v>
      </c>
      <c r="K958" s="14"/>
      <c r="L958" s="14">
        <v>0.28113025426864624</v>
      </c>
      <c r="M958" s="14">
        <v>0.15334421396255493</v>
      </c>
    </row>
    <row r="959" spans="1:13">
      <c r="A959" s="13" t="s">
        <v>133</v>
      </c>
      <c r="B959" s="13" t="s">
        <v>175</v>
      </c>
      <c r="C959" s="13" t="s">
        <v>206</v>
      </c>
      <c r="D959" s="14">
        <v>1997</v>
      </c>
      <c r="E959" s="14">
        <v>154077.140625</v>
      </c>
      <c r="F959" s="14">
        <v>156974.546875</v>
      </c>
      <c r="G959" s="14">
        <v>5.1517460000000002</v>
      </c>
      <c r="H959" s="14">
        <v>2.1696162223815918</v>
      </c>
      <c r="I959" s="14">
        <v>163374.421875</v>
      </c>
      <c r="J959" s="14"/>
      <c r="K959" s="14"/>
      <c r="L959" s="14">
        <v>0.27968659996986389</v>
      </c>
      <c r="M959" s="14">
        <v>0.1576138436794281</v>
      </c>
    </row>
    <row r="960" spans="1:13">
      <c r="A960" s="13" t="s">
        <v>133</v>
      </c>
      <c r="B960" s="13" t="s">
        <v>175</v>
      </c>
      <c r="C960" s="13" t="s">
        <v>206</v>
      </c>
      <c r="D960" s="14">
        <v>1998</v>
      </c>
      <c r="E960" s="14">
        <v>169268.375</v>
      </c>
      <c r="F960" s="14">
        <v>169841.5</v>
      </c>
      <c r="G960" s="14">
        <v>5.1642419999999998</v>
      </c>
      <c r="H960" s="14">
        <v>2.2124030590057373</v>
      </c>
      <c r="I960" s="14">
        <v>172290.0625</v>
      </c>
      <c r="J960" s="14"/>
      <c r="K960" s="14"/>
      <c r="L960" s="14">
        <v>0.27972093224525452</v>
      </c>
      <c r="M960" s="14">
        <v>0.15459670126438141</v>
      </c>
    </row>
    <row r="961" spans="1:13">
      <c r="A961" s="13" t="s">
        <v>133</v>
      </c>
      <c r="B961" s="13" t="s">
        <v>175</v>
      </c>
      <c r="C961" s="13" t="s">
        <v>206</v>
      </c>
      <c r="D961" s="14">
        <v>1999</v>
      </c>
      <c r="E961" s="14">
        <v>177246.421875</v>
      </c>
      <c r="F961" s="14">
        <v>178332.8125</v>
      </c>
      <c r="G961" s="14">
        <v>5.1759259999999996</v>
      </c>
      <c r="H961" s="14">
        <v>2.2578592300415039</v>
      </c>
      <c r="I961" s="14">
        <v>179835.640625</v>
      </c>
      <c r="J961" s="14"/>
      <c r="K961" s="14"/>
      <c r="L961" s="14">
        <v>0.26384615898132324</v>
      </c>
      <c r="M961" s="14">
        <v>0.1576826423406601</v>
      </c>
    </row>
    <row r="962" spans="1:13">
      <c r="A962" s="13" t="s">
        <v>133</v>
      </c>
      <c r="B962" s="13" t="s">
        <v>175</v>
      </c>
      <c r="C962" s="13" t="s">
        <v>206</v>
      </c>
      <c r="D962" s="14">
        <v>2000</v>
      </c>
      <c r="E962" s="14">
        <v>186055.46875</v>
      </c>
      <c r="F962" s="14">
        <v>186505.8125</v>
      </c>
      <c r="G962" s="14">
        <v>5.1879539999999995</v>
      </c>
      <c r="H962" s="14">
        <v>2.3050181865692139</v>
      </c>
      <c r="I962" s="14">
        <v>190218.203125</v>
      </c>
      <c r="J962" s="14"/>
      <c r="K962" s="14"/>
      <c r="L962" s="14">
        <v>0.27140200138092041</v>
      </c>
      <c r="M962" s="14">
        <v>0.15890471637248993</v>
      </c>
    </row>
    <row r="963" spans="1:13">
      <c r="A963" s="13" t="s">
        <v>133</v>
      </c>
      <c r="B963" s="13" t="s">
        <v>175</v>
      </c>
      <c r="C963" s="13" t="s">
        <v>206</v>
      </c>
      <c r="D963" s="14">
        <v>2001</v>
      </c>
      <c r="E963" s="14">
        <v>186969.140625</v>
      </c>
      <c r="F963" s="14">
        <v>187857.640625</v>
      </c>
      <c r="G963" s="14">
        <v>5.2004769999999994</v>
      </c>
      <c r="H963" s="14">
        <v>2.3411130905151367</v>
      </c>
      <c r="I963" s="14">
        <v>195182.9375</v>
      </c>
      <c r="J963" s="14"/>
      <c r="K963" s="14"/>
      <c r="L963" s="14">
        <v>0.26064407825469971</v>
      </c>
      <c r="M963" s="14">
        <v>0.16535204648971558</v>
      </c>
    </row>
    <row r="964" spans="1:13">
      <c r="A964" s="13" t="s">
        <v>133</v>
      </c>
      <c r="B964" s="13" t="s">
        <v>175</v>
      </c>
      <c r="C964" s="13" t="s">
        <v>206</v>
      </c>
      <c r="D964" s="14">
        <v>2002</v>
      </c>
      <c r="E964" s="14">
        <v>185306.3125</v>
      </c>
      <c r="F964" s="14">
        <v>187059.53125</v>
      </c>
      <c r="G964" s="14">
        <v>5.2133659999999997</v>
      </c>
      <c r="H964" s="14">
        <v>2.3702044486999512</v>
      </c>
      <c r="I964" s="14">
        <v>198515</v>
      </c>
      <c r="J964" s="14"/>
      <c r="K964" s="14"/>
      <c r="L964" s="14">
        <v>0.24321182072162628</v>
      </c>
      <c r="M964" s="14">
        <v>0.17365902662277222</v>
      </c>
    </row>
    <row r="965" spans="1:13">
      <c r="A965" s="13" t="s">
        <v>133</v>
      </c>
      <c r="B965" s="13" t="s">
        <v>175</v>
      </c>
      <c r="C965" s="13" t="s">
        <v>206</v>
      </c>
      <c r="D965" s="14">
        <v>2003</v>
      </c>
      <c r="E965" s="14">
        <v>185790.8125</v>
      </c>
      <c r="F965" s="14">
        <v>190640.140625</v>
      </c>
      <c r="G965" s="14">
        <v>5.227093</v>
      </c>
      <c r="H965" s="14">
        <v>2.3764007091522217</v>
      </c>
      <c r="I965" s="14">
        <v>202492.796875</v>
      </c>
      <c r="J965" s="14"/>
      <c r="K965" s="14"/>
      <c r="L965" s="14">
        <v>0.25187793374061584</v>
      </c>
      <c r="M965" s="14">
        <v>0.16840359568595886</v>
      </c>
    </row>
    <row r="966" spans="1:13">
      <c r="A966" s="13" t="s">
        <v>133</v>
      </c>
      <c r="B966" s="13" t="s">
        <v>175</v>
      </c>
      <c r="C966" s="13" t="s">
        <v>206</v>
      </c>
      <c r="D966" s="14">
        <v>2004</v>
      </c>
      <c r="E966" s="14">
        <v>195382.90625</v>
      </c>
      <c r="F966" s="14">
        <v>199610.734375</v>
      </c>
      <c r="G966" s="14">
        <v>5.2421699999999998</v>
      </c>
      <c r="H966" s="14">
        <v>2.3888790607452393</v>
      </c>
      <c r="I966" s="14">
        <v>210576.515625</v>
      </c>
      <c r="J966" s="14"/>
      <c r="K966" s="14"/>
      <c r="L966" s="14">
        <v>0.26888576149940491</v>
      </c>
      <c r="M966" s="14">
        <v>0.16504499316215515</v>
      </c>
    </row>
    <row r="967" spans="1:13">
      <c r="A967" s="13" t="s">
        <v>133</v>
      </c>
      <c r="B967" s="13" t="s">
        <v>175</v>
      </c>
      <c r="C967" s="13" t="s">
        <v>206</v>
      </c>
      <c r="D967" s="14">
        <v>2005</v>
      </c>
      <c r="E967" s="14">
        <v>202128.703125</v>
      </c>
      <c r="F967" s="14">
        <v>213170.40625</v>
      </c>
      <c r="G967" s="14">
        <v>5.2589269999999999</v>
      </c>
      <c r="H967" s="14">
        <v>2.4248161315917969</v>
      </c>
      <c r="I967" s="14">
        <v>216430.21875</v>
      </c>
      <c r="J967" s="14">
        <v>0.88411463436484072</v>
      </c>
      <c r="K967" s="14"/>
      <c r="L967" s="14">
        <v>0.29520148038864136</v>
      </c>
      <c r="M967" s="14">
        <v>0.16446693241596222</v>
      </c>
    </row>
    <row r="968" spans="1:13">
      <c r="A968" s="13" t="s">
        <v>133</v>
      </c>
      <c r="B968" s="13" t="s">
        <v>175</v>
      </c>
      <c r="C968" s="13" t="s">
        <v>206</v>
      </c>
      <c r="D968" s="14">
        <v>2006</v>
      </c>
      <c r="E968" s="14">
        <v>211385.734375</v>
      </c>
      <c r="F968" s="14">
        <v>217650.234375</v>
      </c>
      <c r="G968" s="14">
        <v>5.2774909999999995</v>
      </c>
      <c r="H968" s="14">
        <v>2.4696516990661621</v>
      </c>
      <c r="I968" s="14">
        <v>225146.75</v>
      </c>
      <c r="J968" s="14"/>
      <c r="K968" s="14"/>
      <c r="L968" s="14">
        <v>0.27769684791564941</v>
      </c>
      <c r="M968" s="14">
        <v>0.17161357402801514</v>
      </c>
    </row>
    <row r="969" spans="1:13">
      <c r="A969" s="13" t="s">
        <v>133</v>
      </c>
      <c r="B969" s="13" t="s">
        <v>175</v>
      </c>
      <c r="C969" s="13" t="s">
        <v>206</v>
      </c>
      <c r="D969" s="14">
        <v>2007</v>
      </c>
      <c r="E969" s="14">
        <v>230932.015625</v>
      </c>
      <c r="F969" s="14">
        <v>236703.1875</v>
      </c>
      <c r="G969" s="14">
        <v>5.297739</v>
      </c>
      <c r="H969" s="14">
        <v>2.5231955051422119</v>
      </c>
      <c r="I969" s="14">
        <v>237078.03125</v>
      </c>
      <c r="J969" s="14"/>
      <c r="K969" s="14"/>
      <c r="L969" s="14">
        <v>0.28201994299888611</v>
      </c>
      <c r="M969" s="14">
        <v>0.1745588630437851</v>
      </c>
    </row>
    <row r="970" spans="1:13">
      <c r="A970" s="13" t="s">
        <v>133</v>
      </c>
      <c r="B970" s="13" t="s">
        <v>175</v>
      </c>
      <c r="C970" s="13" t="s">
        <v>206</v>
      </c>
      <c r="D970" s="14">
        <v>2008</v>
      </c>
      <c r="E970" s="14">
        <v>241510.046875</v>
      </c>
      <c r="F970" s="14">
        <v>245778.21875</v>
      </c>
      <c r="G970" s="14">
        <v>5.3194489999999996</v>
      </c>
      <c r="H970" s="14">
        <v>2.5780320167541504</v>
      </c>
      <c r="I970" s="14">
        <v>238936.71875</v>
      </c>
      <c r="J970" s="14"/>
      <c r="K970" s="14"/>
      <c r="L970" s="14">
        <v>0.29230520129203796</v>
      </c>
      <c r="M970" s="14">
        <v>0.19057254493236542</v>
      </c>
    </row>
    <row r="971" spans="1:13">
      <c r="A971" s="13" t="s">
        <v>133</v>
      </c>
      <c r="B971" s="13" t="s">
        <v>175</v>
      </c>
      <c r="C971" s="13" t="s">
        <v>206</v>
      </c>
      <c r="D971" s="14">
        <v>2009</v>
      </c>
      <c r="E971" s="14">
        <v>228332.296875</v>
      </c>
      <c r="F971" s="14">
        <v>225346.1875</v>
      </c>
      <c r="G971" s="14">
        <v>5.3422619999999998</v>
      </c>
      <c r="H971" s="14">
        <v>2.5113940238952637</v>
      </c>
      <c r="I971" s="14">
        <v>219643.90625</v>
      </c>
      <c r="J971" s="14"/>
      <c r="K971" s="14"/>
      <c r="L971" s="14">
        <v>0.26886725425720215</v>
      </c>
      <c r="M971" s="14">
        <v>0.21155901253223419</v>
      </c>
    </row>
    <row r="972" spans="1:13">
      <c r="A972" s="13" t="s">
        <v>133</v>
      </c>
      <c r="B972" s="13" t="s">
        <v>175</v>
      </c>
      <c r="C972" s="13" t="s">
        <v>206</v>
      </c>
      <c r="D972" s="14">
        <v>2010</v>
      </c>
      <c r="E972" s="14">
        <v>234672.078125</v>
      </c>
      <c r="F972" s="14">
        <v>233241.90625</v>
      </c>
      <c r="G972" s="14">
        <v>5.3657819999999994</v>
      </c>
      <c r="H972" s="14">
        <v>2.4958302974700928</v>
      </c>
      <c r="I972" s="14">
        <v>226641.65625</v>
      </c>
      <c r="J972" s="14"/>
      <c r="K972" s="14"/>
      <c r="L972" s="14">
        <v>0.27450567483901978</v>
      </c>
      <c r="M972" s="14">
        <v>0.20754924416542053</v>
      </c>
    </row>
    <row r="973" spans="1:13">
      <c r="A973" s="13" t="s">
        <v>133</v>
      </c>
      <c r="B973" s="13" t="s">
        <v>175</v>
      </c>
      <c r="C973" s="13" t="s">
        <v>206</v>
      </c>
      <c r="D973" s="14">
        <v>2011</v>
      </c>
      <c r="E973" s="14">
        <v>243427.859375</v>
      </c>
      <c r="F973" s="14">
        <v>237577.96875</v>
      </c>
      <c r="G973" s="14">
        <v>5.3900379999999997</v>
      </c>
      <c r="H973" s="14">
        <v>2.5353305339813232</v>
      </c>
      <c r="I973" s="14">
        <v>232415.71875</v>
      </c>
      <c r="J973" s="14">
        <v>0.76232427185388507</v>
      </c>
      <c r="K973" s="14"/>
      <c r="L973" s="14">
        <v>0.29491379857063293</v>
      </c>
      <c r="M973" s="14">
        <v>0.2168571949005127</v>
      </c>
    </row>
    <row r="974" spans="1:13">
      <c r="A974" s="13" t="s">
        <v>133</v>
      </c>
      <c r="B974" s="13" t="s">
        <v>175</v>
      </c>
      <c r="C974" s="13" t="s">
        <v>206</v>
      </c>
      <c r="D974" s="14">
        <v>2012</v>
      </c>
      <c r="E974" s="14">
        <v>240563.078125</v>
      </c>
      <c r="F974" s="14">
        <v>235399.5625</v>
      </c>
      <c r="G974" s="14">
        <v>5.4147699999999999</v>
      </c>
      <c r="H974" s="14">
        <v>2.5564773082733154</v>
      </c>
      <c r="I974" s="14">
        <v>229167.609375</v>
      </c>
      <c r="J974" s="14">
        <v>0.76918836444153404</v>
      </c>
      <c r="K974" s="14"/>
      <c r="L974" s="14">
        <v>0.29383653402328491</v>
      </c>
      <c r="M974" s="14">
        <v>0.21415390074253082</v>
      </c>
    </row>
    <row r="975" spans="1:13">
      <c r="A975" s="13" t="s">
        <v>133</v>
      </c>
      <c r="B975" s="13" t="s">
        <v>175</v>
      </c>
      <c r="C975" s="13" t="s">
        <v>206</v>
      </c>
      <c r="D975" s="14">
        <v>2013</v>
      </c>
      <c r="E975" s="14">
        <v>235942.046875</v>
      </c>
      <c r="F975" s="14">
        <v>225320.1875</v>
      </c>
      <c r="G975" s="14">
        <v>5.4389819999999993</v>
      </c>
      <c r="H975" s="14">
        <v>2.5367045402526855</v>
      </c>
      <c r="I975" s="14">
        <v>227101.203125</v>
      </c>
      <c r="J975" s="14">
        <v>0.78727230440780205</v>
      </c>
      <c r="K975" s="14"/>
      <c r="L975" s="14">
        <v>0.28006207942962646</v>
      </c>
      <c r="M975" s="14">
        <v>0.228974848985672</v>
      </c>
    </row>
    <row r="976" spans="1:13">
      <c r="A976" s="13" t="s">
        <v>133</v>
      </c>
      <c r="B976" s="13" t="s">
        <v>175</v>
      </c>
      <c r="C976" s="13" t="s">
        <v>206</v>
      </c>
      <c r="D976" s="14">
        <v>2014</v>
      </c>
      <c r="E976" s="14">
        <v>232326.765625</v>
      </c>
      <c r="F976" s="14">
        <v>224687.3125</v>
      </c>
      <c r="G976" s="14">
        <v>5.461411</v>
      </c>
      <c r="H976" s="14">
        <v>2.5256533622741699</v>
      </c>
      <c r="I976" s="14">
        <v>226272.5</v>
      </c>
      <c r="J976" s="14">
        <v>0.79289170562378042</v>
      </c>
      <c r="K976" s="14"/>
      <c r="L976" s="14">
        <v>0.26739189028739929</v>
      </c>
      <c r="M976" s="14">
        <v>0.23125191032886505</v>
      </c>
    </row>
    <row r="977" spans="1:13">
      <c r="A977" s="13" t="s">
        <v>133</v>
      </c>
      <c r="B977" s="13" t="s">
        <v>175</v>
      </c>
      <c r="C977" s="13" t="s">
        <v>206</v>
      </c>
      <c r="D977" s="14">
        <v>2015</v>
      </c>
      <c r="E977" s="14">
        <v>237412.921875</v>
      </c>
      <c r="F977" s="14">
        <v>228346.40625</v>
      </c>
      <c r="G977" s="14">
        <v>5.481122</v>
      </c>
      <c r="H977" s="14">
        <v>2.5245327949523926</v>
      </c>
      <c r="I977" s="14">
        <v>227502.671875</v>
      </c>
      <c r="J977" s="14">
        <v>0.7860590500485356</v>
      </c>
      <c r="K977" s="14"/>
      <c r="L977" s="14">
        <v>0.25424948334693909</v>
      </c>
      <c r="M977" s="14">
        <v>0.23196767270565033</v>
      </c>
    </row>
    <row r="978" spans="1:13">
      <c r="A978" s="13" t="s">
        <v>133</v>
      </c>
      <c r="B978" s="13" t="s">
        <v>175</v>
      </c>
      <c r="C978" s="13" t="s">
        <v>206</v>
      </c>
      <c r="D978" s="14">
        <v>2016</v>
      </c>
      <c r="E978" s="14">
        <v>245351.484375</v>
      </c>
      <c r="F978" s="14">
        <v>234079.3125</v>
      </c>
      <c r="G978" s="14">
        <v>5.4977130000000001</v>
      </c>
      <c r="H978" s="14">
        <v>2.5363118648529053</v>
      </c>
      <c r="I978" s="14">
        <v>233898.796875</v>
      </c>
      <c r="J978" s="14">
        <v>0.7858891172849406</v>
      </c>
      <c r="K978" s="14"/>
      <c r="L978" s="14">
        <v>0.26649004220962524</v>
      </c>
      <c r="M978" s="14">
        <v>0.22966146469116211</v>
      </c>
    </row>
    <row r="979" spans="1:13">
      <c r="A979" s="13" t="s">
        <v>133</v>
      </c>
      <c r="B979" s="13" t="s">
        <v>175</v>
      </c>
      <c r="C979" s="13" t="s">
        <v>206</v>
      </c>
      <c r="D979" s="14">
        <v>2017</v>
      </c>
      <c r="E979" s="14">
        <v>253666.09375</v>
      </c>
      <c r="F979" s="14">
        <v>241547.703125</v>
      </c>
      <c r="G979" s="14">
        <v>5.5113709999999996</v>
      </c>
      <c r="H979" s="14">
        <v>2.5632681846618652</v>
      </c>
      <c r="I979" s="14">
        <v>241547.703125</v>
      </c>
      <c r="J979" s="14">
        <v>0.78901729481600369</v>
      </c>
      <c r="K979" s="14"/>
      <c r="L979" s="14">
        <v>0.27521896362304688</v>
      </c>
      <c r="M979" s="14">
        <v>0.22871850430965424</v>
      </c>
    </row>
    <row r="980" spans="1:13">
      <c r="A980" s="13" t="s">
        <v>133</v>
      </c>
      <c r="B980" s="13" t="s">
        <v>175</v>
      </c>
      <c r="C980" s="13" t="s">
        <v>206</v>
      </c>
      <c r="D980" s="14">
        <v>2018</v>
      </c>
      <c r="E980" s="14">
        <v>258308.609375</v>
      </c>
      <c r="F980" s="14">
        <v>244091.6875</v>
      </c>
      <c r="G980" s="14">
        <v>5.5225759999999999</v>
      </c>
      <c r="H980" s="14">
        <v>2.6294569969177246</v>
      </c>
      <c r="I980" s="14">
        <v>245213.390625</v>
      </c>
      <c r="J980" s="14"/>
      <c r="K980" s="14"/>
      <c r="L980" s="14">
        <v>0.28589382767677307</v>
      </c>
      <c r="M980" s="14">
        <v>0.23149542510509491</v>
      </c>
    </row>
    <row r="981" spans="1:13">
      <c r="A981" s="13" t="s">
        <v>133</v>
      </c>
      <c r="B981" s="13" t="s">
        <v>175</v>
      </c>
      <c r="C981" s="13" t="s">
        <v>206</v>
      </c>
      <c r="D981" s="14">
        <v>2019</v>
      </c>
      <c r="E981" s="14">
        <v>261017.34375</v>
      </c>
      <c r="F981" s="14">
        <v>248551.546875</v>
      </c>
      <c r="G981" s="14">
        <v>5.5321559999999996</v>
      </c>
      <c r="H981" s="14">
        <v>2.6737053394317627</v>
      </c>
      <c r="I981" s="14">
        <v>248022.421875</v>
      </c>
      <c r="J981" s="14"/>
      <c r="K981" s="14"/>
      <c r="L981" s="14">
        <v>0.26529133319854736</v>
      </c>
      <c r="M981" s="14">
        <v>0.2304854542016983</v>
      </c>
    </row>
    <row r="982" spans="1:13">
      <c r="A982" s="13" t="s">
        <v>134</v>
      </c>
      <c r="B982" s="13" t="s">
        <v>176</v>
      </c>
      <c r="C982" s="13" t="s">
        <v>206</v>
      </c>
      <c r="D982" s="14">
        <v>1950</v>
      </c>
      <c r="E982" s="14">
        <v>325814.25</v>
      </c>
      <c r="F982" s="14">
        <v>324868.6875</v>
      </c>
      <c r="G982" s="14">
        <v>42.549913469933841</v>
      </c>
      <c r="H982" s="14">
        <v>19.553665161132813</v>
      </c>
      <c r="I982" s="14">
        <v>372406.8125</v>
      </c>
      <c r="J982" s="14"/>
      <c r="K982" s="14"/>
      <c r="L982" s="14">
        <v>0.22987207770347595</v>
      </c>
      <c r="M982" s="14">
        <v>0.14232824742794037</v>
      </c>
    </row>
    <row r="983" spans="1:13">
      <c r="A983" s="13" t="s">
        <v>134</v>
      </c>
      <c r="B983" s="13" t="s">
        <v>176</v>
      </c>
      <c r="C983" s="13" t="s">
        <v>206</v>
      </c>
      <c r="D983" s="14">
        <v>1951</v>
      </c>
      <c r="E983" s="14">
        <v>340745.46875</v>
      </c>
      <c r="F983" s="14">
        <v>342548.1875</v>
      </c>
      <c r="G983" s="14">
        <v>42.894336302161157</v>
      </c>
      <c r="H983" s="14">
        <v>19.687841415405273</v>
      </c>
      <c r="I983" s="14">
        <v>393096.03125</v>
      </c>
      <c r="J983" s="14"/>
      <c r="K983" s="14"/>
      <c r="L983" s="14">
        <v>0.23552262783050537</v>
      </c>
      <c r="M983" s="14">
        <v>0.14585122466087341</v>
      </c>
    </row>
    <row r="984" spans="1:13">
      <c r="A984" s="13" t="s">
        <v>134</v>
      </c>
      <c r="B984" s="13" t="s">
        <v>176</v>
      </c>
      <c r="C984" s="13" t="s">
        <v>206</v>
      </c>
      <c r="D984" s="14">
        <v>1952</v>
      </c>
      <c r="E984" s="14">
        <v>352123.90625</v>
      </c>
      <c r="F984" s="14">
        <v>352087.40625</v>
      </c>
      <c r="G984" s="14">
        <v>43.216300261389208</v>
      </c>
      <c r="H984" s="14">
        <v>19.76777458190918</v>
      </c>
      <c r="I984" s="14">
        <v>405827.9375</v>
      </c>
      <c r="J984" s="14"/>
      <c r="K984" s="14"/>
      <c r="L984" s="14">
        <v>0.23176328837871552</v>
      </c>
      <c r="M984" s="14">
        <v>0.15197823941707611</v>
      </c>
    </row>
    <row r="985" spans="1:13">
      <c r="A985" s="13" t="s">
        <v>134</v>
      </c>
      <c r="B985" s="13" t="s">
        <v>176</v>
      </c>
      <c r="C985" s="13" t="s">
        <v>206</v>
      </c>
      <c r="D985" s="14">
        <v>1953</v>
      </c>
      <c r="E985" s="14">
        <v>368956.28125</v>
      </c>
      <c r="F985" s="14">
        <v>366107.40625</v>
      </c>
      <c r="G985" s="14">
        <v>43.527994907619131</v>
      </c>
      <c r="H985" s="14">
        <v>19.693927764892578</v>
      </c>
      <c r="I985" s="14">
        <v>420151.28125</v>
      </c>
      <c r="J985" s="14"/>
      <c r="K985" s="14"/>
      <c r="L985" s="14">
        <v>0.22124163806438446</v>
      </c>
      <c r="M985" s="14">
        <v>0.15261802077293396</v>
      </c>
    </row>
    <row r="986" spans="1:13">
      <c r="A986" s="13" t="s">
        <v>134</v>
      </c>
      <c r="B986" s="13" t="s">
        <v>176</v>
      </c>
      <c r="C986" s="13" t="s">
        <v>206</v>
      </c>
      <c r="D986" s="14">
        <v>1954</v>
      </c>
      <c r="E986" s="14">
        <v>389500.40625</v>
      </c>
      <c r="F986" s="14">
        <v>386715.5625</v>
      </c>
      <c r="G986" s="14">
        <v>43.854788116268239</v>
      </c>
      <c r="H986" s="14">
        <v>19.733753204345703</v>
      </c>
      <c r="I986" s="14">
        <v>444023.46875</v>
      </c>
      <c r="J986" s="14"/>
      <c r="K986" s="14"/>
      <c r="L986" s="14">
        <v>0.23528873920440674</v>
      </c>
      <c r="M986" s="14">
        <v>0.1447187066078186</v>
      </c>
    </row>
    <row r="987" spans="1:13">
      <c r="A987" s="13" t="s">
        <v>134</v>
      </c>
      <c r="B987" s="13" t="s">
        <v>176</v>
      </c>
      <c r="C987" s="13" t="s">
        <v>206</v>
      </c>
      <c r="D987" s="14">
        <v>1955</v>
      </c>
      <c r="E987" s="14">
        <v>411099.71875</v>
      </c>
      <c r="F987" s="14">
        <v>407777.6875</v>
      </c>
      <c r="G987" s="14">
        <v>44.251370659831416</v>
      </c>
      <c r="H987" s="14">
        <v>19.887998580932617</v>
      </c>
      <c r="I987" s="14">
        <v>467895.71875</v>
      </c>
      <c r="J987" s="14"/>
      <c r="K987" s="14"/>
      <c r="L987" s="14">
        <v>0.23985376954078674</v>
      </c>
      <c r="M987" s="14">
        <v>0.14466369152069092</v>
      </c>
    </row>
    <row r="988" spans="1:13">
      <c r="A988" s="13" t="s">
        <v>134</v>
      </c>
      <c r="B988" s="13" t="s">
        <v>176</v>
      </c>
      <c r="C988" s="13" t="s">
        <v>206</v>
      </c>
      <c r="D988" s="14">
        <v>1956</v>
      </c>
      <c r="E988" s="14">
        <v>432224.9375</v>
      </c>
      <c r="F988" s="14">
        <v>428428.78125</v>
      </c>
      <c r="G988" s="14">
        <v>44.691172122521678</v>
      </c>
      <c r="H988" s="14">
        <v>20.138397216796875</v>
      </c>
      <c r="I988" s="14">
        <v>491767.96875</v>
      </c>
      <c r="J988" s="14"/>
      <c r="K988" s="14"/>
      <c r="L988" s="14">
        <v>0.25509709119796753</v>
      </c>
      <c r="M988" s="14">
        <v>0.14791239798069</v>
      </c>
    </row>
    <row r="989" spans="1:13">
      <c r="A989" s="13" t="s">
        <v>134</v>
      </c>
      <c r="B989" s="13" t="s">
        <v>176</v>
      </c>
      <c r="C989" s="13" t="s">
        <v>206</v>
      </c>
      <c r="D989" s="14">
        <v>1957</v>
      </c>
      <c r="E989" s="14">
        <v>456653.21875</v>
      </c>
      <c r="F989" s="14">
        <v>452271.96875</v>
      </c>
      <c r="G989" s="14">
        <v>45.186473686463565</v>
      </c>
      <c r="H989" s="14">
        <v>20.292482376098633</v>
      </c>
      <c r="I989" s="14">
        <v>518823.125</v>
      </c>
      <c r="J989" s="14"/>
      <c r="K989" s="14"/>
      <c r="L989" s="14">
        <v>0.26814708113670349</v>
      </c>
      <c r="M989" s="14">
        <v>0.14505554735660553</v>
      </c>
    </row>
    <row r="990" spans="1:13">
      <c r="A990" s="13" t="s">
        <v>134</v>
      </c>
      <c r="B990" s="13" t="s">
        <v>176</v>
      </c>
      <c r="C990" s="13" t="s">
        <v>206</v>
      </c>
      <c r="D990" s="14">
        <v>1958</v>
      </c>
      <c r="E990" s="14">
        <v>471060</v>
      </c>
      <c r="F990" s="14">
        <v>466216.03125</v>
      </c>
      <c r="G990" s="14">
        <v>45.688406401586768</v>
      </c>
      <c r="H990" s="14">
        <v>20.243246078491211</v>
      </c>
      <c r="I990" s="14">
        <v>533146.5</v>
      </c>
      <c r="J990" s="14"/>
      <c r="K990" s="14"/>
      <c r="L990" s="14">
        <v>0.28237095475196838</v>
      </c>
      <c r="M990" s="14">
        <v>0.13983047008514404</v>
      </c>
    </row>
    <row r="991" spans="1:13">
      <c r="A991" s="13" t="s">
        <v>134</v>
      </c>
      <c r="B991" s="13" t="s">
        <v>176</v>
      </c>
      <c r="C991" s="13" t="s">
        <v>206</v>
      </c>
      <c r="D991" s="14">
        <v>1959</v>
      </c>
      <c r="E991" s="14">
        <v>487047.125</v>
      </c>
      <c r="F991" s="14">
        <v>479286.65625</v>
      </c>
      <c r="G991" s="14">
        <v>46.163600727030079</v>
      </c>
      <c r="H991" s="14">
        <v>20.134092330932617</v>
      </c>
      <c r="I991" s="14">
        <v>547469.8125</v>
      </c>
      <c r="J991" s="14"/>
      <c r="K991" s="14"/>
      <c r="L991" s="14">
        <v>0.27257299423217773</v>
      </c>
      <c r="M991" s="14">
        <v>0.13852007687091827</v>
      </c>
    </row>
    <row r="992" spans="1:13">
      <c r="A992" s="13" t="s">
        <v>134</v>
      </c>
      <c r="B992" s="13" t="s">
        <v>176</v>
      </c>
      <c r="C992" s="13" t="s">
        <v>206</v>
      </c>
      <c r="D992" s="14">
        <v>1960</v>
      </c>
      <c r="E992" s="14">
        <v>528044.25</v>
      </c>
      <c r="F992" s="14">
        <v>519088.40625</v>
      </c>
      <c r="G992" s="14">
        <v>46.619302445719313</v>
      </c>
      <c r="H992" s="14">
        <v>20.168272018432617</v>
      </c>
      <c r="I992" s="14">
        <v>592031.3125</v>
      </c>
      <c r="J992" s="14"/>
      <c r="K992" s="14"/>
      <c r="L992" s="14">
        <v>0.29457250237464905</v>
      </c>
      <c r="M992" s="14">
        <v>0.13367296755313873</v>
      </c>
    </row>
    <row r="993" spans="1:13">
      <c r="A993" s="13" t="s">
        <v>134</v>
      </c>
      <c r="B993" s="13" t="s">
        <v>176</v>
      </c>
      <c r="C993" s="13" t="s">
        <v>206</v>
      </c>
      <c r="D993" s="14">
        <v>1961</v>
      </c>
      <c r="E993" s="14">
        <v>554088.1875</v>
      </c>
      <c r="F993" s="14">
        <v>544624</v>
      </c>
      <c r="G993" s="14">
        <v>47.16372492057085</v>
      </c>
      <c r="H993" s="14">
        <v>20.160270690917969</v>
      </c>
      <c r="I993" s="14">
        <v>622269.5</v>
      </c>
      <c r="J993" s="14"/>
      <c r="K993" s="14"/>
      <c r="L993" s="14">
        <v>0.27839350700378418</v>
      </c>
      <c r="M993" s="14">
        <v>0.13793779909610748</v>
      </c>
    </row>
    <row r="994" spans="1:13">
      <c r="A994" s="13" t="s">
        <v>134</v>
      </c>
      <c r="B994" s="13" t="s">
        <v>176</v>
      </c>
      <c r="C994" s="13" t="s">
        <v>206</v>
      </c>
      <c r="D994" s="14">
        <v>1962</v>
      </c>
      <c r="E994" s="14">
        <v>590606.125</v>
      </c>
      <c r="F994" s="14">
        <v>581668.375</v>
      </c>
      <c r="G994" s="14">
        <v>48.125119679031293</v>
      </c>
      <c r="H994" s="14">
        <v>20.144119262695313</v>
      </c>
      <c r="I994" s="14">
        <v>663648</v>
      </c>
      <c r="J994" s="14"/>
      <c r="K994" s="14"/>
      <c r="L994" s="14">
        <v>0.27693840861320496</v>
      </c>
      <c r="M994" s="14">
        <v>0.13736845552921295</v>
      </c>
    </row>
    <row r="995" spans="1:13">
      <c r="A995" s="13" t="s">
        <v>134</v>
      </c>
      <c r="B995" s="13" t="s">
        <v>176</v>
      </c>
      <c r="C995" s="13" t="s">
        <v>206</v>
      </c>
      <c r="D995" s="14">
        <v>1963</v>
      </c>
      <c r="E995" s="14">
        <v>628363.0625</v>
      </c>
      <c r="F995" s="14">
        <v>618581.3125</v>
      </c>
      <c r="G995" s="14">
        <v>48.835973741045123</v>
      </c>
      <c r="H995" s="14">
        <v>20.294364929199219</v>
      </c>
      <c r="I995" s="14">
        <v>706618</v>
      </c>
      <c r="J995" s="14"/>
      <c r="K995" s="14"/>
      <c r="L995" s="14">
        <v>0.28144931793212891</v>
      </c>
      <c r="M995" s="14">
        <v>0.13727673888206482</v>
      </c>
    </row>
    <row r="996" spans="1:13">
      <c r="A996" s="13" t="s">
        <v>134</v>
      </c>
      <c r="B996" s="13" t="s">
        <v>176</v>
      </c>
      <c r="C996" s="13" t="s">
        <v>206</v>
      </c>
      <c r="D996" s="14">
        <v>1964</v>
      </c>
      <c r="E996" s="14">
        <v>671762.75</v>
      </c>
      <c r="F996" s="14">
        <v>659605.875</v>
      </c>
      <c r="G996" s="14">
        <v>49.394349501773306</v>
      </c>
      <c r="H996" s="14">
        <v>20.510509490966797</v>
      </c>
      <c r="I996" s="14">
        <v>752771</v>
      </c>
      <c r="J996" s="14"/>
      <c r="K996" s="14"/>
      <c r="L996" s="14">
        <v>0.29985716938972473</v>
      </c>
      <c r="M996" s="14">
        <v>0.13785111904144287</v>
      </c>
    </row>
    <row r="997" spans="1:13">
      <c r="A997" s="13" t="s">
        <v>134</v>
      </c>
      <c r="B997" s="13" t="s">
        <v>176</v>
      </c>
      <c r="C997" s="13" t="s">
        <v>206</v>
      </c>
      <c r="D997" s="14">
        <v>1965</v>
      </c>
      <c r="E997" s="14">
        <v>703565.125</v>
      </c>
      <c r="F997" s="14">
        <v>690574.625</v>
      </c>
      <c r="G997" s="14">
        <v>49.839568122509796</v>
      </c>
      <c r="H997" s="14">
        <v>20.573507308959961</v>
      </c>
      <c r="I997" s="14">
        <v>789375.0625</v>
      </c>
      <c r="J997" s="14"/>
      <c r="K997" s="14"/>
      <c r="L997" s="14">
        <v>0.29297095537185669</v>
      </c>
      <c r="M997" s="14">
        <v>0.13994398713111877</v>
      </c>
    </row>
    <row r="998" spans="1:13">
      <c r="A998" s="13" t="s">
        <v>134</v>
      </c>
      <c r="B998" s="13" t="s">
        <v>176</v>
      </c>
      <c r="C998" s="13" t="s">
        <v>206</v>
      </c>
      <c r="D998" s="14">
        <v>1966</v>
      </c>
      <c r="E998" s="14">
        <v>741323.75</v>
      </c>
      <c r="F998" s="14">
        <v>728002.9375</v>
      </c>
      <c r="G998" s="14">
        <v>50.293055639883448</v>
      </c>
      <c r="H998" s="14">
        <v>20.732099533081055</v>
      </c>
      <c r="I998" s="14">
        <v>830753.5625</v>
      </c>
      <c r="J998" s="14"/>
      <c r="K998" s="14"/>
      <c r="L998" s="14">
        <v>0.3016706109046936</v>
      </c>
      <c r="M998" s="14">
        <v>0.14200517535209656</v>
      </c>
    </row>
    <row r="999" spans="1:13">
      <c r="A999" s="13" t="s">
        <v>134</v>
      </c>
      <c r="B999" s="13" t="s">
        <v>176</v>
      </c>
      <c r="C999" s="13" t="s">
        <v>206</v>
      </c>
      <c r="D999" s="14">
        <v>1967</v>
      </c>
      <c r="E999" s="14">
        <v>778854.875</v>
      </c>
      <c r="F999" s="14">
        <v>764380.5625</v>
      </c>
      <c r="G999" s="14">
        <v>50.688794496393626</v>
      </c>
      <c r="H999" s="14">
        <v>20.789911270141602</v>
      </c>
      <c r="I999" s="14">
        <v>872132.1875</v>
      </c>
      <c r="J999" s="14"/>
      <c r="K999" s="14"/>
      <c r="L999" s="14">
        <v>0.29984587430953979</v>
      </c>
      <c r="M999" s="14">
        <v>0.14418880641460419</v>
      </c>
    </row>
    <row r="1000" spans="1:13">
      <c r="A1000" s="13" t="s">
        <v>134</v>
      </c>
      <c r="B1000" s="13" t="s">
        <v>176</v>
      </c>
      <c r="C1000" s="13" t="s">
        <v>206</v>
      </c>
      <c r="D1000" s="14">
        <v>1968</v>
      </c>
      <c r="E1000" s="14">
        <v>812868.8125</v>
      </c>
      <c r="F1000" s="14">
        <v>797234.125</v>
      </c>
      <c r="G1000" s="14">
        <v>51.0730920402438</v>
      </c>
      <c r="H1000" s="14">
        <v>20.736871719360352</v>
      </c>
      <c r="I1000" s="14">
        <v>910327.6875</v>
      </c>
      <c r="J1000" s="14"/>
      <c r="K1000" s="14"/>
      <c r="L1000" s="14">
        <v>0.30167102813720703</v>
      </c>
      <c r="M1000" s="14">
        <v>0.14635482430458069</v>
      </c>
    </row>
    <row r="1001" spans="1:13">
      <c r="A1001" s="13" t="s">
        <v>134</v>
      </c>
      <c r="B1001" s="13" t="s">
        <v>176</v>
      </c>
      <c r="C1001" s="13" t="s">
        <v>206</v>
      </c>
      <c r="D1001" s="14">
        <v>1969</v>
      </c>
      <c r="E1001" s="14">
        <v>871884.9375</v>
      </c>
      <c r="F1001" s="14">
        <v>853973.25</v>
      </c>
      <c r="G1001" s="14">
        <v>51.509285881825058</v>
      </c>
      <c r="H1001" s="14">
        <v>21.049053192138672</v>
      </c>
      <c r="I1001" s="14">
        <v>975578.5</v>
      </c>
      <c r="J1001" s="14"/>
      <c r="K1001" s="14"/>
      <c r="L1001" s="14">
        <v>0.31729075312614441</v>
      </c>
      <c r="M1001" s="14">
        <v>0.14688703417778015</v>
      </c>
    </row>
    <row r="1002" spans="1:13">
      <c r="A1002" s="13" t="s">
        <v>134</v>
      </c>
      <c r="B1002" s="13" t="s">
        <v>176</v>
      </c>
      <c r="C1002" s="13" t="s">
        <v>206</v>
      </c>
      <c r="D1002" s="14">
        <v>1970</v>
      </c>
      <c r="E1002" s="14">
        <v>923051.75</v>
      </c>
      <c r="F1002" s="14">
        <v>905887.25</v>
      </c>
      <c r="G1002" s="14">
        <v>51.957737999999999</v>
      </c>
      <c r="H1002" s="14">
        <v>21.332313537597656</v>
      </c>
      <c r="I1002" s="14">
        <v>1036054.8125</v>
      </c>
      <c r="J1002" s="14">
        <v>0.75769598152846684</v>
      </c>
      <c r="K1002" s="14"/>
      <c r="L1002" s="14">
        <v>0.31979680061340332</v>
      </c>
      <c r="M1002" s="14">
        <v>0.14585578441619873</v>
      </c>
    </row>
    <row r="1003" spans="1:13">
      <c r="A1003" s="13" t="s">
        <v>134</v>
      </c>
      <c r="B1003" s="13" t="s">
        <v>176</v>
      </c>
      <c r="C1003" s="13" t="s">
        <v>206</v>
      </c>
      <c r="D1003" s="14">
        <v>1971</v>
      </c>
      <c r="E1003" s="14">
        <v>978572</v>
      </c>
      <c r="F1003" s="14">
        <v>959781.25</v>
      </c>
      <c r="G1003" s="14">
        <v>52.371341999999999</v>
      </c>
      <c r="H1003" s="14">
        <v>21.391223907470703</v>
      </c>
      <c r="I1003" s="14">
        <v>1091138.875</v>
      </c>
      <c r="J1003" s="14"/>
      <c r="K1003" s="14"/>
      <c r="L1003" s="14">
        <v>0.30856180191040039</v>
      </c>
      <c r="M1003" s="14">
        <v>0.14999794960021973</v>
      </c>
    </row>
    <row r="1004" spans="1:13">
      <c r="A1004" s="13" t="s">
        <v>134</v>
      </c>
      <c r="B1004" s="13" t="s">
        <v>176</v>
      </c>
      <c r="C1004" s="13" t="s">
        <v>206</v>
      </c>
      <c r="D1004" s="14">
        <v>1972</v>
      </c>
      <c r="E1004" s="14">
        <v>1034177.5625</v>
      </c>
      <c r="F1004" s="14">
        <v>1010713.75</v>
      </c>
      <c r="G1004" s="14">
        <v>52.793137999999999</v>
      </c>
      <c r="H1004" s="14">
        <v>21.505912780761719</v>
      </c>
      <c r="I1004" s="14">
        <v>1140364.125</v>
      </c>
      <c r="J1004" s="14"/>
      <c r="K1004" s="14"/>
      <c r="L1004" s="14">
        <v>0.30532759428024292</v>
      </c>
      <c r="M1004" s="14">
        <v>0.15336602926254272</v>
      </c>
    </row>
    <row r="1005" spans="1:13">
      <c r="A1005" s="13" t="s">
        <v>134</v>
      </c>
      <c r="B1005" s="13" t="s">
        <v>176</v>
      </c>
      <c r="C1005" s="13" t="s">
        <v>206</v>
      </c>
      <c r="D1005" s="14">
        <v>1973</v>
      </c>
      <c r="E1005" s="14">
        <v>1111650.75</v>
      </c>
      <c r="F1005" s="14">
        <v>1083912.875</v>
      </c>
      <c r="G1005" s="14">
        <v>53.207733999999995</v>
      </c>
      <c r="H1005" s="14">
        <v>21.794689178466797</v>
      </c>
      <c r="I1005" s="14">
        <v>1212715.5</v>
      </c>
      <c r="J1005" s="14"/>
      <c r="K1005" s="14"/>
      <c r="L1005" s="14">
        <v>0.30883496999740601</v>
      </c>
      <c r="M1005" s="14">
        <v>0.15541554987430573</v>
      </c>
    </row>
    <row r="1006" spans="1:13">
      <c r="A1006" s="13" t="s">
        <v>134</v>
      </c>
      <c r="B1006" s="13" t="s">
        <v>176</v>
      </c>
      <c r="C1006" s="13" t="s">
        <v>206</v>
      </c>
      <c r="D1006" s="14">
        <v>1974</v>
      </c>
      <c r="E1006" s="14">
        <v>1136920.75</v>
      </c>
      <c r="F1006" s="14">
        <v>1135803</v>
      </c>
      <c r="G1006" s="14">
        <v>53.592233</v>
      </c>
      <c r="H1006" s="14">
        <v>22.006851196289063</v>
      </c>
      <c r="I1006" s="14">
        <v>1264873.5</v>
      </c>
      <c r="J1006" s="14"/>
      <c r="K1006" s="14"/>
      <c r="L1006" s="14">
        <v>0.31171718239784241</v>
      </c>
      <c r="M1006" s="14">
        <v>0.15958093106746674</v>
      </c>
    </row>
    <row r="1007" spans="1:13">
      <c r="A1007" s="13" t="s">
        <v>134</v>
      </c>
      <c r="B1007" s="13" t="s">
        <v>176</v>
      </c>
      <c r="C1007" s="13" t="s">
        <v>206</v>
      </c>
      <c r="D1007" s="14">
        <v>1975</v>
      </c>
      <c r="E1007" s="14">
        <v>1141212.375</v>
      </c>
      <c r="F1007" s="14">
        <v>1131990.125</v>
      </c>
      <c r="G1007" s="14">
        <v>53.93139</v>
      </c>
      <c r="H1007" s="14">
        <v>21.866426467895508</v>
      </c>
      <c r="I1007" s="14">
        <v>1252732.125</v>
      </c>
      <c r="J1007" s="14">
        <v>0.80159466393569967</v>
      </c>
      <c r="K1007" s="14"/>
      <c r="L1007" s="14">
        <v>0.26933157444000244</v>
      </c>
      <c r="M1007" s="14">
        <v>0.17242462933063507</v>
      </c>
    </row>
    <row r="1008" spans="1:13">
      <c r="A1008" s="13" t="s">
        <v>134</v>
      </c>
      <c r="B1008" s="13" t="s">
        <v>176</v>
      </c>
      <c r="C1008" s="13" t="s">
        <v>206</v>
      </c>
      <c r="D1008" s="14">
        <v>1976</v>
      </c>
      <c r="E1008" s="14">
        <v>1197934.125</v>
      </c>
      <c r="F1008" s="14">
        <v>1187701.5</v>
      </c>
      <c r="G1008" s="14">
        <v>54.220022</v>
      </c>
      <c r="H1008" s="14">
        <v>22.082853317260742</v>
      </c>
      <c r="I1008" s="14">
        <v>1307310.75</v>
      </c>
      <c r="J1008" s="14"/>
      <c r="K1008" s="14"/>
      <c r="L1008" s="14">
        <v>0.28327816724777222</v>
      </c>
      <c r="M1008" s="14">
        <v>0.17108015716075897</v>
      </c>
    </row>
    <row r="1009" spans="1:13">
      <c r="A1009" s="13" t="s">
        <v>134</v>
      </c>
      <c r="B1009" s="13" t="s">
        <v>176</v>
      </c>
      <c r="C1009" s="13" t="s">
        <v>206</v>
      </c>
      <c r="D1009" s="14">
        <v>1977</v>
      </c>
      <c r="E1009" s="14">
        <v>1243073.5</v>
      </c>
      <c r="F1009" s="14">
        <v>1237459.25</v>
      </c>
      <c r="G1009" s="14">
        <v>54.467701999999996</v>
      </c>
      <c r="H1009" s="14">
        <v>22.29071044921875</v>
      </c>
      <c r="I1009" s="14">
        <v>1352599.875</v>
      </c>
      <c r="J1009" s="14"/>
      <c r="K1009" s="14"/>
      <c r="L1009" s="14">
        <v>0.2780902087688446</v>
      </c>
      <c r="M1009" s="14">
        <v>0.1702142208814621</v>
      </c>
    </row>
    <row r="1010" spans="1:13">
      <c r="A1010" s="13" t="s">
        <v>134</v>
      </c>
      <c r="B1010" s="13" t="s">
        <v>176</v>
      </c>
      <c r="C1010" s="13" t="s">
        <v>206</v>
      </c>
      <c r="D1010" s="14">
        <v>1978</v>
      </c>
      <c r="E1010" s="14">
        <v>1310636.875</v>
      </c>
      <c r="F1010" s="14">
        <v>1295256.25</v>
      </c>
      <c r="G1010" s="14">
        <v>54.691851</v>
      </c>
      <c r="H1010" s="14">
        <v>22.423839569091797</v>
      </c>
      <c r="I1010" s="14">
        <v>1406413.75</v>
      </c>
      <c r="J1010" s="14"/>
      <c r="K1010" s="14"/>
      <c r="L1010" s="14">
        <v>0.27299734950065613</v>
      </c>
      <c r="M1010" s="14">
        <v>0.17225898802280426</v>
      </c>
    </row>
    <row r="1011" spans="1:13">
      <c r="A1011" s="13" t="s">
        <v>134</v>
      </c>
      <c r="B1011" s="13" t="s">
        <v>176</v>
      </c>
      <c r="C1011" s="13" t="s">
        <v>206</v>
      </c>
      <c r="D1011" s="14">
        <v>1979</v>
      </c>
      <c r="E1011" s="14">
        <v>1364233.625</v>
      </c>
      <c r="F1011" s="14">
        <v>1350101.5</v>
      </c>
      <c r="G1011" s="14">
        <v>54.917117999999995</v>
      </c>
      <c r="H1011" s="14">
        <v>22.571340560913086</v>
      </c>
      <c r="I1011" s="14">
        <v>1456341.375</v>
      </c>
      <c r="J1011" s="14"/>
      <c r="K1011" s="14"/>
      <c r="L1011" s="14">
        <v>0.28418460488319397</v>
      </c>
      <c r="M1011" s="14">
        <v>0.16957014799118042</v>
      </c>
    </row>
    <row r="1012" spans="1:13">
      <c r="A1012" s="13" t="s">
        <v>134</v>
      </c>
      <c r="B1012" s="13" t="s">
        <v>176</v>
      </c>
      <c r="C1012" s="13" t="s">
        <v>206</v>
      </c>
      <c r="D1012" s="14">
        <v>1980</v>
      </c>
      <c r="E1012" s="14">
        <v>1376370</v>
      </c>
      <c r="F1012" s="14">
        <v>1377955.5</v>
      </c>
      <c r="G1012" s="14">
        <v>55.161527</v>
      </c>
      <c r="H1012" s="14">
        <v>22.66217041015625</v>
      </c>
      <c r="I1012" s="14">
        <v>1479333.25</v>
      </c>
      <c r="J1012" s="14">
        <v>0.89284295517697909</v>
      </c>
      <c r="K1012" s="14"/>
      <c r="L1012" s="14">
        <v>0.29773712158203125</v>
      </c>
      <c r="M1012" s="14">
        <v>0.17351186275482178</v>
      </c>
    </row>
    <row r="1013" spans="1:13">
      <c r="A1013" s="13" t="s">
        <v>134</v>
      </c>
      <c r="B1013" s="13" t="s">
        <v>176</v>
      </c>
      <c r="C1013" s="13" t="s">
        <v>206</v>
      </c>
      <c r="D1013" s="14">
        <v>1981</v>
      </c>
      <c r="E1013" s="14">
        <v>1334463</v>
      </c>
      <c r="F1013" s="14">
        <v>1350791.625</v>
      </c>
      <c r="G1013" s="14">
        <v>55.430295999999998</v>
      </c>
      <c r="H1013" s="14">
        <v>22.630777359008789</v>
      </c>
      <c r="I1013" s="14">
        <v>1495147.625</v>
      </c>
      <c r="J1013" s="14"/>
      <c r="K1013" s="14"/>
      <c r="L1013" s="14">
        <v>0.27523151040077209</v>
      </c>
      <c r="M1013" s="14">
        <v>0.18002240359783173</v>
      </c>
    </row>
    <row r="1014" spans="1:13">
      <c r="A1014" s="13" t="s">
        <v>134</v>
      </c>
      <c r="B1014" s="13" t="s">
        <v>176</v>
      </c>
      <c r="C1014" s="13" t="s">
        <v>206</v>
      </c>
      <c r="D1014" s="14">
        <v>1982</v>
      </c>
      <c r="E1014" s="14">
        <v>1334384.25</v>
      </c>
      <c r="F1014" s="14">
        <v>1348468.625</v>
      </c>
      <c r="G1014" s="14">
        <v>55.718933</v>
      </c>
      <c r="H1014" s="14">
        <v>22.685930252075195</v>
      </c>
      <c r="I1014" s="14">
        <v>1532607</v>
      </c>
      <c r="J1014" s="14"/>
      <c r="K1014" s="14"/>
      <c r="L1014" s="14">
        <v>0.28001189231872559</v>
      </c>
      <c r="M1014" s="14">
        <v>0.18210352957248688</v>
      </c>
    </row>
    <row r="1015" spans="1:13">
      <c r="A1015" s="13" t="s">
        <v>134</v>
      </c>
      <c r="B1015" s="13" t="s">
        <v>176</v>
      </c>
      <c r="C1015" s="13" t="s">
        <v>206</v>
      </c>
      <c r="D1015" s="14">
        <v>1983</v>
      </c>
      <c r="E1015" s="14">
        <v>1321127.625</v>
      </c>
      <c r="F1015" s="14">
        <v>1329259.5</v>
      </c>
      <c r="G1015" s="14">
        <v>56.023769999999999</v>
      </c>
      <c r="H1015" s="14">
        <v>22.690383911132813</v>
      </c>
      <c r="I1015" s="14">
        <v>1551624.625</v>
      </c>
      <c r="J1015" s="14"/>
      <c r="K1015" s="14"/>
      <c r="L1015" s="14">
        <v>0.25784549117088318</v>
      </c>
      <c r="M1015" s="14">
        <v>0.18254698812961578</v>
      </c>
    </row>
    <row r="1016" spans="1:13">
      <c r="A1016" s="13" t="s">
        <v>134</v>
      </c>
      <c r="B1016" s="13" t="s">
        <v>176</v>
      </c>
      <c r="C1016" s="13" t="s">
        <v>206</v>
      </c>
      <c r="D1016" s="14">
        <v>1984</v>
      </c>
      <c r="E1016" s="14">
        <v>1303934.5</v>
      </c>
      <c r="F1016" s="14">
        <v>1315406.5</v>
      </c>
      <c r="G1016" s="14">
        <v>56.337665999999999</v>
      </c>
      <c r="H1016" s="14">
        <v>22.572727203369141</v>
      </c>
      <c r="I1016" s="14">
        <v>1575111.875</v>
      </c>
      <c r="J1016" s="14"/>
      <c r="K1016" s="14"/>
      <c r="L1016" s="14">
        <v>0.25294694304466248</v>
      </c>
      <c r="M1016" s="14">
        <v>0.1824587881565094</v>
      </c>
    </row>
    <row r="1017" spans="1:13">
      <c r="A1017" s="13" t="s">
        <v>134</v>
      </c>
      <c r="B1017" s="13" t="s">
        <v>176</v>
      </c>
      <c r="C1017" s="13" t="s">
        <v>206</v>
      </c>
      <c r="D1017" s="14">
        <v>1985</v>
      </c>
      <c r="E1017" s="14">
        <v>1296068.25</v>
      </c>
      <c r="F1017" s="14">
        <v>1294101</v>
      </c>
      <c r="G1017" s="14">
        <v>56.654695999999994</v>
      </c>
      <c r="H1017" s="14">
        <v>22.552560806274414</v>
      </c>
      <c r="I1017" s="14">
        <v>1600672.375</v>
      </c>
      <c r="J1017" s="14">
        <v>0.93273997055215718</v>
      </c>
      <c r="K1017" s="14"/>
      <c r="L1017" s="14">
        <v>0.25691729784011841</v>
      </c>
      <c r="M1017" s="14">
        <v>0.18614301085472107</v>
      </c>
    </row>
    <row r="1018" spans="1:13">
      <c r="A1018" s="13" t="s">
        <v>134</v>
      </c>
      <c r="B1018" s="13" t="s">
        <v>176</v>
      </c>
      <c r="C1018" s="13" t="s">
        <v>206</v>
      </c>
      <c r="D1018" s="14">
        <v>1986</v>
      </c>
      <c r="E1018" s="14">
        <v>1355866.375</v>
      </c>
      <c r="F1018" s="14">
        <v>1365869.875</v>
      </c>
      <c r="G1018" s="14">
        <v>56.976122999999994</v>
      </c>
      <c r="H1018" s="14">
        <v>22.697038650512695</v>
      </c>
      <c r="I1018" s="14">
        <v>1638084.625</v>
      </c>
      <c r="J1018" s="14"/>
      <c r="K1018" s="14"/>
      <c r="L1018" s="14">
        <v>0.25959762930870056</v>
      </c>
      <c r="M1018" s="14">
        <v>0.18420062959194183</v>
      </c>
    </row>
    <row r="1019" spans="1:13">
      <c r="A1019" s="13" t="s">
        <v>134</v>
      </c>
      <c r="B1019" s="13" t="s">
        <v>176</v>
      </c>
      <c r="C1019" s="13" t="s">
        <v>206</v>
      </c>
      <c r="D1019" s="14">
        <v>1987</v>
      </c>
      <c r="E1019" s="14">
        <v>1392626.25</v>
      </c>
      <c r="F1019" s="14">
        <v>1406153.625</v>
      </c>
      <c r="G1019" s="14">
        <v>57.302662999999995</v>
      </c>
      <c r="H1019" s="14">
        <v>22.92247200012207</v>
      </c>
      <c r="I1019" s="14">
        <v>1680050.625</v>
      </c>
      <c r="J1019" s="14"/>
      <c r="K1019" s="14"/>
      <c r="L1019" s="14">
        <v>0.2653757631778717</v>
      </c>
      <c r="M1019" s="14">
        <v>0.18578234314918518</v>
      </c>
    </row>
    <row r="1020" spans="1:13">
      <c r="A1020" s="13" t="s">
        <v>134</v>
      </c>
      <c r="B1020" s="13" t="s">
        <v>176</v>
      </c>
      <c r="C1020" s="13" t="s">
        <v>206</v>
      </c>
      <c r="D1020" s="14">
        <v>1988</v>
      </c>
      <c r="E1020" s="14">
        <v>1469952.75</v>
      </c>
      <c r="F1020" s="14">
        <v>1477762.25</v>
      </c>
      <c r="G1020" s="14">
        <v>57.627105</v>
      </c>
      <c r="H1020" s="14">
        <v>23.169607162475586</v>
      </c>
      <c r="I1020" s="14">
        <v>1759737.875</v>
      </c>
      <c r="J1020" s="14"/>
      <c r="K1020" s="14"/>
      <c r="L1020" s="14">
        <v>0.27565097808837891</v>
      </c>
      <c r="M1020" s="14">
        <v>0.18322588503360748</v>
      </c>
    </row>
    <row r="1021" spans="1:13">
      <c r="A1021" s="13" t="s">
        <v>134</v>
      </c>
      <c r="B1021" s="13" t="s">
        <v>176</v>
      </c>
      <c r="C1021" s="13" t="s">
        <v>206</v>
      </c>
      <c r="D1021" s="14">
        <v>1989</v>
      </c>
      <c r="E1021" s="14">
        <v>1533447.75</v>
      </c>
      <c r="F1021" s="14">
        <v>1532214.375</v>
      </c>
      <c r="G1021" s="14">
        <v>57.940211999999995</v>
      </c>
      <c r="H1021" s="14">
        <v>23.468286514282227</v>
      </c>
      <c r="I1021" s="14">
        <v>1836178.625</v>
      </c>
      <c r="J1021" s="14"/>
      <c r="K1021" s="14"/>
      <c r="L1021" s="14">
        <v>0.28126552700996399</v>
      </c>
      <c r="M1021" s="14">
        <v>0.18032535910606384</v>
      </c>
    </row>
    <row r="1022" spans="1:13">
      <c r="A1022" s="13" t="s">
        <v>134</v>
      </c>
      <c r="B1022" s="13" t="s">
        <v>176</v>
      </c>
      <c r="C1022" s="13" t="s">
        <v>206</v>
      </c>
      <c r="D1022" s="14">
        <v>1990</v>
      </c>
      <c r="E1022" s="14">
        <v>1581529.625</v>
      </c>
      <c r="F1022" s="14">
        <v>1581094.75</v>
      </c>
      <c r="G1022" s="14">
        <v>58.235696999999995</v>
      </c>
      <c r="H1022" s="14">
        <v>23.659503936767578</v>
      </c>
      <c r="I1022" s="14">
        <v>1889867.125</v>
      </c>
      <c r="J1022" s="14"/>
      <c r="K1022" s="14"/>
      <c r="L1022" s="14">
        <v>0.27822887897491455</v>
      </c>
      <c r="M1022" s="14">
        <v>0.17217352986335754</v>
      </c>
    </row>
    <row r="1023" spans="1:13">
      <c r="A1023" s="13" t="s">
        <v>134</v>
      </c>
      <c r="B1023" s="13" t="s">
        <v>176</v>
      </c>
      <c r="C1023" s="13" t="s">
        <v>206</v>
      </c>
      <c r="D1023" s="14">
        <v>1991</v>
      </c>
      <c r="E1023" s="14">
        <v>1592352.75</v>
      </c>
      <c r="F1023" s="14">
        <v>1586835.25</v>
      </c>
      <c r="G1023" s="14">
        <v>58.512369</v>
      </c>
      <c r="H1023" s="14">
        <v>23.685340881347656</v>
      </c>
      <c r="I1023" s="14">
        <v>1909676.25</v>
      </c>
      <c r="J1023" s="14"/>
      <c r="K1023" s="14"/>
      <c r="L1023" s="14">
        <v>0.26869750022888184</v>
      </c>
      <c r="M1023" s="14">
        <v>0.17623330652713776</v>
      </c>
    </row>
    <row r="1024" spans="1:13">
      <c r="A1024" s="13" t="s">
        <v>134</v>
      </c>
      <c r="B1024" s="13" t="s">
        <v>176</v>
      </c>
      <c r="C1024" s="13" t="s">
        <v>206</v>
      </c>
      <c r="D1024" s="14">
        <v>1992</v>
      </c>
      <c r="E1024" s="14">
        <v>1617568.5</v>
      </c>
      <c r="F1024" s="14">
        <v>1615930</v>
      </c>
      <c r="G1024" s="14">
        <v>58.773364999999998</v>
      </c>
      <c r="H1024" s="14">
        <v>23.526134490966797</v>
      </c>
      <c r="I1024" s="14">
        <v>1940218.5</v>
      </c>
      <c r="J1024" s="14"/>
      <c r="K1024" s="14"/>
      <c r="L1024" s="14">
        <v>0.25990024209022522</v>
      </c>
      <c r="M1024" s="14">
        <v>0.18106074631214142</v>
      </c>
    </row>
    <row r="1025" spans="1:13">
      <c r="A1025" s="13" t="s">
        <v>134</v>
      </c>
      <c r="B1025" s="13" t="s">
        <v>176</v>
      </c>
      <c r="C1025" s="13" t="s">
        <v>206</v>
      </c>
      <c r="D1025" s="14">
        <v>1993</v>
      </c>
      <c r="E1025" s="14">
        <v>1603544.125</v>
      </c>
      <c r="F1025" s="14">
        <v>1612599</v>
      </c>
      <c r="G1025" s="14">
        <v>59.022518999999996</v>
      </c>
      <c r="H1025" s="14">
        <v>23.282968521118164</v>
      </c>
      <c r="I1025" s="14">
        <v>1928021</v>
      </c>
      <c r="J1025" s="14"/>
      <c r="K1025" s="14"/>
      <c r="L1025" s="14">
        <v>0.23742596805095673</v>
      </c>
      <c r="M1025" s="14">
        <v>0.18662077188491821</v>
      </c>
    </row>
    <row r="1026" spans="1:13">
      <c r="A1026" s="13" t="s">
        <v>134</v>
      </c>
      <c r="B1026" s="13" t="s">
        <v>176</v>
      </c>
      <c r="C1026" s="13" t="s">
        <v>206</v>
      </c>
      <c r="D1026" s="14">
        <v>1994</v>
      </c>
      <c r="E1026" s="14">
        <v>1643756.5</v>
      </c>
      <c r="F1026" s="14">
        <v>1645412.25</v>
      </c>
      <c r="G1026" s="14">
        <v>59.265653</v>
      </c>
      <c r="H1026" s="14">
        <v>23.411144256591797</v>
      </c>
      <c r="I1026" s="14">
        <v>1973490.375</v>
      </c>
      <c r="J1026" s="14"/>
      <c r="K1026" s="14"/>
      <c r="L1026" s="14">
        <v>0.24105566740036011</v>
      </c>
      <c r="M1026" s="14">
        <v>0.18394197523593903</v>
      </c>
    </row>
    <row r="1027" spans="1:13">
      <c r="A1027" s="13" t="s">
        <v>134</v>
      </c>
      <c r="B1027" s="13" t="s">
        <v>176</v>
      </c>
      <c r="C1027" s="13" t="s">
        <v>206</v>
      </c>
      <c r="D1027" s="14">
        <v>1995</v>
      </c>
      <c r="E1027" s="14">
        <v>1677481.625</v>
      </c>
      <c r="F1027" s="14">
        <v>1682645</v>
      </c>
      <c r="G1027" s="14">
        <v>59.508483999999996</v>
      </c>
      <c r="H1027" s="14">
        <v>23.65852165222168</v>
      </c>
      <c r="I1027" s="14">
        <v>2015065.75</v>
      </c>
      <c r="J1027" s="14"/>
      <c r="K1027" s="14"/>
      <c r="L1027" s="14">
        <v>0.23886629939079285</v>
      </c>
      <c r="M1027" s="14">
        <v>0.17902103066444397</v>
      </c>
    </row>
    <row r="1028" spans="1:13">
      <c r="A1028" s="13" t="s">
        <v>134</v>
      </c>
      <c r="B1028" s="13" t="s">
        <v>176</v>
      </c>
      <c r="C1028" s="13" t="s">
        <v>206</v>
      </c>
      <c r="D1028" s="14">
        <v>1996</v>
      </c>
      <c r="E1028" s="14">
        <v>1708607.125</v>
      </c>
      <c r="F1028" s="14">
        <v>1720381.5</v>
      </c>
      <c r="G1028" s="14">
        <v>59.748767000000001</v>
      </c>
      <c r="H1028" s="14">
        <v>23.806283950805664</v>
      </c>
      <c r="I1028" s="14">
        <v>2043538.625</v>
      </c>
      <c r="J1028" s="14">
        <v>0.97723618829601977</v>
      </c>
      <c r="K1028" s="14"/>
      <c r="L1028" s="14">
        <v>0.22071048617362976</v>
      </c>
      <c r="M1028" s="14">
        <v>0.17654259502887726</v>
      </c>
    </row>
    <row r="1029" spans="1:13">
      <c r="A1029" s="13" t="s">
        <v>134</v>
      </c>
      <c r="B1029" s="13" t="s">
        <v>176</v>
      </c>
      <c r="C1029" s="13" t="s">
        <v>206</v>
      </c>
      <c r="D1029" s="14">
        <v>1997</v>
      </c>
      <c r="E1029" s="14">
        <v>1814682.125</v>
      </c>
      <c r="F1029" s="14">
        <v>1819024.125</v>
      </c>
      <c r="G1029" s="14">
        <v>59.988872999999998</v>
      </c>
      <c r="H1029" s="14">
        <v>24.003852844238281</v>
      </c>
      <c r="I1029" s="14">
        <v>2091281.75</v>
      </c>
      <c r="J1029" s="14"/>
      <c r="K1029" s="14"/>
      <c r="L1029" s="14">
        <v>0.20752266049385071</v>
      </c>
      <c r="M1029" s="14">
        <v>0.18425893783569336</v>
      </c>
    </row>
    <row r="1030" spans="1:13">
      <c r="A1030" s="13" t="s">
        <v>134</v>
      </c>
      <c r="B1030" s="13" t="s">
        <v>176</v>
      </c>
      <c r="C1030" s="13" t="s">
        <v>206</v>
      </c>
      <c r="D1030" s="14">
        <v>1998</v>
      </c>
      <c r="E1030" s="14">
        <v>1943271.875</v>
      </c>
      <c r="F1030" s="14">
        <v>1921072.875</v>
      </c>
      <c r="G1030" s="14">
        <v>60.244336999999994</v>
      </c>
      <c r="H1030" s="14">
        <v>24.439313888549805</v>
      </c>
      <c r="I1030" s="14">
        <v>2166330.5</v>
      </c>
      <c r="J1030" s="14"/>
      <c r="K1030" s="14"/>
      <c r="L1030" s="14">
        <v>0.21093900501728058</v>
      </c>
      <c r="M1030" s="14">
        <v>0.18326394259929657</v>
      </c>
    </row>
    <row r="1031" spans="1:13">
      <c r="A1031" s="13" t="s">
        <v>134</v>
      </c>
      <c r="B1031" s="13" t="s">
        <v>176</v>
      </c>
      <c r="C1031" s="13" t="s">
        <v>206</v>
      </c>
      <c r="D1031" s="14">
        <v>1999</v>
      </c>
      <c r="E1031" s="14">
        <v>2030947</v>
      </c>
      <c r="F1031" s="14">
        <v>2011288.125</v>
      </c>
      <c r="G1031" s="14">
        <v>60.535178999999999</v>
      </c>
      <c r="H1031" s="14">
        <v>25.020395278930664</v>
      </c>
      <c r="I1031" s="14">
        <v>2240449</v>
      </c>
      <c r="J1031" s="14"/>
      <c r="K1031" s="14"/>
      <c r="L1031" s="14">
        <v>0.2119503915309906</v>
      </c>
      <c r="M1031" s="14">
        <v>0.1870572566986084</v>
      </c>
    </row>
    <row r="1032" spans="1:13">
      <c r="A1032" s="13" t="s">
        <v>134</v>
      </c>
      <c r="B1032" s="13" t="s">
        <v>176</v>
      </c>
      <c r="C1032" s="13" t="s">
        <v>206</v>
      </c>
      <c r="D1032" s="14">
        <v>2000</v>
      </c>
      <c r="E1032" s="14">
        <v>2135621.25</v>
      </c>
      <c r="F1032" s="14">
        <v>2128715.25</v>
      </c>
      <c r="G1032" s="14">
        <v>60.874356999999996</v>
      </c>
      <c r="H1032" s="14">
        <v>25.625225067138672</v>
      </c>
      <c r="I1032" s="14">
        <v>2328356.75</v>
      </c>
      <c r="J1032" s="14"/>
      <c r="K1032" s="14"/>
      <c r="L1032" s="14">
        <v>0.21567115187644958</v>
      </c>
      <c r="M1032" s="14">
        <v>0.18761007487773895</v>
      </c>
    </row>
    <row r="1033" spans="1:13">
      <c r="A1033" s="13" t="s">
        <v>134</v>
      </c>
      <c r="B1033" s="13" t="s">
        <v>176</v>
      </c>
      <c r="C1033" s="13" t="s">
        <v>206</v>
      </c>
      <c r="D1033" s="14">
        <v>2001</v>
      </c>
      <c r="E1033" s="14">
        <v>2198350.5</v>
      </c>
      <c r="F1033" s="14">
        <v>2185648.25</v>
      </c>
      <c r="G1033" s="14">
        <v>61.269222999999997</v>
      </c>
      <c r="H1033" s="14">
        <v>25.97429084777832</v>
      </c>
      <c r="I1033" s="14">
        <v>2374544.75</v>
      </c>
      <c r="J1033" s="14"/>
      <c r="K1033" s="14"/>
      <c r="L1033" s="14">
        <v>0.20723454654216766</v>
      </c>
      <c r="M1033" s="14">
        <v>0.1912560760974884</v>
      </c>
    </row>
    <row r="1034" spans="1:13">
      <c r="A1034" s="13" t="s">
        <v>134</v>
      </c>
      <c r="B1034" s="13" t="s">
        <v>176</v>
      </c>
      <c r="C1034" s="13" t="s">
        <v>206</v>
      </c>
      <c r="D1034" s="14">
        <v>2002</v>
      </c>
      <c r="E1034" s="14">
        <v>2213269.5</v>
      </c>
      <c r="F1034" s="14">
        <v>2197271.75</v>
      </c>
      <c r="G1034" s="14">
        <v>61.712083</v>
      </c>
      <c r="H1034" s="14">
        <v>26.102304458618164</v>
      </c>
      <c r="I1034" s="14">
        <v>2401508.5</v>
      </c>
      <c r="J1034" s="14"/>
      <c r="K1034" s="14"/>
      <c r="L1034" s="14">
        <v>0.1962738037109375</v>
      </c>
      <c r="M1034" s="14">
        <v>0.19962210953235626</v>
      </c>
    </row>
    <row r="1035" spans="1:13">
      <c r="A1035" s="13" t="s">
        <v>134</v>
      </c>
      <c r="B1035" s="13" t="s">
        <v>176</v>
      </c>
      <c r="C1035" s="13" t="s">
        <v>206</v>
      </c>
      <c r="D1035" s="14">
        <v>2003</v>
      </c>
      <c r="E1035" s="14">
        <v>2144512.5</v>
      </c>
      <c r="F1035" s="14">
        <v>2144133.75</v>
      </c>
      <c r="G1035" s="14">
        <v>62.182110999999999</v>
      </c>
      <c r="H1035" s="14">
        <v>26.124198913574219</v>
      </c>
      <c r="I1035" s="14">
        <v>2421277</v>
      </c>
      <c r="J1035" s="14"/>
      <c r="K1035" s="14"/>
      <c r="L1035" s="14">
        <v>0.20090508460998535</v>
      </c>
      <c r="M1035" s="14">
        <v>0.19768939912319183</v>
      </c>
    </row>
    <row r="1036" spans="1:13">
      <c r="A1036" s="13" t="s">
        <v>134</v>
      </c>
      <c r="B1036" s="13" t="s">
        <v>176</v>
      </c>
      <c r="C1036" s="13" t="s">
        <v>206</v>
      </c>
      <c r="D1036" s="14">
        <v>2004</v>
      </c>
      <c r="E1036" s="14">
        <v>2197558.25</v>
      </c>
      <c r="F1036" s="14">
        <v>2188098.25</v>
      </c>
      <c r="G1036" s="14">
        <v>62.649663999999994</v>
      </c>
      <c r="H1036" s="14">
        <v>26.165403366088867</v>
      </c>
      <c r="I1036" s="14">
        <v>2489792.75</v>
      </c>
      <c r="J1036" s="14"/>
      <c r="K1036" s="14"/>
      <c r="L1036" s="14">
        <v>0.23350396752357483</v>
      </c>
      <c r="M1036" s="14">
        <v>0.18132859468460083</v>
      </c>
    </row>
    <row r="1037" spans="1:13">
      <c r="A1037" s="13" t="s">
        <v>134</v>
      </c>
      <c r="B1037" s="13" t="s">
        <v>176</v>
      </c>
      <c r="C1037" s="13" t="s">
        <v>206</v>
      </c>
      <c r="D1037" s="14">
        <v>2005</v>
      </c>
      <c r="E1037" s="14">
        <v>2312443</v>
      </c>
      <c r="F1037" s="14">
        <v>2372596.75</v>
      </c>
      <c r="G1037" s="14">
        <v>63.092887999999995</v>
      </c>
      <c r="H1037" s="14">
        <v>26.334571838378906</v>
      </c>
      <c r="I1037" s="14">
        <v>2531203.75</v>
      </c>
      <c r="J1037" s="14">
        <v>0.90512122327568867</v>
      </c>
      <c r="K1037" s="14"/>
      <c r="L1037" s="14">
        <v>0.24732917547225952</v>
      </c>
      <c r="M1037" s="14">
        <v>0.17811223864555359</v>
      </c>
    </row>
    <row r="1038" spans="1:13">
      <c r="A1038" s="13" t="s">
        <v>134</v>
      </c>
      <c r="B1038" s="13" t="s">
        <v>176</v>
      </c>
      <c r="C1038" s="13" t="s">
        <v>206</v>
      </c>
      <c r="D1038" s="14">
        <v>2006</v>
      </c>
      <c r="E1038" s="14">
        <v>2413424.25</v>
      </c>
      <c r="F1038" s="14">
        <v>2432615.5</v>
      </c>
      <c r="G1038" s="14">
        <v>63.503046999999995</v>
      </c>
      <c r="H1038" s="14">
        <v>26.609586715698242</v>
      </c>
      <c r="I1038" s="14">
        <v>2593201</v>
      </c>
      <c r="J1038" s="14"/>
      <c r="K1038" s="14"/>
      <c r="L1038" s="14">
        <v>0.26112529635429382</v>
      </c>
      <c r="M1038" s="14">
        <v>0.17979460954666138</v>
      </c>
    </row>
    <row r="1039" spans="1:13">
      <c r="A1039" s="13" t="s">
        <v>134</v>
      </c>
      <c r="B1039" s="13" t="s">
        <v>176</v>
      </c>
      <c r="C1039" s="13" t="s">
        <v>206</v>
      </c>
      <c r="D1039" s="14">
        <v>2007</v>
      </c>
      <c r="E1039" s="14">
        <v>2537276</v>
      </c>
      <c r="F1039" s="14">
        <v>2546277.75</v>
      </c>
      <c r="G1039" s="14">
        <v>63.884678999999998</v>
      </c>
      <c r="H1039" s="14">
        <v>26.991434097290039</v>
      </c>
      <c r="I1039" s="14">
        <v>2656079.25</v>
      </c>
      <c r="J1039" s="14"/>
      <c r="K1039" s="14"/>
      <c r="L1039" s="14">
        <v>0.27409607172012329</v>
      </c>
      <c r="M1039" s="14">
        <v>0.18130885064601898</v>
      </c>
    </row>
    <row r="1040" spans="1:13">
      <c r="A1040" s="13" t="s">
        <v>134</v>
      </c>
      <c r="B1040" s="13" t="s">
        <v>176</v>
      </c>
      <c r="C1040" s="13" t="s">
        <v>206</v>
      </c>
      <c r="D1040" s="14">
        <v>2008</v>
      </c>
      <c r="E1040" s="14">
        <v>2568201.25</v>
      </c>
      <c r="F1040" s="14">
        <v>2568574.25</v>
      </c>
      <c r="G1040" s="14">
        <v>64.245428000000004</v>
      </c>
      <c r="H1040" s="14">
        <v>27.131742477416992</v>
      </c>
      <c r="I1040" s="14">
        <v>2662850.75</v>
      </c>
      <c r="J1040" s="14"/>
      <c r="K1040" s="14"/>
      <c r="L1040" s="14">
        <v>0.2777075469493866</v>
      </c>
      <c r="M1040" s="14">
        <v>0.19386149942874908</v>
      </c>
    </row>
    <row r="1041" spans="1:13">
      <c r="A1041" s="13" t="s">
        <v>134</v>
      </c>
      <c r="B1041" s="13" t="s">
        <v>176</v>
      </c>
      <c r="C1041" s="13" t="s">
        <v>206</v>
      </c>
      <c r="D1041" s="14">
        <v>2009</v>
      </c>
      <c r="E1041" s="14">
        <v>2519388</v>
      </c>
      <c r="F1041" s="14">
        <v>2487517.5</v>
      </c>
      <c r="G1041" s="14">
        <v>64.598473999999996</v>
      </c>
      <c r="H1041" s="14">
        <v>26.832876205444336</v>
      </c>
      <c r="I1041" s="14">
        <v>2586338.75</v>
      </c>
      <c r="J1041" s="14"/>
      <c r="K1041" s="14"/>
      <c r="L1041" s="14">
        <v>0.24588470160961151</v>
      </c>
      <c r="M1041" s="14">
        <v>0.21072700619697571</v>
      </c>
    </row>
    <row r="1042" spans="1:13">
      <c r="A1042" s="13" t="s">
        <v>134</v>
      </c>
      <c r="B1042" s="13" t="s">
        <v>176</v>
      </c>
      <c r="C1042" s="13" t="s">
        <v>206</v>
      </c>
      <c r="D1042" s="14">
        <v>2010</v>
      </c>
      <c r="E1042" s="14">
        <v>2613960.75</v>
      </c>
      <c r="F1042" s="14">
        <v>2591608.5</v>
      </c>
      <c r="G1042" s="14">
        <v>64.952502999999993</v>
      </c>
      <c r="H1042" s="14">
        <v>26.876161575317383</v>
      </c>
      <c r="I1042" s="14">
        <v>2636758</v>
      </c>
      <c r="J1042" s="14"/>
      <c r="K1042" s="14"/>
      <c r="L1042" s="14">
        <v>0.25682905316352844</v>
      </c>
      <c r="M1042" s="14">
        <v>0.20849430561065674</v>
      </c>
    </row>
    <row r="1043" spans="1:13">
      <c r="A1043" s="13" t="s">
        <v>134</v>
      </c>
      <c r="B1043" s="13" t="s">
        <v>176</v>
      </c>
      <c r="C1043" s="13" t="s">
        <v>206</v>
      </c>
      <c r="D1043" s="14">
        <v>2011</v>
      </c>
      <c r="E1043" s="14">
        <v>2680534.25</v>
      </c>
      <c r="F1043" s="14">
        <v>2665867.25</v>
      </c>
      <c r="G1043" s="14">
        <v>65.310391999999993</v>
      </c>
      <c r="H1043" s="14">
        <v>27.098382949829102</v>
      </c>
      <c r="I1043" s="14">
        <v>2694574.25</v>
      </c>
      <c r="J1043" s="14">
        <v>0.76769151977622085</v>
      </c>
      <c r="K1043" s="14"/>
      <c r="L1043" s="14">
        <v>0.26009020209312439</v>
      </c>
      <c r="M1043" s="14">
        <v>0.20811979472637177</v>
      </c>
    </row>
    <row r="1044" spans="1:13">
      <c r="A1044" s="13" t="s">
        <v>134</v>
      </c>
      <c r="B1044" s="13" t="s">
        <v>176</v>
      </c>
      <c r="C1044" s="13" t="s">
        <v>206</v>
      </c>
      <c r="D1044" s="14">
        <v>2012</v>
      </c>
      <c r="E1044" s="14">
        <v>2716635.75</v>
      </c>
      <c r="F1044" s="14">
        <v>2701083</v>
      </c>
      <c r="G1044" s="14">
        <v>65.665818000000002</v>
      </c>
      <c r="H1044" s="14">
        <v>27.208675384521484</v>
      </c>
      <c r="I1044" s="14">
        <v>2703011.75</v>
      </c>
      <c r="J1044" s="14">
        <v>0.80623516049360222</v>
      </c>
      <c r="K1044" s="14"/>
      <c r="L1044" s="14">
        <v>0.26333358883857727</v>
      </c>
      <c r="M1044" s="14">
        <v>0.20372945070266724</v>
      </c>
    </row>
    <row r="1045" spans="1:13">
      <c r="A1045" s="13" t="s">
        <v>134</v>
      </c>
      <c r="B1045" s="13" t="s">
        <v>176</v>
      </c>
      <c r="C1045" s="13" t="s">
        <v>206</v>
      </c>
      <c r="D1045" s="14">
        <v>2013</v>
      </c>
      <c r="E1045" s="14">
        <v>2706556</v>
      </c>
      <c r="F1045" s="14">
        <v>2675257</v>
      </c>
      <c r="G1045" s="14">
        <v>66.007875999999996</v>
      </c>
      <c r="H1045" s="14">
        <v>27.215930938720703</v>
      </c>
      <c r="I1045" s="14">
        <v>2718589.75</v>
      </c>
      <c r="J1045" s="14">
        <v>0.82151379137943448</v>
      </c>
      <c r="K1045" s="14"/>
      <c r="L1045" s="14">
        <v>0.25686246156692505</v>
      </c>
      <c r="M1045" s="14">
        <v>0.206647127866745</v>
      </c>
    </row>
    <row r="1046" spans="1:13">
      <c r="A1046" s="13" t="s">
        <v>134</v>
      </c>
      <c r="B1046" s="13" t="s">
        <v>176</v>
      </c>
      <c r="C1046" s="13" t="s">
        <v>206</v>
      </c>
      <c r="D1046" s="14">
        <v>2014</v>
      </c>
      <c r="E1046" s="14">
        <v>2701232.75</v>
      </c>
      <c r="F1046" s="14">
        <v>2680612.5</v>
      </c>
      <c r="G1046" s="14">
        <v>66.321389999999994</v>
      </c>
      <c r="H1046" s="14">
        <v>27.312215805053711</v>
      </c>
      <c r="I1046" s="14">
        <v>2744584.5</v>
      </c>
      <c r="J1046" s="14">
        <v>0.82469738032835438</v>
      </c>
      <c r="K1046" s="14"/>
      <c r="L1046" s="14">
        <v>0.26363763213157654</v>
      </c>
      <c r="M1046" s="14">
        <v>0.2080371230840683</v>
      </c>
    </row>
    <row r="1047" spans="1:13">
      <c r="A1047" s="13" t="s">
        <v>134</v>
      </c>
      <c r="B1047" s="13" t="s">
        <v>176</v>
      </c>
      <c r="C1047" s="13" t="s">
        <v>206</v>
      </c>
      <c r="D1047" s="14">
        <v>2015</v>
      </c>
      <c r="E1047" s="14">
        <v>2772463.25</v>
      </c>
      <c r="F1047" s="14">
        <v>2730343.75</v>
      </c>
      <c r="G1047" s="14">
        <v>66.59631499999999</v>
      </c>
      <c r="H1047" s="14">
        <v>27.385076522827148</v>
      </c>
      <c r="I1047" s="14">
        <v>2775129.5</v>
      </c>
      <c r="J1047" s="14">
        <v>0.82373816723533821</v>
      </c>
      <c r="K1047" s="14"/>
      <c r="L1047" s="14">
        <v>0.26119080185890198</v>
      </c>
      <c r="M1047" s="14">
        <v>0.20721802115440369</v>
      </c>
    </row>
    <row r="1048" spans="1:13">
      <c r="A1048" s="13" t="s">
        <v>134</v>
      </c>
      <c r="B1048" s="13" t="s">
        <v>176</v>
      </c>
      <c r="C1048" s="13" t="s">
        <v>206</v>
      </c>
      <c r="D1048" s="14">
        <v>2016</v>
      </c>
      <c r="E1048" s="14">
        <v>2819433.25</v>
      </c>
      <c r="F1048" s="14">
        <v>2765765.25</v>
      </c>
      <c r="G1048" s="14">
        <v>66.828164000000001</v>
      </c>
      <c r="H1048" s="14">
        <v>27.584110260009766</v>
      </c>
      <c r="I1048" s="14">
        <v>2805530.25</v>
      </c>
      <c r="J1048" s="14">
        <v>0.82424563259795014</v>
      </c>
      <c r="K1048" s="14"/>
      <c r="L1048" s="14">
        <v>0.25694736838340759</v>
      </c>
      <c r="M1048" s="14">
        <v>0.20991933345794678</v>
      </c>
    </row>
    <row r="1049" spans="1:13">
      <c r="A1049" s="13" t="s">
        <v>134</v>
      </c>
      <c r="B1049" s="13" t="s">
        <v>176</v>
      </c>
      <c r="C1049" s="13" t="s">
        <v>206</v>
      </c>
      <c r="D1049" s="14">
        <v>2017</v>
      </c>
      <c r="E1049" s="14">
        <v>2922007</v>
      </c>
      <c r="F1049" s="14">
        <v>2869816.5</v>
      </c>
      <c r="G1049" s="14">
        <v>67.022410999999991</v>
      </c>
      <c r="H1049" s="14">
        <v>27.881641387939453</v>
      </c>
      <c r="I1049" s="14">
        <v>2869816.5</v>
      </c>
      <c r="J1049" s="14">
        <v>0.82023973343222145</v>
      </c>
      <c r="K1049" s="14"/>
      <c r="L1049" s="14">
        <v>0.27171128988265991</v>
      </c>
      <c r="M1049" s="14">
        <v>0.21311865746974945</v>
      </c>
    </row>
    <row r="1050" spans="1:13">
      <c r="A1050" s="13" t="s">
        <v>134</v>
      </c>
      <c r="B1050" s="13" t="s">
        <v>176</v>
      </c>
      <c r="C1050" s="13" t="s">
        <v>206</v>
      </c>
      <c r="D1050" s="14">
        <v>2018</v>
      </c>
      <c r="E1050" s="14">
        <v>2965537.75</v>
      </c>
      <c r="F1050" s="14">
        <v>2902140.75</v>
      </c>
      <c r="G1050" s="14">
        <v>67.191026999999991</v>
      </c>
      <c r="H1050" s="14">
        <v>28.182064056396484</v>
      </c>
      <c r="I1050" s="14">
        <v>2921268.5</v>
      </c>
      <c r="J1050" s="14"/>
      <c r="K1050" s="14"/>
      <c r="L1050" s="14">
        <v>0.27417895197868347</v>
      </c>
      <c r="M1050" s="14">
        <v>0.21426388621330261</v>
      </c>
    </row>
    <row r="1051" spans="1:13">
      <c r="A1051" s="13" t="s">
        <v>134</v>
      </c>
      <c r="B1051" s="13" t="s">
        <v>176</v>
      </c>
      <c r="C1051" s="13" t="s">
        <v>206</v>
      </c>
      <c r="D1051" s="14">
        <v>2019</v>
      </c>
      <c r="E1051" s="14">
        <v>3018884.75</v>
      </c>
      <c r="F1051" s="14">
        <v>2946958.25</v>
      </c>
      <c r="G1051" s="14">
        <v>67.351247000000001</v>
      </c>
      <c r="H1051" s="14">
        <v>28.532564163208008</v>
      </c>
      <c r="I1051" s="14">
        <v>2965338.5</v>
      </c>
      <c r="J1051" s="14"/>
      <c r="K1051" s="14"/>
      <c r="L1051" s="14">
        <v>0.27332648634910583</v>
      </c>
      <c r="M1051" s="14">
        <v>0.21536840498447418</v>
      </c>
    </row>
    <row r="1052" spans="1:13">
      <c r="A1052" s="13" t="s">
        <v>135</v>
      </c>
      <c r="B1052" s="13" t="s">
        <v>177</v>
      </c>
      <c r="C1052" s="13" t="s">
        <v>215</v>
      </c>
      <c r="D1052" s="14">
        <v>1950</v>
      </c>
      <c r="E1052" s="14">
        <v>499090.96875</v>
      </c>
      <c r="F1052" s="14">
        <v>523645.375</v>
      </c>
      <c r="G1052" s="14">
        <v>50.074245380434384</v>
      </c>
      <c r="H1052" s="14">
        <v>23.207902908325195</v>
      </c>
      <c r="I1052" s="14">
        <v>609157.1875</v>
      </c>
      <c r="J1052" s="14"/>
      <c r="K1052" s="14"/>
      <c r="L1052" s="14">
        <v>0.14997893571853638</v>
      </c>
      <c r="M1052" s="14">
        <v>0.17164832353591919</v>
      </c>
    </row>
    <row r="1053" spans="1:13">
      <c r="A1053" s="13" t="s">
        <v>135</v>
      </c>
      <c r="B1053" s="13" t="s">
        <v>177</v>
      </c>
      <c r="C1053" s="13" t="s">
        <v>215</v>
      </c>
      <c r="D1053" s="14">
        <v>1951</v>
      </c>
      <c r="E1053" s="14">
        <v>506361.53125</v>
      </c>
      <c r="F1053" s="14">
        <v>540520.25</v>
      </c>
      <c r="G1053" s="14">
        <v>50.237075851706386</v>
      </c>
      <c r="H1053" s="14">
        <v>23.553173065185547</v>
      </c>
      <c r="I1053" s="14">
        <v>635156.0625</v>
      </c>
      <c r="J1053" s="14"/>
      <c r="K1053" s="14"/>
      <c r="L1053" s="14">
        <v>0.20694112777709961</v>
      </c>
      <c r="M1053" s="14">
        <v>0.18356196582317352</v>
      </c>
    </row>
    <row r="1054" spans="1:13">
      <c r="A1054" s="13" t="s">
        <v>135</v>
      </c>
      <c r="B1054" s="13" t="s">
        <v>177</v>
      </c>
      <c r="C1054" s="13" t="s">
        <v>215</v>
      </c>
      <c r="D1054" s="14">
        <v>1952</v>
      </c>
      <c r="E1054" s="14">
        <v>512638.21875</v>
      </c>
      <c r="F1054" s="14">
        <v>538868.625</v>
      </c>
      <c r="G1054" s="14">
        <v>50.376927906367804</v>
      </c>
      <c r="H1054" s="14">
        <v>23.540199279785156</v>
      </c>
      <c r="I1054" s="14">
        <v>640130.4375</v>
      </c>
      <c r="J1054" s="14"/>
      <c r="K1054" s="14"/>
      <c r="L1054" s="14">
        <v>0.1741013377904892</v>
      </c>
      <c r="M1054" s="14">
        <v>0.20229268074035645</v>
      </c>
    </row>
    <row r="1055" spans="1:13">
      <c r="A1055" s="13" t="s">
        <v>135</v>
      </c>
      <c r="B1055" s="13" t="s">
        <v>177</v>
      </c>
      <c r="C1055" s="13" t="s">
        <v>215</v>
      </c>
      <c r="D1055" s="14">
        <v>1953</v>
      </c>
      <c r="E1055" s="14">
        <v>543159.9375</v>
      </c>
      <c r="F1055" s="14">
        <v>566292.6875</v>
      </c>
      <c r="G1055" s="14">
        <v>50.539754566957122</v>
      </c>
      <c r="H1055" s="14">
        <v>23.652959823608398</v>
      </c>
      <c r="I1055" s="14">
        <v>669658.625</v>
      </c>
      <c r="J1055" s="14"/>
      <c r="K1055" s="14"/>
      <c r="L1055" s="14">
        <v>0.18578764796257019</v>
      </c>
      <c r="M1055" s="14">
        <v>0.19920554757118225</v>
      </c>
    </row>
    <row r="1056" spans="1:13">
      <c r="A1056" s="13" t="s">
        <v>135</v>
      </c>
      <c r="B1056" s="13" t="s">
        <v>177</v>
      </c>
      <c r="C1056" s="13" t="s">
        <v>215</v>
      </c>
      <c r="D1056" s="14">
        <v>1954</v>
      </c>
      <c r="E1056" s="14">
        <v>563550.5</v>
      </c>
      <c r="F1056" s="14">
        <v>587976.5625</v>
      </c>
      <c r="G1056" s="14">
        <v>50.711574438690874</v>
      </c>
      <c r="H1056" s="14">
        <v>23.987253189086914</v>
      </c>
      <c r="I1056" s="14">
        <v>689562.75</v>
      </c>
      <c r="J1056" s="14"/>
      <c r="K1056" s="14"/>
      <c r="L1056" s="14">
        <v>0.18742720782756805</v>
      </c>
      <c r="M1056" s="14">
        <v>0.19160462915897369</v>
      </c>
    </row>
    <row r="1057" spans="1:13">
      <c r="A1057" s="13" t="s">
        <v>135</v>
      </c>
      <c r="B1057" s="13" t="s">
        <v>177</v>
      </c>
      <c r="C1057" s="13" t="s">
        <v>215</v>
      </c>
      <c r="D1057" s="14">
        <v>1955</v>
      </c>
      <c r="E1057" s="14">
        <v>585641.4375</v>
      </c>
      <c r="F1057" s="14">
        <v>611781.8125</v>
      </c>
      <c r="G1057" s="14">
        <v>50.892383710886378</v>
      </c>
      <c r="H1057" s="14">
        <v>24.246706008911133</v>
      </c>
      <c r="I1057" s="14">
        <v>709619.375</v>
      </c>
      <c r="J1057" s="14"/>
      <c r="K1057" s="14"/>
      <c r="L1057" s="14">
        <v>0.20377109944820404</v>
      </c>
      <c r="M1057" s="14">
        <v>0.18343712389469147</v>
      </c>
    </row>
    <row r="1058" spans="1:13">
      <c r="A1058" s="13" t="s">
        <v>135</v>
      </c>
      <c r="B1058" s="13" t="s">
        <v>177</v>
      </c>
      <c r="C1058" s="13" t="s">
        <v>215</v>
      </c>
      <c r="D1058" s="14">
        <v>1956</v>
      </c>
      <c r="E1058" s="14">
        <v>601808</v>
      </c>
      <c r="F1058" s="14">
        <v>624797.1875</v>
      </c>
      <c r="G1058" s="14">
        <v>51.130132203810795</v>
      </c>
      <c r="H1058" s="14">
        <v>24.462247848510742</v>
      </c>
      <c r="I1058" s="14">
        <v>716726.5</v>
      </c>
      <c r="J1058" s="14"/>
      <c r="K1058" s="14"/>
      <c r="L1058" s="14">
        <v>0.20807307958602905</v>
      </c>
      <c r="M1058" s="14">
        <v>0.17950096726417542</v>
      </c>
    </row>
    <row r="1059" spans="1:13">
      <c r="A1059" s="13" t="s">
        <v>135</v>
      </c>
      <c r="B1059" s="13" t="s">
        <v>177</v>
      </c>
      <c r="C1059" s="13" t="s">
        <v>215</v>
      </c>
      <c r="D1059" s="14">
        <v>1957</v>
      </c>
      <c r="E1059" s="14">
        <v>613594.8125</v>
      </c>
      <c r="F1059" s="14">
        <v>637094.25</v>
      </c>
      <c r="G1059" s="14">
        <v>51.375875509015302</v>
      </c>
      <c r="H1059" s="14">
        <v>24.491188049316406</v>
      </c>
      <c r="I1059" s="14">
        <v>725624.125</v>
      </c>
      <c r="J1059" s="14"/>
      <c r="K1059" s="14"/>
      <c r="L1059" s="14">
        <v>0.2174193412065506</v>
      </c>
      <c r="M1059" s="14">
        <v>0.1751609593629837</v>
      </c>
    </row>
    <row r="1060" spans="1:13">
      <c r="A1060" s="13" t="s">
        <v>135</v>
      </c>
      <c r="B1060" s="13" t="s">
        <v>177</v>
      </c>
      <c r="C1060" s="13" t="s">
        <v>215</v>
      </c>
      <c r="D1060" s="14">
        <v>1958</v>
      </c>
      <c r="E1060" s="14">
        <v>620489.875</v>
      </c>
      <c r="F1060" s="14">
        <v>639945.375</v>
      </c>
      <c r="G1060" s="14">
        <v>51.597641998744898</v>
      </c>
      <c r="H1060" s="14">
        <v>24.226747512817383</v>
      </c>
      <c r="I1060" s="14">
        <v>727962.375</v>
      </c>
      <c r="J1060" s="14"/>
      <c r="K1060" s="14"/>
      <c r="L1060" s="14">
        <v>0.21105986833572388</v>
      </c>
      <c r="M1060" s="14">
        <v>0.17130523920059204</v>
      </c>
    </row>
    <row r="1061" spans="1:13">
      <c r="A1061" s="13" t="s">
        <v>135</v>
      </c>
      <c r="B1061" s="13" t="s">
        <v>177</v>
      </c>
      <c r="C1061" s="13" t="s">
        <v>215</v>
      </c>
      <c r="D1061" s="14">
        <v>1959</v>
      </c>
      <c r="E1061" s="14">
        <v>642533.0625</v>
      </c>
      <c r="F1061" s="14">
        <v>662077.75</v>
      </c>
      <c r="G1061" s="14">
        <v>51.901322923542651</v>
      </c>
      <c r="H1061" s="14">
        <v>23.709842681884766</v>
      </c>
      <c r="I1061" s="14">
        <v>750903.875</v>
      </c>
      <c r="J1061" s="14"/>
      <c r="K1061" s="14"/>
      <c r="L1061" s="14">
        <v>0.22669917345046997</v>
      </c>
      <c r="M1061" s="14">
        <v>0.16965830326080322</v>
      </c>
    </row>
    <row r="1062" spans="1:13">
      <c r="A1062" s="13" t="s">
        <v>135</v>
      </c>
      <c r="B1062" s="13" t="s">
        <v>177</v>
      </c>
      <c r="C1062" s="13" t="s">
        <v>215</v>
      </c>
      <c r="D1062" s="14">
        <v>1960</v>
      </c>
      <c r="E1062" s="14">
        <v>672852.3125</v>
      </c>
      <c r="F1062" s="14">
        <v>694652.375</v>
      </c>
      <c r="G1062" s="14">
        <v>52.316885492069545</v>
      </c>
      <c r="H1062" s="14">
        <v>24.131948471069336</v>
      </c>
      <c r="I1062" s="14">
        <v>782240.3125</v>
      </c>
      <c r="J1062" s="14"/>
      <c r="K1062" s="14"/>
      <c r="L1062" s="14">
        <v>0.25092855095863342</v>
      </c>
      <c r="M1062" s="14">
        <v>0.16847635805606842</v>
      </c>
    </row>
    <row r="1063" spans="1:13">
      <c r="A1063" s="13" t="s">
        <v>135</v>
      </c>
      <c r="B1063" s="13" t="s">
        <v>177</v>
      </c>
      <c r="C1063" s="13" t="s">
        <v>215</v>
      </c>
      <c r="D1063" s="14">
        <v>1961</v>
      </c>
      <c r="E1063" s="14">
        <v>691273.875</v>
      </c>
      <c r="F1063" s="14">
        <v>712287.875</v>
      </c>
      <c r="G1063" s="14">
        <v>52.751425260384288</v>
      </c>
      <c r="H1063" s="14">
        <v>24.405368804931641</v>
      </c>
      <c r="I1063" s="14">
        <v>799091.5625</v>
      </c>
      <c r="J1063" s="14"/>
      <c r="K1063" s="14"/>
      <c r="L1063" s="14">
        <v>0.24285879731178284</v>
      </c>
      <c r="M1063" s="14">
        <v>0.17286854982376099</v>
      </c>
    </row>
    <row r="1064" spans="1:13">
      <c r="A1064" s="13" t="s">
        <v>135</v>
      </c>
      <c r="B1064" s="13" t="s">
        <v>177</v>
      </c>
      <c r="C1064" s="13" t="s">
        <v>215</v>
      </c>
      <c r="D1064" s="14">
        <v>1962</v>
      </c>
      <c r="E1064" s="14">
        <v>702065.5625</v>
      </c>
      <c r="F1064" s="14">
        <v>721434.6875</v>
      </c>
      <c r="G1064" s="14">
        <v>53.235915457377558</v>
      </c>
      <c r="H1064" s="14">
        <v>24.579999923706055</v>
      </c>
      <c r="I1064" s="14">
        <v>813156.3125</v>
      </c>
      <c r="J1064" s="14"/>
      <c r="K1064" s="14"/>
      <c r="L1064" s="14">
        <v>0.22422373294830322</v>
      </c>
      <c r="M1064" s="14">
        <v>0.17457820475101471</v>
      </c>
    </row>
    <row r="1065" spans="1:13">
      <c r="A1065" s="13" t="s">
        <v>135</v>
      </c>
      <c r="B1065" s="13" t="s">
        <v>177</v>
      </c>
      <c r="C1065" s="13" t="s">
        <v>215</v>
      </c>
      <c r="D1065" s="14">
        <v>1963</v>
      </c>
      <c r="E1065" s="14">
        <v>728127.8125</v>
      </c>
      <c r="F1065" s="14">
        <v>749405.625</v>
      </c>
      <c r="G1065" s="14">
        <v>53.568565191971942</v>
      </c>
      <c r="H1065" s="14">
        <v>24.608938217163086</v>
      </c>
      <c r="I1065" s="14">
        <v>844606.6875</v>
      </c>
      <c r="J1065" s="14"/>
      <c r="K1065" s="14"/>
      <c r="L1065" s="14">
        <v>0.22641265392303467</v>
      </c>
      <c r="M1065" s="14">
        <v>0.17466224730014801</v>
      </c>
    </row>
    <row r="1066" spans="1:13">
      <c r="A1066" s="13" t="s">
        <v>135</v>
      </c>
      <c r="B1066" s="13" t="s">
        <v>177</v>
      </c>
      <c r="C1066" s="13" t="s">
        <v>215</v>
      </c>
      <c r="D1066" s="14">
        <v>1964</v>
      </c>
      <c r="E1066" s="14">
        <v>771741.4375</v>
      </c>
      <c r="F1066" s="14">
        <v>794482.8125</v>
      </c>
      <c r="G1066" s="14">
        <v>53.934181142503</v>
      </c>
      <c r="H1066" s="14">
        <v>24.897327423095703</v>
      </c>
      <c r="I1066" s="14">
        <v>892023.1875</v>
      </c>
      <c r="J1066" s="14"/>
      <c r="K1066" s="14"/>
      <c r="L1066" s="14">
        <v>0.27093622088432312</v>
      </c>
      <c r="M1066" s="14">
        <v>0.16933663189411163</v>
      </c>
    </row>
    <row r="1067" spans="1:13">
      <c r="A1067" s="13" t="s">
        <v>135</v>
      </c>
      <c r="B1067" s="13" t="s">
        <v>177</v>
      </c>
      <c r="C1067" s="13" t="s">
        <v>215</v>
      </c>
      <c r="D1067" s="14">
        <v>1965</v>
      </c>
      <c r="E1067" s="14">
        <v>793697</v>
      </c>
      <c r="F1067" s="14">
        <v>815405.4375</v>
      </c>
      <c r="G1067" s="14">
        <v>54.292800679618296</v>
      </c>
      <c r="H1067" s="14">
        <v>25.150791168212891</v>
      </c>
      <c r="I1067" s="14">
        <v>912767.875</v>
      </c>
      <c r="J1067" s="14"/>
      <c r="K1067" s="14"/>
      <c r="L1067" s="14">
        <v>0.26532286405563354</v>
      </c>
      <c r="M1067" s="14">
        <v>0.17310315370559692</v>
      </c>
    </row>
    <row r="1068" spans="1:13">
      <c r="A1068" s="13" t="s">
        <v>135</v>
      </c>
      <c r="B1068" s="13" t="s">
        <v>177</v>
      </c>
      <c r="C1068" s="13" t="s">
        <v>215</v>
      </c>
      <c r="D1068" s="14">
        <v>1966</v>
      </c>
      <c r="E1068" s="14">
        <v>812602.1875</v>
      </c>
      <c r="F1068" s="14">
        <v>832909.75</v>
      </c>
      <c r="G1068" s="14">
        <v>54.585495406225625</v>
      </c>
      <c r="H1068" s="14">
        <v>25.301473617553711</v>
      </c>
      <c r="I1068" s="14">
        <v>930549.125</v>
      </c>
      <c r="J1068" s="14"/>
      <c r="K1068" s="14"/>
      <c r="L1068" s="14">
        <v>0.25743776559829712</v>
      </c>
      <c r="M1068" s="14">
        <v>0.17748075723648071</v>
      </c>
    </row>
    <row r="1069" spans="1:13">
      <c r="A1069" s="13" t="s">
        <v>135</v>
      </c>
      <c r="B1069" s="13" t="s">
        <v>177</v>
      </c>
      <c r="C1069" s="13" t="s">
        <v>215</v>
      </c>
      <c r="D1069" s="14">
        <v>1967</v>
      </c>
      <c r="E1069" s="14">
        <v>832710.5</v>
      </c>
      <c r="F1069" s="14">
        <v>852445.6875</v>
      </c>
      <c r="G1069" s="14">
        <v>54.901160928078156</v>
      </c>
      <c r="H1069" s="14">
        <v>24.939239501953125</v>
      </c>
      <c r="I1069" s="14">
        <v>951293.8125</v>
      </c>
      <c r="J1069" s="14"/>
      <c r="K1069" s="14"/>
      <c r="L1069" s="14">
        <v>0.26626595854759216</v>
      </c>
      <c r="M1069" s="14">
        <v>0.18486571311950684</v>
      </c>
    </row>
    <row r="1070" spans="1:13">
      <c r="A1070" s="13" t="s">
        <v>135</v>
      </c>
      <c r="B1070" s="13" t="s">
        <v>177</v>
      </c>
      <c r="C1070" s="13" t="s">
        <v>215</v>
      </c>
      <c r="D1070" s="14">
        <v>1968</v>
      </c>
      <c r="E1070" s="14">
        <v>862746.75</v>
      </c>
      <c r="F1070" s="14">
        <v>887278.6875</v>
      </c>
      <c r="G1070" s="14">
        <v>55.155893633744427</v>
      </c>
      <c r="H1070" s="14">
        <v>24.78856086730957</v>
      </c>
      <c r="I1070" s="14">
        <v>1019455</v>
      </c>
      <c r="J1070" s="14"/>
      <c r="K1070" s="14"/>
      <c r="L1070" s="14">
        <v>0.27403727173805237</v>
      </c>
      <c r="M1070" s="14">
        <v>0.18071803450584412</v>
      </c>
    </row>
    <row r="1071" spans="1:13">
      <c r="A1071" s="13" t="s">
        <v>135</v>
      </c>
      <c r="B1071" s="13" t="s">
        <v>177</v>
      </c>
      <c r="C1071" s="13" t="s">
        <v>215</v>
      </c>
      <c r="D1071" s="14">
        <v>1969</v>
      </c>
      <c r="E1071" s="14">
        <v>880816.1875</v>
      </c>
      <c r="F1071" s="14">
        <v>904690.875</v>
      </c>
      <c r="G1071" s="14">
        <v>55.402631527130588</v>
      </c>
      <c r="H1071" s="14">
        <v>24.804523468017578</v>
      </c>
      <c r="I1071" s="14">
        <v>1010564.4375</v>
      </c>
      <c r="J1071" s="14"/>
      <c r="K1071" s="14"/>
      <c r="L1071" s="14">
        <v>0.27057048678398132</v>
      </c>
      <c r="M1071" s="14">
        <v>0.17712604999542236</v>
      </c>
    </row>
    <row r="1072" spans="1:13">
      <c r="A1072" s="13" t="s">
        <v>135</v>
      </c>
      <c r="B1072" s="13" t="s">
        <v>177</v>
      </c>
      <c r="C1072" s="13" t="s">
        <v>215</v>
      </c>
      <c r="D1072" s="14">
        <v>1970</v>
      </c>
      <c r="E1072" s="14">
        <v>905981.625</v>
      </c>
      <c r="F1072" s="14">
        <v>928294.75</v>
      </c>
      <c r="G1072" s="14">
        <v>55.573453000000001</v>
      </c>
      <c r="H1072" s="14">
        <v>24.700746536254883</v>
      </c>
      <c r="I1072" s="14">
        <v>1031309.1875</v>
      </c>
      <c r="J1072" s="14">
        <v>0.86721850911716059</v>
      </c>
      <c r="K1072" s="14"/>
      <c r="L1072" s="14">
        <v>0.2698272168636322</v>
      </c>
      <c r="M1072" s="14">
        <v>0.17677983641624451</v>
      </c>
    </row>
    <row r="1073" spans="1:13">
      <c r="A1073" s="13" t="s">
        <v>135</v>
      </c>
      <c r="B1073" s="13" t="s">
        <v>177</v>
      </c>
      <c r="C1073" s="13" t="s">
        <v>215</v>
      </c>
      <c r="D1073" s="14">
        <v>1971</v>
      </c>
      <c r="E1073" s="14">
        <v>922798.9375</v>
      </c>
      <c r="F1073" s="14">
        <v>942993.875</v>
      </c>
      <c r="G1073" s="14">
        <v>55.748531</v>
      </c>
      <c r="H1073" s="14">
        <v>24.437534332275391</v>
      </c>
      <c r="I1073" s="14">
        <v>1067454.5</v>
      </c>
      <c r="J1073" s="14"/>
      <c r="K1073" s="14"/>
      <c r="L1073" s="14">
        <v>0.2555965781211853</v>
      </c>
      <c r="M1073" s="14">
        <v>0.18332348763942719</v>
      </c>
    </row>
    <row r="1074" spans="1:13">
      <c r="A1074" s="13" t="s">
        <v>135</v>
      </c>
      <c r="B1074" s="13" t="s">
        <v>177</v>
      </c>
      <c r="C1074" s="13" t="s">
        <v>215</v>
      </c>
      <c r="D1074" s="14">
        <v>1972</v>
      </c>
      <c r="E1074" s="14">
        <v>954602.3125</v>
      </c>
      <c r="F1074" s="14">
        <v>973481.75</v>
      </c>
      <c r="G1074" s="14">
        <v>55.892417999999999</v>
      </c>
      <c r="H1074" s="14">
        <v>24.497470855712891</v>
      </c>
      <c r="I1074" s="14">
        <v>1113585.375</v>
      </c>
      <c r="J1074" s="14"/>
      <c r="K1074" s="14"/>
      <c r="L1074" s="14">
        <v>0.23642739653587341</v>
      </c>
      <c r="M1074" s="14">
        <v>0.19076664745807648</v>
      </c>
    </row>
    <row r="1075" spans="1:13">
      <c r="A1075" s="13" t="s">
        <v>135</v>
      </c>
      <c r="B1075" s="13" t="s">
        <v>177</v>
      </c>
      <c r="C1075" s="13" t="s">
        <v>215</v>
      </c>
      <c r="D1075" s="14">
        <v>1973</v>
      </c>
      <c r="E1075" s="14">
        <v>1001854.875</v>
      </c>
      <c r="F1075" s="14">
        <v>1040706.0625</v>
      </c>
      <c r="G1075" s="14">
        <v>56.006295999999999</v>
      </c>
      <c r="H1075" s="14">
        <v>24.874528884887695</v>
      </c>
      <c r="I1075" s="14">
        <v>1186234.875</v>
      </c>
      <c r="J1075" s="14"/>
      <c r="K1075" s="14"/>
      <c r="L1075" s="14">
        <v>0.2568168044090271</v>
      </c>
      <c r="M1075" s="14">
        <v>0.1880982518196106</v>
      </c>
    </row>
    <row r="1076" spans="1:13">
      <c r="A1076" s="13" t="s">
        <v>135</v>
      </c>
      <c r="B1076" s="13" t="s">
        <v>177</v>
      </c>
      <c r="C1076" s="13" t="s">
        <v>215</v>
      </c>
      <c r="D1076" s="14">
        <v>1974</v>
      </c>
      <c r="E1076" s="14">
        <v>938920.0625</v>
      </c>
      <c r="F1076" s="14">
        <v>1007688.875</v>
      </c>
      <c r="G1076" s="14">
        <v>56.092065999999996</v>
      </c>
      <c r="H1076" s="14">
        <v>24.970518112182617</v>
      </c>
      <c r="I1076" s="14">
        <v>1156763.25</v>
      </c>
      <c r="J1076" s="14"/>
      <c r="K1076" s="14"/>
      <c r="L1076" s="14">
        <v>0.24586386978626251</v>
      </c>
      <c r="M1076" s="14">
        <v>0.2023671567440033</v>
      </c>
    </row>
    <row r="1077" spans="1:13">
      <c r="A1077" s="13" t="s">
        <v>135</v>
      </c>
      <c r="B1077" s="13" t="s">
        <v>177</v>
      </c>
      <c r="C1077" s="13" t="s">
        <v>215</v>
      </c>
      <c r="D1077" s="14">
        <v>1975</v>
      </c>
      <c r="E1077" s="14">
        <v>936961.4375</v>
      </c>
      <c r="F1077" s="14">
        <v>989252.5625</v>
      </c>
      <c r="G1077" s="14">
        <v>56.152332999999999</v>
      </c>
      <c r="H1077" s="14">
        <v>24.905454635620117</v>
      </c>
      <c r="I1077" s="14">
        <v>1139717.125</v>
      </c>
      <c r="J1077" s="14">
        <v>0.84559036751737082</v>
      </c>
      <c r="K1077" s="14"/>
      <c r="L1077" s="14">
        <v>0.2171688973903656</v>
      </c>
      <c r="M1077" s="14">
        <v>0.2224452942609787</v>
      </c>
    </row>
    <row r="1078" spans="1:13">
      <c r="A1078" s="13" t="s">
        <v>135</v>
      </c>
      <c r="B1078" s="13" t="s">
        <v>177</v>
      </c>
      <c r="C1078" s="13" t="s">
        <v>215</v>
      </c>
      <c r="D1078" s="14">
        <v>1976</v>
      </c>
      <c r="E1078" s="14">
        <v>979787.5</v>
      </c>
      <c r="F1078" s="14">
        <v>1039064.25</v>
      </c>
      <c r="G1078" s="14">
        <v>56.188347999999998</v>
      </c>
      <c r="H1078" s="14">
        <v>24.778213500976563</v>
      </c>
      <c r="I1078" s="14">
        <v>1172885.875</v>
      </c>
      <c r="J1078" s="14"/>
      <c r="K1078" s="14"/>
      <c r="L1078" s="14">
        <v>0.23205932974815369</v>
      </c>
      <c r="M1078" s="14">
        <v>0.2267768532037735</v>
      </c>
    </row>
    <row r="1079" spans="1:13">
      <c r="A1079" s="13" t="s">
        <v>135</v>
      </c>
      <c r="B1079" s="13" t="s">
        <v>177</v>
      </c>
      <c r="C1079" s="13" t="s">
        <v>215</v>
      </c>
      <c r="D1079" s="14">
        <v>1977</v>
      </c>
      <c r="E1079" s="14">
        <v>1028885.125</v>
      </c>
      <c r="F1079" s="14">
        <v>1088997.75</v>
      </c>
      <c r="G1079" s="14">
        <v>56.203595</v>
      </c>
      <c r="H1079" s="14">
        <v>24.819860458374023</v>
      </c>
      <c r="I1079" s="14">
        <v>1201712</v>
      </c>
      <c r="J1079" s="14"/>
      <c r="K1079" s="14"/>
      <c r="L1079" s="14">
        <v>0.22783805429935455</v>
      </c>
      <c r="M1079" s="14">
        <v>0.22715966403484344</v>
      </c>
    </row>
    <row r="1080" spans="1:13">
      <c r="A1080" s="13" t="s">
        <v>135</v>
      </c>
      <c r="B1080" s="13" t="s">
        <v>177</v>
      </c>
      <c r="C1080" s="13" t="s">
        <v>215</v>
      </c>
      <c r="D1080" s="14">
        <v>1978</v>
      </c>
      <c r="E1080" s="14">
        <v>1108630.75</v>
      </c>
      <c r="F1080" s="14">
        <v>1163161.75</v>
      </c>
      <c r="G1080" s="14">
        <v>56.205912999999995</v>
      </c>
      <c r="H1080" s="14">
        <v>24.957027435302734</v>
      </c>
      <c r="I1080" s="14">
        <v>1252235.5</v>
      </c>
      <c r="J1080" s="14"/>
      <c r="K1080" s="14"/>
      <c r="L1080" s="14">
        <v>0.21956197917461395</v>
      </c>
      <c r="M1080" s="14">
        <v>0.22741714119911194</v>
      </c>
    </row>
    <row r="1081" spans="1:13">
      <c r="A1081" s="13" t="s">
        <v>135</v>
      </c>
      <c r="B1081" s="13" t="s">
        <v>177</v>
      </c>
      <c r="C1081" s="13" t="s">
        <v>215</v>
      </c>
      <c r="D1081" s="14">
        <v>1979</v>
      </c>
      <c r="E1081" s="14">
        <v>1176186.125</v>
      </c>
      <c r="F1081" s="14">
        <v>1229293.25</v>
      </c>
      <c r="G1081" s="14">
        <v>56.205082999999995</v>
      </c>
      <c r="H1081" s="14">
        <v>25.184982299804688</v>
      </c>
      <c r="I1081" s="14">
        <v>1299181.625</v>
      </c>
      <c r="J1081" s="14"/>
      <c r="K1081" s="14"/>
      <c r="L1081" s="14">
        <v>0.21859167516231537</v>
      </c>
      <c r="M1081" s="14">
        <v>0.2294640988111496</v>
      </c>
    </row>
    <row r="1082" spans="1:13">
      <c r="A1082" s="13" t="s">
        <v>135</v>
      </c>
      <c r="B1082" s="13" t="s">
        <v>177</v>
      </c>
      <c r="C1082" s="13" t="s">
        <v>215</v>
      </c>
      <c r="D1082" s="14">
        <v>1980</v>
      </c>
      <c r="E1082" s="14">
        <v>1201736.25</v>
      </c>
      <c r="F1082" s="14">
        <v>1246676.5</v>
      </c>
      <c r="G1082" s="14">
        <v>56.209170999999998</v>
      </c>
      <c r="H1082" s="14">
        <v>25.039552688598633</v>
      </c>
      <c r="I1082" s="14">
        <v>1272791</v>
      </c>
      <c r="J1082" s="14">
        <v>0.89355359195893114</v>
      </c>
      <c r="K1082" s="14"/>
      <c r="L1082" s="14">
        <v>0.18826924264431</v>
      </c>
      <c r="M1082" s="14">
        <v>0.24725914001464844</v>
      </c>
    </row>
    <row r="1083" spans="1:13">
      <c r="A1083" s="13" t="s">
        <v>135</v>
      </c>
      <c r="B1083" s="13" t="s">
        <v>177</v>
      </c>
      <c r="C1083" s="13" t="s">
        <v>215</v>
      </c>
      <c r="D1083" s="14">
        <v>1981</v>
      </c>
      <c r="E1083" s="14">
        <v>1177539.875</v>
      </c>
      <c r="F1083" s="14">
        <v>1220936.75</v>
      </c>
      <c r="G1083" s="14">
        <v>56.220734999999998</v>
      </c>
      <c r="H1083" s="14">
        <v>24.359867095947266</v>
      </c>
      <c r="I1083" s="14">
        <v>1262765</v>
      </c>
      <c r="J1083" s="14"/>
      <c r="K1083" s="14"/>
      <c r="L1083" s="14">
        <v>0.17582850158214569</v>
      </c>
      <c r="M1083" s="14">
        <v>0.24329370260238647</v>
      </c>
    </row>
    <row r="1084" spans="1:13">
      <c r="A1084" s="13" t="s">
        <v>135</v>
      </c>
      <c r="B1084" s="13" t="s">
        <v>177</v>
      </c>
      <c r="C1084" s="13" t="s">
        <v>215</v>
      </c>
      <c r="D1084" s="14">
        <v>1982</v>
      </c>
      <c r="E1084" s="14">
        <v>1179848.625</v>
      </c>
      <c r="F1084" s="14">
        <v>1222761.375</v>
      </c>
      <c r="G1084" s="14">
        <v>56.241411999999997</v>
      </c>
      <c r="H1084" s="14">
        <v>23.908966064453125</v>
      </c>
      <c r="I1084" s="14">
        <v>1287955.125</v>
      </c>
      <c r="J1084" s="14"/>
      <c r="K1084" s="14"/>
      <c r="L1084" s="14">
        <v>0.19566471874713898</v>
      </c>
      <c r="M1084" s="14">
        <v>0.23148693144321442</v>
      </c>
    </row>
    <row r="1085" spans="1:13">
      <c r="A1085" s="13" t="s">
        <v>135</v>
      </c>
      <c r="B1085" s="13" t="s">
        <v>177</v>
      </c>
      <c r="C1085" s="13" t="s">
        <v>215</v>
      </c>
      <c r="D1085" s="14">
        <v>1983</v>
      </c>
      <c r="E1085" s="14">
        <v>1208748</v>
      </c>
      <c r="F1085" s="14">
        <v>1250671.125</v>
      </c>
      <c r="G1085" s="14">
        <v>56.276797999999999</v>
      </c>
      <c r="H1085" s="14">
        <v>23.730625152587891</v>
      </c>
      <c r="I1085" s="14">
        <v>1342331.75</v>
      </c>
      <c r="J1085" s="14"/>
      <c r="K1085" s="14"/>
      <c r="L1085" s="14">
        <v>0.20917965471744537</v>
      </c>
      <c r="M1085" s="14">
        <v>0.21661846339702606</v>
      </c>
    </row>
    <row r="1086" spans="1:13">
      <c r="A1086" s="13" t="s">
        <v>135</v>
      </c>
      <c r="B1086" s="13" t="s">
        <v>177</v>
      </c>
      <c r="C1086" s="13" t="s">
        <v>215</v>
      </c>
      <c r="D1086" s="14">
        <v>1984</v>
      </c>
      <c r="E1086" s="14">
        <v>1221063.875</v>
      </c>
      <c r="F1086" s="14">
        <v>1266116.875</v>
      </c>
      <c r="G1086" s="14">
        <v>56.332901</v>
      </c>
      <c r="H1086" s="14">
        <v>24.229373931884766</v>
      </c>
      <c r="I1086" s="14">
        <v>1372789.25</v>
      </c>
      <c r="J1086" s="14"/>
      <c r="K1086" s="14"/>
      <c r="L1086" s="14">
        <v>0.2235276848077774</v>
      </c>
      <c r="M1086" s="14">
        <v>0.20553429424762726</v>
      </c>
    </row>
    <row r="1087" spans="1:13">
      <c r="A1087" s="13" t="s">
        <v>135</v>
      </c>
      <c r="B1087" s="13" t="s">
        <v>177</v>
      </c>
      <c r="C1087" s="13" t="s">
        <v>215</v>
      </c>
      <c r="D1087" s="14">
        <v>1985</v>
      </c>
      <c r="E1087" s="14">
        <v>1255544.25</v>
      </c>
      <c r="F1087" s="14">
        <v>1287015.5</v>
      </c>
      <c r="G1087" s="14">
        <v>56.413553</v>
      </c>
      <c r="H1087" s="14">
        <v>24.502725601196289</v>
      </c>
      <c r="I1087" s="14">
        <v>1429725.25</v>
      </c>
      <c r="J1087" s="14">
        <v>0.88326267494948085</v>
      </c>
      <c r="K1087" s="14"/>
      <c r="L1087" s="14">
        <v>0.22587354481220245</v>
      </c>
      <c r="M1087" s="14">
        <v>0.19156628847122192</v>
      </c>
    </row>
    <row r="1088" spans="1:13">
      <c r="A1088" s="13" t="s">
        <v>135</v>
      </c>
      <c r="B1088" s="13" t="s">
        <v>177</v>
      </c>
      <c r="C1088" s="13" t="s">
        <v>215</v>
      </c>
      <c r="D1088" s="14">
        <v>1986</v>
      </c>
      <c r="E1088" s="14">
        <v>1273971.375</v>
      </c>
      <c r="F1088" s="14">
        <v>1301847.875</v>
      </c>
      <c r="G1088" s="14">
        <v>56.522503</v>
      </c>
      <c r="H1088" s="14">
        <v>24.626974105834961</v>
      </c>
      <c r="I1088" s="14">
        <v>1474767.125</v>
      </c>
      <c r="J1088" s="14"/>
      <c r="K1088" s="14"/>
      <c r="L1088" s="14">
        <v>0.22918300330638885</v>
      </c>
      <c r="M1088" s="14">
        <v>0.19241891801357269</v>
      </c>
    </row>
    <row r="1089" spans="1:13">
      <c r="A1089" s="13" t="s">
        <v>135</v>
      </c>
      <c r="B1089" s="13" t="s">
        <v>177</v>
      </c>
      <c r="C1089" s="13" t="s">
        <v>215</v>
      </c>
      <c r="D1089" s="14">
        <v>1987</v>
      </c>
      <c r="E1089" s="14">
        <v>1328565.75</v>
      </c>
      <c r="F1089" s="14">
        <v>1359725.25</v>
      </c>
      <c r="G1089" s="14">
        <v>56.658269999999995</v>
      </c>
      <c r="H1089" s="14">
        <v>25.095529556274414</v>
      </c>
      <c r="I1089" s="14">
        <v>1554296.25</v>
      </c>
      <c r="J1089" s="14"/>
      <c r="K1089" s="14"/>
      <c r="L1089" s="14">
        <v>0.24184702336788177</v>
      </c>
      <c r="M1089" s="14">
        <v>0.18266105651855469</v>
      </c>
    </row>
    <row r="1090" spans="1:13">
      <c r="A1090" s="13" t="s">
        <v>135</v>
      </c>
      <c r="B1090" s="13" t="s">
        <v>177</v>
      </c>
      <c r="C1090" s="13" t="s">
        <v>215</v>
      </c>
      <c r="D1090" s="14">
        <v>1988</v>
      </c>
      <c r="E1090" s="14">
        <v>1395051.375</v>
      </c>
      <c r="F1090" s="14">
        <v>1408895.25</v>
      </c>
      <c r="G1090" s="14">
        <v>56.812756999999998</v>
      </c>
      <c r="H1090" s="14">
        <v>25.911806106567383</v>
      </c>
      <c r="I1090" s="14">
        <v>1643395</v>
      </c>
      <c r="J1090" s="14"/>
      <c r="K1090" s="14"/>
      <c r="L1090" s="14">
        <v>0.27562135457992554</v>
      </c>
      <c r="M1090" s="14">
        <v>0.17423209547996521</v>
      </c>
    </row>
    <row r="1091" spans="1:13">
      <c r="A1091" s="13" t="s">
        <v>135</v>
      </c>
      <c r="B1091" s="13" t="s">
        <v>177</v>
      </c>
      <c r="C1091" s="13" t="s">
        <v>215</v>
      </c>
      <c r="D1091" s="14">
        <v>1989</v>
      </c>
      <c r="E1091" s="14">
        <v>1426727.625</v>
      </c>
      <c r="F1091" s="14">
        <v>1430370.25</v>
      </c>
      <c r="G1091" s="14">
        <v>56.974297</v>
      </c>
      <c r="H1091" s="14">
        <v>26.585351943969727</v>
      </c>
      <c r="I1091" s="14">
        <v>1685755</v>
      </c>
      <c r="J1091" s="14"/>
      <c r="K1091" s="14"/>
      <c r="L1091" s="14">
        <v>0.2763274610042572</v>
      </c>
      <c r="M1091" s="14">
        <v>0.17166395485401154</v>
      </c>
    </row>
    <row r="1092" spans="1:13">
      <c r="A1092" s="13" t="s">
        <v>135</v>
      </c>
      <c r="B1092" s="13" t="s">
        <v>177</v>
      </c>
      <c r="C1092" s="13" t="s">
        <v>215</v>
      </c>
      <c r="D1092" s="14">
        <v>1990</v>
      </c>
      <c r="E1092" s="14">
        <v>1439709.75</v>
      </c>
      <c r="F1092" s="14">
        <v>1445536.75</v>
      </c>
      <c r="G1092" s="14">
        <v>57.134391000000001</v>
      </c>
      <c r="H1092" s="14">
        <v>26.703500747680664</v>
      </c>
      <c r="I1092" s="14">
        <v>1698124.875</v>
      </c>
      <c r="J1092" s="14"/>
      <c r="K1092" s="14"/>
      <c r="L1092" s="14">
        <v>0.25197002291679382</v>
      </c>
      <c r="M1092" s="14">
        <v>0.16264939308166504</v>
      </c>
    </row>
    <row r="1093" spans="1:13">
      <c r="A1093" s="13" t="s">
        <v>135</v>
      </c>
      <c r="B1093" s="13" t="s">
        <v>177</v>
      </c>
      <c r="C1093" s="13" t="s">
        <v>215</v>
      </c>
      <c r="D1093" s="14">
        <v>1991</v>
      </c>
      <c r="E1093" s="14">
        <v>1403689.625</v>
      </c>
      <c r="F1093" s="14">
        <v>1401682.75</v>
      </c>
      <c r="G1093" s="14">
        <v>57.290785</v>
      </c>
      <c r="H1093" s="14">
        <v>25.989843368530273</v>
      </c>
      <c r="I1093" s="14">
        <v>1679392.875</v>
      </c>
      <c r="J1093" s="14"/>
      <c r="K1093" s="14"/>
      <c r="L1093" s="14">
        <v>0.23889683187007904</v>
      </c>
      <c r="M1093" s="14">
        <v>0.16956453025341034</v>
      </c>
    </row>
    <row r="1094" spans="1:13">
      <c r="A1094" s="13" t="s">
        <v>135</v>
      </c>
      <c r="B1094" s="13" t="s">
        <v>177</v>
      </c>
      <c r="C1094" s="13" t="s">
        <v>215</v>
      </c>
      <c r="D1094" s="14">
        <v>1992</v>
      </c>
      <c r="E1094" s="14">
        <v>1402815.25</v>
      </c>
      <c r="F1094" s="14">
        <v>1399794.875</v>
      </c>
      <c r="G1094" s="14">
        <v>57.446036999999997</v>
      </c>
      <c r="H1094" s="14">
        <v>25.371501922607422</v>
      </c>
      <c r="I1094" s="14">
        <v>1686127.75</v>
      </c>
      <c r="J1094" s="14"/>
      <c r="K1094" s="14"/>
      <c r="L1094" s="14">
        <v>0.25283282995223999</v>
      </c>
      <c r="M1094" s="14">
        <v>0.17042213678359985</v>
      </c>
    </row>
    <row r="1095" spans="1:13">
      <c r="A1095" s="13" t="s">
        <v>135</v>
      </c>
      <c r="B1095" s="13" t="s">
        <v>177</v>
      </c>
      <c r="C1095" s="13" t="s">
        <v>215</v>
      </c>
      <c r="D1095" s="14">
        <v>1993</v>
      </c>
      <c r="E1095" s="14">
        <v>1438628.625</v>
      </c>
      <c r="F1095" s="14">
        <v>1438639.75</v>
      </c>
      <c r="G1095" s="14">
        <v>57.602283999999997</v>
      </c>
      <c r="H1095" s="14">
        <v>25.143829345703125</v>
      </c>
      <c r="I1095" s="14">
        <v>1728109.625</v>
      </c>
      <c r="J1095" s="14"/>
      <c r="K1095" s="14"/>
      <c r="L1095" s="14">
        <v>0.26056963205337524</v>
      </c>
      <c r="M1095" s="14">
        <v>0.16185875236988068</v>
      </c>
    </row>
    <row r="1096" spans="1:13">
      <c r="A1096" s="13" t="s">
        <v>135</v>
      </c>
      <c r="B1096" s="13" t="s">
        <v>177</v>
      </c>
      <c r="C1096" s="13" t="s">
        <v>215</v>
      </c>
      <c r="D1096" s="14">
        <v>1994</v>
      </c>
      <c r="E1096" s="14">
        <v>1483157.5</v>
      </c>
      <c r="F1096" s="14">
        <v>1479402.125</v>
      </c>
      <c r="G1096" s="14">
        <v>57.763377999999996</v>
      </c>
      <c r="H1096" s="14">
        <v>25.350570678710938</v>
      </c>
      <c r="I1096" s="14">
        <v>1794573.625</v>
      </c>
      <c r="J1096" s="14"/>
      <c r="K1096" s="14"/>
      <c r="L1096" s="14">
        <v>0.2731376588344574</v>
      </c>
      <c r="M1096" s="14">
        <v>0.15731498599052429</v>
      </c>
    </row>
    <row r="1097" spans="1:13">
      <c r="A1097" s="13" t="s">
        <v>135</v>
      </c>
      <c r="B1097" s="13" t="s">
        <v>177</v>
      </c>
      <c r="C1097" s="13" t="s">
        <v>215</v>
      </c>
      <c r="D1097" s="14">
        <v>1995</v>
      </c>
      <c r="E1097" s="14">
        <v>1627492.625</v>
      </c>
      <c r="F1097" s="14">
        <v>1626361</v>
      </c>
      <c r="G1097" s="14">
        <v>57.932452999999995</v>
      </c>
      <c r="H1097" s="14">
        <v>25.669792175292969</v>
      </c>
      <c r="I1097" s="14">
        <v>1840006.125</v>
      </c>
      <c r="J1097" s="14"/>
      <c r="K1097" s="14"/>
      <c r="L1097" s="14">
        <v>0.25656288862228394</v>
      </c>
      <c r="M1097" s="14">
        <v>0.14210306107997894</v>
      </c>
    </row>
    <row r="1098" spans="1:13">
      <c r="A1098" s="13" t="s">
        <v>135</v>
      </c>
      <c r="B1098" s="13" t="s">
        <v>177</v>
      </c>
      <c r="C1098" s="13" t="s">
        <v>215</v>
      </c>
      <c r="D1098" s="14">
        <v>1996</v>
      </c>
      <c r="E1098" s="14">
        <v>1721674.375</v>
      </c>
      <c r="F1098" s="14">
        <v>1724950</v>
      </c>
      <c r="G1098" s="14">
        <v>58.113557</v>
      </c>
      <c r="H1098" s="14">
        <v>25.924554824829102</v>
      </c>
      <c r="I1098" s="14">
        <v>1885852</v>
      </c>
      <c r="J1098" s="14">
        <v>0.91908110562833134</v>
      </c>
      <c r="K1098" s="14"/>
      <c r="L1098" s="14">
        <v>0.24764151871204376</v>
      </c>
      <c r="M1098" s="14">
        <v>0.13356994092464447</v>
      </c>
    </row>
    <row r="1099" spans="1:13">
      <c r="A1099" s="13" t="s">
        <v>135</v>
      </c>
      <c r="B1099" s="13" t="s">
        <v>177</v>
      </c>
      <c r="C1099" s="13" t="s">
        <v>215</v>
      </c>
      <c r="D1099" s="14">
        <v>1997</v>
      </c>
      <c r="E1099" s="14">
        <v>1834843.75</v>
      </c>
      <c r="F1099" s="14">
        <v>1829166.375</v>
      </c>
      <c r="G1099" s="14">
        <v>58.307313000000001</v>
      </c>
      <c r="H1099" s="14">
        <v>26.408014297485352</v>
      </c>
      <c r="I1099" s="14">
        <v>1979678.625</v>
      </c>
      <c r="J1099" s="14"/>
      <c r="K1099" s="14"/>
      <c r="L1099" s="14">
        <v>0.22637268900871277</v>
      </c>
      <c r="M1099" s="14">
        <v>0.13608893752098083</v>
      </c>
    </row>
    <row r="1100" spans="1:13">
      <c r="A1100" s="13" t="s">
        <v>135</v>
      </c>
      <c r="B1100" s="13" t="s">
        <v>177</v>
      </c>
      <c r="C1100" s="13" t="s">
        <v>215</v>
      </c>
      <c r="D1100" s="14">
        <v>1998</v>
      </c>
      <c r="E1100" s="14">
        <v>1918872.875</v>
      </c>
      <c r="F1100" s="14">
        <v>1879454.625</v>
      </c>
      <c r="G1100" s="14">
        <v>58.509974</v>
      </c>
      <c r="H1100" s="14">
        <v>26.690898895263672</v>
      </c>
      <c r="I1100" s="14">
        <v>2053080.625</v>
      </c>
      <c r="J1100" s="14"/>
      <c r="K1100" s="14"/>
      <c r="L1100" s="14">
        <v>0.22866931557655334</v>
      </c>
      <c r="M1100" s="14">
        <v>0.14009557664394379</v>
      </c>
    </row>
    <row r="1101" spans="1:13">
      <c r="A1101" s="13" t="s">
        <v>135</v>
      </c>
      <c r="B1101" s="13" t="s">
        <v>177</v>
      </c>
      <c r="C1101" s="13" t="s">
        <v>215</v>
      </c>
      <c r="D1101" s="14">
        <v>1999</v>
      </c>
      <c r="E1101" s="14">
        <v>1995794.875</v>
      </c>
      <c r="F1101" s="14">
        <v>1958917.875</v>
      </c>
      <c r="G1101" s="14">
        <v>58.715854</v>
      </c>
      <c r="H1101" s="14">
        <v>27.067028045654297</v>
      </c>
      <c r="I1101" s="14">
        <v>2120733.5</v>
      </c>
      <c r="J1101" s="14"/>
      <c r="K1101" s="14"/>
      <c r="L1101" s="14">
        <v>0.21953217685222626</v>
      </c>
      <c r="M1101" s="14">
        <v>0.14868682622909546</v>
      </c>
    </row>
    <row r="1102" spans="1:13">
      <c r="A1102" s="13" t="s">
        <v>135</v>
      </c>
      <c r="B1102" s="13" t="s">
        <v>177</v>
      </c>
      <c r="C1102" s="13" t="s">
        <v>215</v>
      </c>
      <c r="D1102" s="14">
        <v>2000</v>
      </c>
      <c r="E1102" s="14">
        <v>2101197.5</v>
      </c>
      <c r="F1102" s="14">
        <v>2075158.75</v>
      </c>
      <c r="G1102" s="14">
        <v>58.923308999999996</v>
      </c>
      <c r="H1102" s="14">
        <v>27.380348205566406</v>
      </c>
      <c r="I1102" s="14">
        <v>2195091.25</v>
      </c>
      <c r="J1102" s="14"/>
      <c r="K1102" s="14"/>
      <c r="L1102" s="14">
        <v>0.21519140899181366</v>
      </c>
      <c r="M1102" s="14">
        <v>0.1540888249874115</v>
      </c>
    </row>
    <row r="1103" spans="1:13">
      <c r="A1103" s="13" t="s">
        <v>135</v>
      </c>
      <c r="B1103" s="13" t="s">
        <v>177</v>
      </c>
      <c r="C1103" s="13" t="s">
        <v>215</v>
      </c>
      <c r="D1103" s="14">
        <v>2001</v>
      </c>
      <c r="E1103" s="14">
        <v>2147078.75</v>
      </c>
      <c r="F1103" s="14">
        <v>2121908.25</v>
      </c>
      <c r="G1103" s="14">
        <v>59.124288</v>
      </c>
      <c r="H1103" s="14">
        <v>27.595714569091797</v>
      </c>
      <c r="I1103" s="14">
        <v>2255024.5</v>
      </c>
      <c r="J1103" s="14"/>
      <c r="K1103" s="14"/>
      <c r="L1103" s="14">
        <v>0.2038610577583313</v>
      </c>
      <c r="M1103" s="14">
        <v>0.1629272848367691</v>
      </c>
    </row>
    <row r="1104" spans="1:13">
      <c r="A1104" s="13" t="s">
        <v>135</v>
      </c>
      <c r="B1104" s="13" t="s">
        <v>177</v>
      </c>
      <c r="C1104" s="13" t="s">
        <v>215</v>
      </c>
      <c r="D1104" s="14">
        <v>2002</v>
      </c>
      <c r="E1104" s="14">
        <v>2171920.5</v>
      </c>
      <c r="F1104" s="14">
        <v>2123617</v>
      </c>
      <c r="G1104" s="14">
        <v>59.326293999999997</v>
      </c>
      <c r="H1104" s="14">
        <v>27.803613662719727</v>
      </c>
      <c r="I1104" s="14">
        <v>2304155.75</v>
      </c>
      <c r="J1104" s="14"/>
      <c r="K1104" s="14"/>
      <c r="L1104" s="14">
        <v>0.20820340514183044</v>
      </c>
      <c r="M1104" s="14">
        <v>0.17565302550792694</v>
      </c>
    </row>
    <row r="1105" spans="1:13">
      <c r="A1105" s="13" t="s">
        <v>135</v>
      </c>
      <c r="B1105" s="13" t="s">
        <v>177</v>
      </c>
      <c r="C1105" s="13" t="s">
        <v>215</v>
      </c>
      <c r="D1105" s="14">
        <v>2003</v>
      </c>
      <c r="E1105" s="14">
        <v>2232518.25</v>
      </c>
      <c r="F1105" s="14">
        <v>2166739.25</v>
      </c>
      <c r="G1105" s="14">
        <v>59.561431999999996</v>
      </c>
      <c r="H1105" s="14">
        <v>28.060052871704102</v>
      </c>
      <c r="I1105" s="14">
        <v>2380697.25</v>
      </c>
      <c r="J1105" s="14"/>
      <c r="K1105" s="14"/>
      <c r="L1105" s="14">
        <v>0.20967337489128113</v>
      </c>
      <c r="M1105" s="14">
        <v>0.17056635022163391</v>
      </c>
    </row>
    <row r="1106" spans="1:13">
      <c r="A1106" s="13" t="s">
        <v>135</v>
      </c>
      <c r="B1106" s="13" t="s">
        <v>177</v>
      </c>
      <c r="C1106" s="13" t="s">
        <v>215</v>
      </c>
      <c r="D1106" s="14">
        <v>2004</v>
      </c>
      <c r="E1106" s="14">
        <v>2319942.5</v>
      </c>
      <c r="F1106" s="14">
        <v>2220801.25</v>
      </c>
      <c r="G1106" s="14">
        <v>59.872752999999996</v>
      </c>
      <c r="H1106" s="14">
        <v>28.353534698486328</v>
      </c>
      <c r="I1106" s="14">
        <v>2435126.5</v>
      </c>
      <c r="J1106" s="14"/>
      <c r="K1106" s="14"/>
      <c r="L1106" s="14">
        <v>0.21403232216835022</v>
      </c>
      <c r="M1106" s="14">
        <v>0.1759345531463623</v>
      </c>
    </row>
    <row r="1107" spans="1:13">
      <c r="A1107" s="13" t="s">
        <v>135</v>
      </c>
      <c r="B1107" s="13" t="s">
        <v>177</v>
      </c>
      <c r="C1107" s="13" t="s">
        <v>215</v>
      </c>
      <c r="D1107" s="14">
        <v>2005</v>
      </c>
      <c r="E1107" s="14">
        <v>2369775.25</v>
      </c>
      <c r="F1107" s="14">
        <v>2377112.25</v>
      </c>
      <c r="G1107" s="14">
        <v>60.287953999999999</v>
      </c>
      <c r="H1107" s="14">
        <v>28.672586441040039</v>
      </c>
      <c r="I1107" s="14">
        <v>2507101.25</v>
      </c>
      <c r="J1107" s="14">
        <v>0.82841028088544466</v>
      </c>
      <c r="K1107" s="14"/>
      <c r="L1107" s="14">
        <v>0.2235773503780365</v>
      </c>
      <c r="M1107" s="14">
        <v>0.16812947392463684</v>
      </c>
    </row>
    <row r="1108" spans="1:13">
      <c r="A1108" s="13" t="s">
        <v>135</v>
      </c>
      <c r="B1108" s="13" t="s">
        <v>177</v>
      </c>
      <c r="C1108" s="13" t="s">
        <v>215</v>
      </c>
      <c r="D1108" s="14">
        <v>2006</v>
      </c>
      <c r="E1108" s="14">
        <v>2467434.75</v>
      </c>
      <c r="F1108" s="14">
        <v>2415816.25</v>
      </c>
      <c r="G1108" s="14">
        <v>60.821355999999994</v>
      </c>
      <c r="H1108" s="14">
        <v>29.001075744628906</v>
      </c>
      <c r="I1108" s="14">
        <v>2574637.75</v>
      </c>
      <c r="J1108" s="14"/>
      <c r="K1108" s="14"/>
      <c r="L1108" s="14">
        <v>0.22283558547496796</v>
      </c>
      <c r="M1108" s="14">
        <v>0.17274405062198639</v>
      </c>
    </row>
    <row r="1109" spans="1:13">
      <c r="A1109" s="13" t="s">
        <v>135</v>
      </c>
      <c r="B1109" s="13" t="s">
        <v>177</v>
      </c>
      <c r="C1109" s="13" t="s">
        <v>215</v>
      </c>
      <c r="D1109" s="14">
        <v>2007</v>
      </c>
      <c r="E1109" s="14">
        <v>2527567.5</v>
      </c>
      <c r="F1109" s="14">
        <v>2412173.5</v>
      </c>
      <c r="G1109" s="14">
        <v>61.455161999999994</v>
      </c>
      <c r="H1109" s="14">
        <v>29.315742492675781</v>
      </c>
      <c r="I1109" s="14">
        <v>2635414</v>
      </c>
      <c r="J1109" s="14"/>
      <c r="K1109" s="14"/>
      <c r="L1109" s="14">
        <v>0.22927874326705933</v>
      </c>
      <c r="M1109" s="14">
        <v>0.17711852490901947</v>
      </c>
    </row>
    <row r="1110" spans="1:13">
      <c r="A1110" s="13" t="s">
        <v>135</v>
      </c>
      <c r="B1110" s="13" t="s">
        <v>177</v>
      </c>
      <c r="C1110" s="13" t="s">
        <v>215</v>
      </c>
      <c r="D1110" s="14">
        <v>2008</v>
      </c>
      <c r="E1110" s="14">
        <v>2551335.5</v>
      </c>
      <c r="F1110" s="14">
        <v>2496842.75</v>
      </c>
      <c r="G1110" s="14">
        <v>62.145097</v>
      </c>
      <c r="H1110" s="14">
        <v>29.663253784179688</v>
      </c>
      <c r="I1110" s="14">
        <v>2628067</v>
      </c>
      <c r="J1110" s="14"/>
      <c r="K1110" s="14"/>
      <c r="L1110" s="14">
        <v>0.22259055078029633</v>
      </c>
      <c r="M1110" s="14">
        <v>0.18976707756519318</v>
      </c>
    </row>
    <row r="1111" spans="1:13">
      <c r="A1111" s="13" t="s">
        <v>135</v>
      </c>
      <c r="B1111" s="13" t="s">
        <v>177</v>
      </c>
      <c r="C1111" s="13" t="s">
        <v>215</v>
      </c>
      <c r="D1111" s="14">
        <v>2009</v>
      </c>
      <c r="E1111" s="14">
        <v>2424522.5</v>
      </c>
      <c r="F1111" s="14">
        <v>2321851.75</v>
      </c>
      <c r="G1111" s="14">
        <v>62.828615999999997</v>
      </c>
      <c r="H1111" s="14">
        <v>29.288875579833984</v>
      </c>
      <c r="I1111" s="14">
        <v>2519949.5</v>
      </c>
      <c r="J1111" s="14"/>
      <c r="K1111" s="14"/>
      <c r="L1111" s="14">
        <v>0.20276449620723724</v>
      </c>
      <c r="M1111" s="14">
        <v>0.20842425525188446</v>
      </c>
    </row>
    <row r="1112" spans="1:13">
      <c r="A1112" s="13" t="s">
        <v>135</v>
      </c>
      <c r="B1112" s="13" t="s">
        <v>177</v>
      </c>
      <c r="C1112" s="13" t="s">
        <v>215</v>
      </c>
      <c r="D1112" s="14">
        <v>2010</v>
      </c>
      <c r="E1112" s="14">
        <v>2546775.25</v>
      </c>
      <c r="F1112" s="14">
        <v>2481864.75</v>
      </c>
      <c r="G1112" s="14">
        <v>63.459807999999995</v>
      </c>
      <c r="H1112" s="14">
        <v>29.425117492675781</v>
      </c>
      <c r="I1112" s="14">
        <v>2572214.75</v>
      </c>
      <c r="J1112" s="14"/>
      <c r="K1112" s="14"/>
      <c r="L1112" s="14">
        <v>0.22857832908630371</v>
      </c>
      <c r="M1112" s="14">
        <v>0.1962154358625412</v>
      </c>
    </row>
    <row r="1113" spans="1:13">
      <c r="A1113" s="13" t="s">
        <v>135</v>
      </c>
      <c r="B1113" s="13" t="s">
        <v>177</v>
      </c>
      <c r="C1113" s="13" t="s">
        <v>215</v>
      </c>
      <c r="D1113" s="14">
        <v>2011</v>
      </c>
      <c r="E1113" s="14">
        <v>2562286</v>
      </c>
      <c r="F1113" s="14">
        <v>2517183.5</v>
      </c>
      <c r="G1113" s="14">
        <v>64.021918999999997</v>
      </c>
      <c r="H1113" s="14">
        <v>29.605070114135742</v>
      </c>
      <c r="I1113" s="14">
        <v>2605028.5</v>
      </c>
      <c r="J1113" s="14">
        <v>0.78371640529331821</v>
      </c>
      <c r="K1113" s="14"/>
      <c r="L1113" s="14">
        <v>0.20308651030063629</v>
      </c>
      <c r="M1113" s="14">
        <v>0.19838608801364899</v>
      </c>
    </row>
    <row r="1114" spans="1:13">
      <c r="A1114" s="13" t="s">
        <v>135</v>
      </c>
      <c r="B1114" s="13" t="s">
        <v>177</v>
      </c>
      <c r="C1114" s="13" t="s">
        <v>215</v>
      </c>
      <c r="D1114" s="14">
        <v>2012</v>
      </c>
      <c r="E1114" s="14">
        <v>2642660.25</v>
      </c>
      <c r="F1114" s="14">
        <v>2585394.25</v>
      </c>
      <c r="G1114" s="14">
        <v>64.525312</v>
      </c>
      <c r="H1114" s="14">
        <v>29.953094482421875</v>
      </c>
      <c r="I1114" s="14">
        <v>2642290.75</v>
      </c>
      <c r="J1114" s="14">
        <v>0.79327826151396696</v>
      </c>
      <c r="K1114" s="14"/>
      <c r="L1114" s="14">
        <v>0.22414290904998779</v>
      </c>
      <c r="M1114" s="14">
        <v>0.19311980903148651</v>
      </c>
    </row>
    <row r="1115" spans="1:13">
      <c r="A1115" s="13" t="s">
        <v>135</v>
      </c>
      <c r="B1115" s="13" t="s">
        <v>177</v>
      </c>
      <c r="C1115" s="13" t="s">
        <v>215</v>
      </c>
      <c r="D1115" s="14">
        <v>2013</v>
      </c>
      <c r="E1115" s="14">
        <v>2705726.5</v>
      </c>
      <c r="F1115" s="14">
        <v>2685292</v>
      </c>
      <c r="G1115" s="14">
        <v>64.984017999999992</v>
      </c>
      <c r="H1115" s="14">
        <v>30.31403923034668</v>
      </c>
      <c r="I1115" s="14">
        <v>2700054.25</v>
      </c>
      <c r="J1115" s="14">
        <v>0.80449816396140539</v>
      </c>
      <c r="K1115" s="14"/>
      <c r="L1115" s="14">
        <v>0.23133547604084015</v>
      </c>
      <c r="M1115" s="14">
        <v>0.18671809136867523</v>
      </c>
    </row>
    <row r="1116" spans="1:13">
      <c r="A1116" s="13" t="s">
        <v>135</v>
      </c>
      <c r="B1116" s="13" t="s">
        <v>177</v>
      </c>
      <c r="C1116" s="13" t="s">
        <v>215</v>
      </c>
      <c r="D1116" s="14">
        <v>2014</v>
      </c>
      <c r="E1116" s="14">
        <v>2764983</v>
      </c>
      <c r="F1116" s="14">
        <v>2700870.5</v>
      </c>
      <c r="G1116" s="14">
        <v>65.423046999999997</v>
      </c>
      <c r="H1116" s="14">
        <v>31.011104583740234</v>
      </c>
      <c r="I1116" s="14">
        <v>2777349.5</v>
      </c>
      <c r="J1116" s="14">
        <v>0.79995166913642535</v>
      </c>
      <c r="K1116" s="14"/>
      <c r="L1116" s="14">
        <v>0.24655114114284515</v>
      </c>
      <c r="M1116" s="14">
        <v>0.19204787909984589</v>
      </c>
    </row>
    <row r="1117" spans="1:13">
      <c r="A1117" s="13" t="s">
        <v>135</v>
      </c>
      <c r="B1117" s="13" t="s">
        <v>177</v>
      </c>
      <c r="C1117" s="13" t="s">
        <v>215</v>
      </c>
      <c r="D1117" s="14">
        <v>2015</v>
      </c>
      <c r="E1117" s="14">
        <v>2913114.75</v>
      </c>
      <c r="F1117" s="14">
        <v>2807567.5</v>
      </c>
      <c r="G1117" s="14">
        <v>65.860146</v>
      </c>
      <c r="H1117" s="14">
        <v>31.506929397583008</v>
      </c>
      <c r="I1117" s="14">
        <v>2842980.25</v>
      </c>
      <c r="J1117" s="14">
        <v>0.79856936827965341</v>
      </c>
      <c r="K1117" s="14"/>
      <c r="L1117" s="14">
        <v>0.25762307643890381</v>
      </c>
      <c r="M1117" s="14">
        <v>0.19218595325946808</v>
      </c>
    </row>
    <row r="1118" spans="1:13">
      <c r="A1118" s="13" t="s">
        <v>135</v>
      </c>
      <c r="B1118" s="13" t="s">
        <v>177</v>
      </c>
      <c r="C1118" s="13" t="s">
        <v>215</v>
      </c>
      <c r="D1118" s="14">
        <v>2016</v>
      </c>
      <c r="E1118" s="14">
        <v>2975320.75</v>
      </c>
      <c r="F1118" s="14">
        <v>2827233.5</v>
      </c>
      <c r="G1118" s="14">
        <v>66.297944000000001</v>
      </c>
      <c r="H1118" s="14">
        <v>31.938474655151367</v>
      </c>
      <c r="I1118" s="14">
        <v>2891947.5</v>
      </c>
      <c r="J1118" s="14">
        <v>0.80933361572410845</v>
      </c>
      <c r="K1118" s="14"/>
      <c r="L1118" s="14">
        <v>0.24935419857501984</v>
      </c>
      <c r="M1118" s="14">
        <v>0.19446450471878052</v>
      </c>
    </row>
    <row r="1119" spans="1:13">
      <c r="A1119" s="13" t="s">
        <v>135</v>
      </c>
      <c r="B1119" s="13" t="s">
        <v>177</v>
      </c>
      <c r="C1119" s="13" t="s">
        <v>215</v>
      </c>
      <c r="D1119" s="14">
        <v>2017</v>
      </c>
      <c r="E1119" s="14">
        <v>3037790.75</v>
      </c>
      <c r="F1119" s="14">
        <v>2942276.25</v>
      </c>
      <c r="G1119" s="14">
        <v>66.727460999999991</v>
      </c>
      <c r="H1119" s="14">
        <v>32.243064880371094</v>
      </c>
      <c r="I1119" s="14">
        <v>2942276.25</v>
      </c>
      <c r="J1119" s="14">
        <v>0.81319690274229939</v>
      </c>
      <c r="K1119" s="14"/>
      <c r="L1119" s="14">
        <v>0.25149989128112793</v>
      </c>
      <c r="M1119" s="14">
        <v>0.18977318704128265</v>
      </c>
    </row>
    <row r="1120" spans="1:13">
      <c r="A1120" s="13" t="s">
        <v>135</v>
      </c>
      <c r="B1120" s="13" t="s">
        <v>177</v>
      </c>
      <c r="C1120" s="13" t="s">
        <v>215</v>
      </c>
      <c r="D1120" s="14">
        <v>2018</v>
      </c>
      <c r="E1120" s="14">
        <v>3080494.75</v>
      </c>
      <c r="F1120" s="14">
        <v>2974124.5</v>
      </c>
      <c r="G1120" s="14">
        <v>67.141683999999998</v>
      </c>
      <c r="H1120" s="14">
        <v>32.631744384765625</v>
      </c>
      <c r="I1120" s="14">
        <v>2979130.75</v>
      </c>
      <c r="J1120" s="14"/>
      <c r="K1120" s="14"/>
      <c r="L1120" s="14">
        <v>0.24850791692733765</v>
      </c>
      <c r="M1120" s="14">
        <v>0.19024544954299927</v>
      </c>
    </row>
    <row r="1121" spans="1:13">
      <c r="A1121" s="13" t="s">
        <v>135</v>
      </c>
      <c r="B1121" s="13" t="s">
        <v>177</v>
      </c>
      <c r="C1121" s="13" t="s">
        <v>215</v>
      </c>
      <c r="D1121" s="14">
        <v>2019</v>
      </c>
      <c r="E1121" s="14">
        <v>3118991.25</v>
      </c>
      <c r="F1121" s="14">
        <v>2989895.5</v>
      </c>
      <c r="G1121" s="14">
        <v>67.530171999999993</v>
      </c>
      <c r="H1121" s="14">
        <v>32.982498168945313</v>
      </c>
      <c r="I1121" s="14">
        <v>3016695.25</v>
      </c>
      <c r="J1121" s="14"/>
      <c r="K1121" s="14"/>
      <c r="L1121" s="14">
        <v>0.24694526195526123</v>
      </c>
      <c r="M1121" s="14">
        <v>0.19772912561893463</v>
      </c>
    </row>
    <row r="1122" spans="1:13">
      <c r="A1122" s="13" t="s">
        <v>136</v>
      </c>
      <c r="B1122" s="13" t="s">
        <v>178</v>
      </c>
      <c r="C1122" s="13" t="s">
        <v>206</v>
      </c>
      <c r="D1122" s="14">
        <v>1950</v>
      </c>
      <c r="E1122" s="14"/>
      <c r="F1122" s="14"/>
      <c r="G1122" s="14"/>
      <c r="H1122" s="14"/>
      <c r="I1122" s="14"/>
      <c r="J1122" s="14"/>
      <c r="K1122" s="14"/>
      <c r="L1122" s="14"/>
      <c r="M1122" s="14"/>
    </row>
    <row r="1123" spans="1:13">
      <c r="A1123" s="13" t="s">
        <v>136</v>
      </c>
      <c r="B1123" s="13" t="s">
        <v>178</v>
      </c>
      <c r="C1123" s="13" t="s">
        <v>206</v>
      </c>
      <c r="D1123" s="14">
        <v>1951</v>
      </c>
      <c r="E1123" s="14">
        <v>27866.439453125</v>
      </c>
      <c r="F1123" s="14">
        <v>28382.45703125</v>
      </c>
      <c r="G1123" s="14">
        <v>7.5340167944347147</v>
      </c>
      <c r="H1123" s="14">
        <v>3.3751239776611328</v>
      </c>
      <c r="I1123" s="14">
        <v>38966.640625</v>
      </c>
      <c r="J1123" s="14"/>
      <c r="K1123" s="14"/>
      <c r="L1123" s="14">
        <v>0.20414821803569794</v>
      </c>
      <c r="M1123" s="14">
        <v>0.1557440459728241</v>
      </c>
    </row>
    <row r="1124" spans="1:13">
      <c r="A1124" s="13" t="s">
        <v>136</v>
      </c>
      <c r="B1124" s="13" t="s">
        <v>178</v>
      </c>
      <c r="C1124" s="13" t="s">
        <v>206</v>
      </c>
      <c r="D1124" s="14">
        <v>1952</v>
      </c>
      <c r="E1124" s="14">
        <v>27284.544921875</v>
      </c>
      <c r="F1124" s="14">
        <v>27776.455078125</v>
      </c>
      <c r="G1124" s="14">
        <v>7.6195885773133174</v>
      </c>
      <c r="H1124" s="14">
        <v>3.4119532108306885</v>
      </c>
      <c r="I1124" s="14">
        <v>38374.85546875</v>
      </c>
      <c r="J1124" s="14"/>
      <c r="K1124" s="14"/>
      <c r="L1124" s="14">
        <v>0.15674309432506561</v>
      </c>
      <c r="M1124" s="14">
        <v>0.16343572735786438</v>
      </c>
    </row>
    <row r="1125" spans="1:13">
      <c r="A1125" s="13" t="s">
        <v>136</v>
      </c>
      <c r="B1125" s="13" t="s">
        <v>178</v>
      </c>
      <c r="C1125" s="13" t="s">
        <v>206</v>
      </c>
      <c r="D1125" s="14">
        <v>1953</v>
      </c>
      <c r="E1125" s="14">
        <v>30582.951171875</v>
      </c>
      <c r="F1125" s="14">
        <v>31562.30078125</v>
      </c>
      <c r="G1125" s="14">
        <v>7.7022009091264838</v>
      </c>
      <c r="H1125" s="14">
        <v>3.4474241733551025</v>
      </c>
      <c r="I1125" s="14">
        <v>41727.0625</v>
      </c>
      <c r="J1125" s="14"/>
      <c r="K1125" s="14"/>
      <c r="L1125" s="14">
        <v>0.19131402671337128</v>
      </c>
      <c r="M1125" s="14">
        <v>0.1396794468164444</v>
      </c>
    </row>
    <row r="1126" spans="1:13">
      <c r="A1126" s="13" t="s">
        <v>136</v>
      </c>
      <c r="B1126" s="13" t="s">
        <v>178</v>
      </c>
      <c r="C1126" s="13" t="s">
        <v>206</v>
      </c>
      <c r="D1126" s="14">
        <v>1954</v>
      </c>
      <c r="E1126" s="14">
        <v>31201.287109375</v>
      </c>
      <c r="F1126" s="14">
        <v>32225.15625</v>
      </c>
      <c r="G1126" s="14">
        <v>7.7773965248705919</v>
      </c>
      <c r="H1126" s="14">
        <v>3.4795441627502441</v>
      </c>
      <c r="I1126" s="14">
        <v>43580.6484375</v>
      </c>
      <c r="J1126" s="14"/>
      <c r="K1126" s="14"/>
      <c r="L1126" s="14">
        <v>0.13454978168010712</v>
      </c>
      <c r="M1126" s="14">
        <v>0.14786174893379211</v>
      </c>
    </row>
    <row r="1127" spans="1:13">
      <c r="A1127" s="13" t="s">
        <v>136</v>
      </c>
      <c r="B1127" s="13" t="s">
        <v>178</v>
      </c>
      <c r="C1127" s="13" t="s">
        <v>206</v>
      </c>
      <c r="D1127" s="14">
        <v>1955</v>
      </c>
      <c r="E1127" s="14">
        <v>33540.5703125</v>
      </c>
      <c r="F1127" s="14">
        <v>34448.26171875</v>
      </c>
      <c r="G1127" s="14">
        <v>7.8484623462242906</v>
      </c>
      <c r="H1127" s="14">
        <v>3.5097880363464355</v>
      </c>
      <c r="I1127" s="14">
        <v>45909.5078125</v>
      </c>
      <c r="J1127" s="14"/>
      <c r="K1127" s="14"/>
      <c r="L1127" s="14">
        <v>0.15955372154712677</v>
      </c>
      <c r="M1127" s="14">
        <v>0.14400769770145416</v>
      </c>
    </row>
    <row r="1128" spans="1:13">
      <c r="A1128" s="13" t="s">
        <v>136</v>
      </c>
      <c r="B1128" s="13" t="s">
        <v>178</v>
      </c>
      <c r="C1128" s="13" t="s">
        <v>206</v>
      </c>
      <c r="D1128" s="14">
        <v>1956</v>
      </c>
      <c r="E1128" s="14">
        <v>36508.88671875</v>
      </c>
      <c r="F1128" s="14">
        <v>37509.41015625</v>
      </c>
      <c r="G1128" s="14">
        <v>7.9129745268553693</v>
      </c>
      <c r="H1128" s="14">
        <v>3.537074089050293</v>
      </c>
      <c r="I1128" s="14">
        <v>49945.44921875</v>
      </c>
      <c r="J1128" s="14"/>
      <c r="K1128" s="14"/>
      <c r="L1128" s="14">
        <v>0.19012244045734406</v>
      </c>
      <c r="M1128" s="14">
        <v>0.13831640779972076</v>
      </c>
    </row>
    <row r="1129" spans="1:13">
      <c r="A1129" s="13" t="s">
        <v>136</v>
      </c>
      <c r="B1129" s="13" t="s">
        <v>178</v>
      </c>
      <c r="C1129" s="13" t="s">
        <v>206</v>
      </c>
      <c r="D1129" s="14">
        <v>1957</v>
      </c>
      <c r="E1129" s="14">
        <v>39206.93359375</v>
      </c>
      <c r="F1129" s="14">
        <v>40426.3046875</v>
      </c>
      <c r="G1129" s="14">
        <v>7.9772217240921153</v>
      </c>
      <c r="H1129" s="14">
        <v>3.5562570095062256</v>
      </c>
      <c r="I1129" s="14">
        <v>53519.27734375</v>
      </c>
      <c r="J1129" s="14"/>
      <c r="K1129" s="14"/>
      <c r="L1129" s="14">
        <v>0.20068301260471344</v>
      </c>
      <c r="M1129" s="14">
        <v>0.13528105616569519</v>
      </c>
    </row>
    <row r="1130" spans="1:13">
      <c r="A1130" s="13" t="s">
        <v>136</v>
      </c>
      <c r="B1130" s="13" t="s">
        <v>178</v>
      </c>
      <c r="C1130" s="13" t="s">
        <v>206</v>
      </c>
      <c r="D1130" s="14">
        <v>1958</v>
      </c>
      <c r="E1130" s="14">
        <v>41333.40234375</v>
      </c>
      <c r="F1130" s="14">
        <v>42421.1328125</v>
      </c>
      <c r="G1130" s="14">
        <v>8.053002276584353</v>
      </c>
      <c r="H1130" s="14">
        <v>3.5828993320465088</v>
      </c>
      <c r="I1130" s="14">
        <v>55981.0703125</v>
      </c>
      <c r="J1130" s="14"/>
      <c r="K1130" s="14"/>
      <c r="L1130" s="14">
        <v>0.22409164905548096</v>
      </c>
      <c r="M1130" s="14">
        <v>0.12815447151660919</v>
      </c>
    </row>
    <row r="1131" spans="1:13">
      <c r="A1131" s="13" t="s">
        <v>136</v>
      </c>
      <c r="B1131" s="13" t="s">
        <v>178</v>
      </c>
      <c r="C1131" s="13" t="s">
        <v>206</v>
      </c>
      <c r="D1131" s="14">
        <v>1959</v>
      </c>
      <c r="E1131" s="14">
        <v>42845.265625</v>
      </c>
      <c r="F1131" s="14">
        <v>44114.2578125</v>
      </c>
      <c r="G1131" s="14">
        <v>8.1367849517224915</v>
      </c>
      <c r="H1131" s="14">
        <v>3.5924904346466064</v>
      </c>
      <c r="I1131" s="14">
        <v>58060.1015625</v>
      </c>
      <c r="J1131" s="14"/>
      <c r="K1131" s="14"/>
      <c r="L1131" s="14">
        <v>0.24229817092418671</v>
      </c>
      <c r="M1131" s="14">
        <v>0.12610152363777161</v>
      </c>
    </row>
    <row r="1132" spans="1:13">
      <c r="A1132" s="13" t="s">
        <v>136</v>
      </c>
      <c r="B1132" s="13" t="s">
        <v>178</v>
      </c>
      <c r="C1132" s="13" t="s">
        <v>206</v>
      </c>
      <c r="D1132" s="14">
        <v>1960</v>
      </c>
      <c r="E1132" s="14">
        <v>43583.5703125</v>
      </c>
      <c r="F1132" s="14">
        <v>44976.6484375</v>
      </c>
      <c r="G1132" s="14">
        <v>8.2050106585039462</v>
      </c>
      <c r="H1132" s="14">
        <v>3.6084761619567871</v>
      </c>
      <c r="I1132" s="14">
        <v>59409.765625</v>
      </c>
      <c r="J1132" s="14"/>
      <c r="K1132" s="14"/>
      <c r="L1132" s="14">
        <v>0.26865634322166443</v>
      </c>
      <c r="M1132" s="14">
        <v>0.12759485840797424</v>
      </c>
    </row>
    <row r="1133" spans="1:13">
      <c r="A1133" s="13" t="s">
        <v>136</v>
      </c>
      <c r="B1133" s="13" t="s">
        <v>178</v>
      </c>
      <c r="C1133" s="13" t="s">
        <v>206</v>
      </c>
      <c r="D1133" s="14">
        <v>1961</v>
      </c>
      <c r="E1133" s="14">
        <v>49677.05078125</v>
      </c>
      <c r="F1133" s="14">
        <v>51181.0078125</v>
      </c>
      <c r="G1133" s="14">
        <v>8.2746176617026705</v>
      </c>
      <c r="H1133" s="14">
        <v>3.6228706836700439</v>
      </c>
      <c r="I1133" s="14">
        <v>67254.140625</v>
      </c>
      <c r="J1133" s="14"/>
      <c r="K1133" s="14"/>
      <c r="L1133" s="14">
        <v>0.31812611222267151</v>
      </c>
      <c r="M1133" s="14">
        <v>0.1192404106259346</v>
      </c>
    </row>
    <row r="1134" spans="1:13">
      <c r="A1134" s="13" t="s">
        <v>136</v>
      </c>
      <c r="B1134" s="13" t="s">
        <v>178</v>
      </c>
      <c r="C1134" s="13" t="s">
        <v>206</v>
      </c>
      <c r="D1134" s="14">
        <v>1962</v>
      </c>
      <c r="E1134" s="14">
        <v>48991.15625</v>
      </c>
      <c r="F1134" s="14">
        <v>50332.3046875</v>
      </c>
      <c r="G1134" s="14">
        <v>8.3240624354963835</v>
      </c>
      <c r="H1134" s="14">
        <v>3.5866203308105469</v>
      </c>
      <c r="I1134" s="14">
        <v>67499.484375</v>
      </c>
      <c r="J1134" s="14"/>
      <c r="K1134" s="14"/>
      <c r="L1134" s="14">
        <v>0.28959250450134277</v>
      </c>
      <c r="M1134" s="14">
        <v>0.12830574810504913</v>
      </c>
    </row>
    <row r="1135" spans="1:13">
      <c r="A1135" s="13" t="s">
        <v>136</v>
      </c>
      <c r="B1135" s="13" t="s">
        <v>178</v>
      </c>
      <c r="C1135" s="13" t="s">
        <v>206</v>
      </c>
      <c r="D1135" s="14">
        <v>1963</v>
      </c>
      <c r="E1135" s="14">
        <v>55401.79296875</v>
      </c>
      <c r="F1135" s="14">
        <v>56826.08203125</v>
      </c>
      <c r="G1135" s="14">
        <v>8.3549931390115404</v>
      </c>
      <c r="H1135" s="14">
        <v>3.5364034175872803</v>
      </c>
      <c r="I1135" s="14">
        <v>75494.7109375</v>
      </c>
      <c r="J1135" s="14"/>
      <c r="K1135" s="14"/>
      <c r="L1135" s="14">
        <v>0.34947741031646729</v>
      </c>
      <c r="M1135" s="14">
        <v>0.11934886872768402</v>
      </c>
    </row>
    <row r="1136" spans="1:13">
      <c r="A1136" s="13" t="s">
        <v>136</v>
      </c>
      <c r="B1136" s="13" t="s">
        <v>178</v>
      </c>
      <c r="C1136" s="13" t="s">
        <v>206</v>
      </c>
      <c r="D1136" s="14">
        <v>1964</v>
      </c>
      <c r="E1136" s="14">
        <v>59468.2734375</v>
      </c>
      <c r="F1136" s="14">
        <v>60928.234375</v>
      </c>
      <c r="G1136" s="14">
        <v>8.3853450135518433</v>
      </c>
      <c r="H1136" s="14">
        <v>3.4904510974884033</v>
      </c>
      <c r="I1136" s="14">
        <v>82598.515625</v>
      </c>
      <c r="J1136" s="14"/>
      <c r="K1136" s="14"/>
      <c r="L1136" s="14">
        <v>0.37492063641548157</v>
      </c>
      <c r="M1136" s="14">
        <v>0.12270700186491013</v>
      </c>
    </row>
    <row r="1137" spans="1:13">
      <c r="A1137" s="13" t="s">
        <v>136</v>
      </c>
      <c r="B1137" s="13" t="s">
        <v>178</v>
      </c>
      <c r="C1137" s="13" t="s">
        <v>206</v>
      </c>
      <c r="D1137" s="14">
        <v>1965</v>
      </c>
      <c r="E1137" s="14">
        <v>65921.3828125</v>
      </c>
      <c r="F1137" s="14">
        <v>67527.59375</v>
      </c>
      <c r="G1137" s="14">
        <v>8.4246621596004285</v>
      </c>
      <c r="H1137" s="14">
        <v>3.4660348892211914</v>
      </c>
      <c r="I1137" s="14">
        <v>91492.734375</v>
      </c>
      <c r="J1137" s="14"/>
      <c r="K1137" s="14"/>
      <c r="L1137" s="14">
        <v>0.40533673763275146</v>
      </c>
      <c r="M1137" s="14">
        <v>0.12281771004199982</v>
      </c>
    </row>
    <row r="1138" spans="1:13">
      <c r="A1138" s="13" t="s">
        <v>136</v>
      </c>
      <c r="B1138" s="13" t="s">
        <v>178</v>
      </c>
      <c r="C1138" s="13" t="s">
        <v>206</v>
      </c>
      <c r="D1138" s="14">
        <v>1966</v>
      </c>
      <c r="E1138" s="14">
        <v>71372.828125</v>
      </c>
      <c r="F1138" s="14">
        <v>72821.421875</v>
      </c>
      <c r="G1138" s="14">
        <v>8.4870497747897051</v>
      </c>
      <c r="H1138" s="14">
        <v>3.4347963333129883</v>
      </c>
      <c r="I1138" s="14">
        <v>97434.734375</v>
      </c>
      <c r="J1138" s="14"/>
      <c r="K1138" s="14"/>
      <c r="L1138" s="14">
        <v>0.37308406829833984</v>
      </c>
      <c r="M1138" s="14">
        <v>0.1234571784734726</v>
      </c>
    </row>
    <row r="1139" spans="1:13">
      <c r="A1139" s="13" t="s">
        <v>136</v>
      </c>
      <c r="B1139" s="13" t="s">
        <v>178</v>
      </c>
      <c r="C1139" s="13" t="s">
        <v>206</v>
      </c>
      <c r="D1139" s="14">
        <v>1967</v>
      </c>
      <c r="E1139" s="14">
        <v>75421.21875</v>
      </c>
      <c r="F1139" s="14">
        <v>76522.28125</v>
      </c>
      <c r="G1139" s="14">
        <v>8.5883288712132657</v>
      </c>
      <c r="H1139" s="14">
        <v>3.3936419486999512</v>
      </c>
      <c r="I1139" s="14">
        <v>102958.7890625</v>
      </c>
      <c r="J1139" s="14"/>
      <c r="K1139" s="14"/>
      <c r="L1139" s="14">
        <v>0.35730260610580444</v>
      </c>
      <c r="M1139" s="14">
        <v>0.12865082919597626</v>
      </c>
    </row>
    <row r="1140" spans="1:13">
      <c r="A1140" s="13" t="s">
        <v>136</v>
      </c>
      <c r="B1140" s="13" t="s">
        <v>178</v>
      </c>
      <c r="C1140" s="13" t="s">
        <v>206</v>
      </c>
      <c r="D1140" s="14">
        <v>1968</v>
      </c>
      <c r="E1140" s="14">
        <v>80244.4765625</v>
      </c>
      <c r="F1140" s="14">
        <v>81596.9609375</v>
      </c>
      <c r="G1140" s="14">
        <v>8.6122948338816183</v>
      </c>
      <c r="H1140" s="14">
        <v>3.352914571762085</v>
      </c>
      <c r="I1140" s="14">
        <v>110375.6484375</v>
      </c>
      <c r="J1140" s="14"/>
      <c r="K1140" s="14"/>
      <c r="L1140" s="14">
        <v>0.37345612049102783</v>
      </c>
      <c r="M1140" s="14">
        <v>0.12395758926868439</v>
      </c>
    </row>
    <row r="1141" spans="1:13">
      <c r="A1141" s="13" t="s">
        <v>136</v>
      </c>
      <c r="B1141" s="13" t="s">
        <v>178</v>
      </c>
      <c r="C1141" s="13" t="s">
        <v>206</v>
      </c>
      <c r="D1141" s="14">
        <v>1969</v>
      </c>
      <c r="E1141" s="14">
        <v>89619.8671875</v>
      </c>
      <c r="F1141" s="14">
        <v>90865.953125</v>
      </c>
      <c r="G1141" s="14">
        <v>8.6438240991775945</v>
      </c>
      <c r="H1141" s="14">
        <v>3.3427858352661133</v>
      </c>
      <c r="I1141" s="14">
        <v>123139.125</v>
      </c>
      <c r="J1141" s="14"/>
      <c r="K1141" s="14"/>
      <c r="L1141" s="14">
        <v>0.42160934209823608</v>
      </c>
      <c r="M1141" s="14">
        <v>0.12157092988491058</v>
      </c>
    </row>
    <row r="1142" spans="1:13">
      <c r="A1142" s="13" t="s">
        <v>136</v>
      </c>
      <c r="B1142" s="13" t="s">
        <v>178</v>
      </c>
      <c r="C1142" s="13" t="s">
        <v>206</v>
      </c>
      <c r="D1142" s="14">
        <v>1970</v>
      </c>
      <c r="E1142" s="14">
        <v>97693.8359375</v>
      </c>
      <c r="F1142" s="14">
        <v>99292.140625</v>
      </c>
      <c r="G1142" s="14">
        <v>8.6635709999999992</v>
      </c>
      <c r="H1142" s="14">
        <v>3.3394796848297119</v>
      </c>
      <c r="I1142" s="14">
        <v>134136.171875</v>
      </c>
      <c r="J1142" s="14"/>
      <c r="K1142" s="14"/>
      <c r="L1142" s="14">
        <v>0.42310518026351929</v>
      </c>
      <c r="M1142" s="14">
        <v>0.1182204931974411</v>
      </c>
    </row>
    <row r="1143" spans="1:13">
      <c r="A1143" s="13" t="s">
        <v>136</v>
      </c>
      <c r="B1143" s="13" t="s">
        <v>178</v>
      </c>
      <c r="C1143" s="13" t="s">
        <v>206</v>
      </c>
      <c r="D1143" s="14">
        <v>1971</v>
      </c>
      <c r="E1143" s="14">
        <v>105198.3046875</v>
      </c>
      <c r="F1143" s="14">
        <v>107107.8671875</v>
      </c>
      <c r="G1143" s="14">
        <v>8.7168729999999996</v>
      </c>
      <c r="H1143" s="14">
        <v>3.3555202484130859</v>
      </c>
      <c r="I1143" s="14">
        <v>144654.015625</v>
      </c>
      <c r="J1143" s="14"/>
      <c r="K1143" s="14"/>
      <c r="L1143" s="14">
        <v>0.43972158432006836</v>
      </c>
      <c r="M1143" s="14">
        <v>0.11590295284986496</v>
      </c>
    </row>
    <row r="1144" spans="1:13">
      <c r="A1144" s="13" t="s">
        <v>136</v>
      </c>
      <c r="B1144" s="13" t="s">
        <v>178</v>
      </c>
      <c r="C1144" s="13" t="s">
        <v>206</v>
      </c>
      <c r="D1144" s="14">
        <v>1972</v>
      </c>
      <c r="E1144" s="14">
        <v>115594.8515625</v>
      </c>
      <c r="F1144" s="14">
        <v>117832.921875</v>
      </c>
      <c r="G1144" s="14">
        <v>8.7745139999999999</v>
      </c>
      <c r="H1144" s="14">
        <v>3.3725948333740234</v>
      </c>
      <c r="I1144" s="14">
        <v>159351.09375</v>
      </c>
      <c r="J1144" s="14"/>
      <c r="K1144" s="14"/>
      <c r="L1144" s="14">
        <v>0.47055712342262268</v>
      </c>
      <c r="M1144" s="14">
        <v>0.11267253011465073</v>
      </c>
    </row>
    <row r="1145" spans="1:13">
      <c r="A1145" s="13" t="s">
        <v>136</v>
      </c>
      <c r="B1145" s="13" t="s">
        <v>178</v>
      </c>
      <c r="C1145" s="13" t="s">
        <v>206</v>
      </c>
      <c r="D1145" s="14">
        <v>1973</v>
      </c>
      <c r="E1145" s="14">
        <v>124461.40625</v>
      </c>
      <c r="F1145" s="14">
        <v>126495.140625</v>
      </c>
      <c r="G1145" s="14">
        <v>8.8403150000000004</v>
      </c>
      <c r="H1145" s="14">
        <v>3.4163432121276855</v>
      </c>
      <c r="I1145" s="14">
        <v>172246.375</v>
      </c>
      <c r="J1145" s="14"/>
      <c r="K1145" s="14"/>
      <c r="L1145" s="14">
        <v>0.50916123390197754</v>
      </c>
      <c r="M1145" s="14">
        <v>0.1124214306473732</v>
      </c>
    </row>
    <row r="1146" spans="1:13">
      <c r="A1146" s="13" t="s">
        <v>136</v>
      </c>
      <c r="B1146" s="13" t="s">
        <v>178</v>
      </c>
      <c r="C1146" s="13" t="s">
        <v>206</v>
      </c>
      <c r="D1146" s="14">
        <v>1974</v>
      </c>
      <c r="E1146" s="14">
        <v>115193.6953125</v>
      </c>
      <c r="F1146" s="14">
        <v>118751.2421875</v>
      </c>
      <c r="G1146" s="14">
        <v>8.9192439999999991</v>
      </c>
      <c r="H1146" s="14">
        <v>3.4376242160797119</v>
      </c>
      <c r="I1146" s="14">
        <v>161156.734375</v>
      </c>
      <c r="J1146" s="14"/>
      <c r="K1146" s="14"/>
      <c r="L1146" s="14">
        <v>0.42988914251327515</v>
      </c>
      <c r="M1146" s="14">
        <v>0.13557872176170349</v>
      </c>
    </row>
    <row r="1147" spans="1:13">
      <c r="A1147" s="13" t="s">
        <v>136</v>
      </c>
      <c r="B1147" s="13" t="s">
        <v>178</v>
      </c>
      <c r="C1147" s="13" t="s">
        <v>206</v>
      </c>
      <c r="D1147" s="14">
        <v>1975</v>
      </c>
      <c r="E1147" s="14">
        <v>120608.4921875</v>
      </c>
      <c r="F1147" s="14">
        <v>125681.328125</v>
      </c>
      <c r="G1147" s="14">
        <v>9.0140849999999997</v>
      </c>
      <c r="H1147" s="14">
        <v>3.4451699256896973</v>
      </c>
      <c r="I1147" s="14">
        <v>171417.296875</v>
      </c>
      <c r="J1147" s="14"/>
      <c r="K1147" s="14"/>
      <c r="L1147" s="14">
        <v>0.40992027521133423</v>
      </c>
      <c r="M1147" s="14">
        <v>0.14328484237194061</v>
      </c>
    </row>
    <row r="1148" spans="1:13">
      <c r="A1148" s="13" t="s">
        <v>136</v>
      </c>
      <c r="B1148" s="13" t="s">
        <v>178</v>
      </c>
      <c r="C1148" s="13" t="s">
        <v>206</v>
      </c>
      <c r="D1148" s="14">
        <v>1976</v>
      </c>
      <c r="E1148" s="14">
        <v>128672.2734375</v>
      </c>
      <c r="F1148" s="14">
        <v>133812.859375</v>
      </c>
      <c r="G1148" s="14">
        <v>9.1270489999999995</v>
      </c>
      <c r="H1148" s="14">
        <v>3.483696460723877</v>
      </c>
      <c r="I1148" s="14">
        <v>183162.625</v>
      </c>
      <c r="J1148" s="14"/>
      <c r="K1148" s="14"/>
      <c r="L1148" s="14">
        <v>0.4136718213558197</v>
      </c>
      <c r="M1148" s="14">
        <v>0.14166586101055145</v>
      </c>
    </row>
    <row r="1149" spans="1:13">
      <c r="A1149" s="13" t="s">
        <v>136</v>
      </c>
      <c r="B1149" s="13" t="s">
        <v>178</v>
      </c>
      <c r="C1149" s="13" t="s">
        <v>206</v>
      </c>
      <c r="D1149" s="14">
        <v>1977</v>
      </c>
      <c r="E1149" s="14">
        <v>132502.578125</v>
      </c>
      <c r="F1149" s="14">
        <v>136359.28125</v>
      </c>
      <c r="G1149" s="14">
        <v>9.2549779999999995</v>
      </c>
      <c r="H1149" s="14">
        <v>3.5067720413208008</v>
      </c>
      <c r="I1149" s="14">
        <v>188549.4375</v>
      </c>
      <c r="J1149" s="14"/>
      <c r="K1149" s="14"/>
      <c r="L1149" s="14">
        <v>0.36993017792701721</v>
      </c>
      <c r="M1149" s="14">
        <v>0.14875191450119019</v>
      </c>
    </row>
    <row r="1150" spans="1:13">
      <c r="A1150" s="13" t="s">
        <v>136</v>
      </c>
      <c r="B1150" s="13" t="s">
        <v>178</v>
      </c>
      <c r="C1150" s="13" t="s">
        <v>206</v>
      </c>
      <c r="D1150" s="14">
        <v>1978</v>
      </c>
      <c r="E1150" s="14">
        <v>142195.515625</v>
      </c>
      <c r="F1150" s="14">
        <v>146023.390625</v>
      </c>
      <c r="G1150" s="14">
        <v>9.3887280000000004</v>
      </c>
      <c r="H1150" s="14">
        <v>3.5256283283233643</v>
      </c>
      <c r="I1150" s="14">
        <v>202213.375</v>
      </c>
      <c r="J1150" s="14"/>
      <c r="K1150" s="14"/>
      <c r="L1150" s="14">
        <v>0.36014595627784729</v>
      </c>
      <c r="M1150" s="14">
        <v>0.14260688424110413</v>
      </c>
    </row>
    <row r="1151" spans="1:13">
      <c r="A1151" s="13" t="s">
        <v>136</v>
      </c>
      <c r="B1151" s="13" t="s">
        <v>178</v>
      </c>
      <c r="C1151" s="13" t="s">
        <v>206</v>
      </c>
      <c r="D1151" s="14">
        <v>1979</v>
      </c>
      <c r="E1151" s="14">
        <v>145471.015625</v>
      </c>
      <c r="F1151" s="14">
        <v>149153.40625</v>
      </c>
      <c r="G1151" s="14">
        <v>9.515746</v>
      </c>
      <c r="H1151" s="14">
        <v>3.567875862121582</v>
      </c>
      <c r="I1151" s="14">
        <v>208850.171875</v>
      </c>
      <c r="J1151" s="14"/>
      <c r="K1151" s="14"/>
      <c r="L1151" s="14">
        <v>0.32930782437324524</v>
      </c>
      <c r="M1151" s="14">
        <v>0.14672844111919403</v>
      </c>
    </row>
    <row r="1152" spans="1:13">
      <c r="A1152" s="13" t="s">
        <v>136</v>
      </c>
      <c r="B1152" s="13" t="s">
        <v>178</v>
      </c>
      <c r="C1152" s="13" t="s">
        <v>206</v>
      </c>
      <c r="D1152" s="14">
        <v>1980</v>
      </c>
      <c r="E1152" s="14">
        <v>146225.25</v>
      </c>
      <c r="F1152" s="14">
        <v>151922.53125</v>
      </c>
      <c r="G1152" s="14">
        <v>9.6270019999999992</v>
      </c>
      <c r="H1152" s="14">
        <v>3.6243305206298828</v>
      </c>
      <c r="I1152" s="14">
        <v>210264.359375</v>
      </c>
      <c r="J1152" s="14">
        <v>0.71262056830333997</v>
      </c>
      <c r="K1152" s="14"/>
      <c r="L1152" s="14">
        <v>0.33002075552940369</v>
      </c>
      <c r="M1152" s="14">
        <v>0.14590065181255341</v>
      </c>
    </row>
    <row r="1153" spans="1:13">
      <c r="A1153" s="13" t="s">
        <v>136</v>
      </c>
      <c r="B1153" s="13" t="s">
        <v>178</v>
      </c>
      <c r="C1153" s="13" t="s">
        <v>206</v>
      </c>
      <c r="D1153" s="14">
        <v>1981</v>
      </c>
      <c r="E1153" s="14">
        <v>147638.046875</v>
      </c>
      <c r="F1153" s="14">
        <v>152191.125</v>
      </c>
      <c r="G1153" s="14">
        <v>9.7198409999999988</v>
      </c>
      <c r="H1153" s="14">
        <v>3.8152575492858887</v>
      </c>
      <c r="I1153" s="14">
        <v>206997.4375</v>
      </c>
      <c r="J1153" s="14"/>
      <c r="K1153" s="14"/>
      <c r="L1153" s="14">
        <v>0.30523848533630371</v>
      </c>
      <c r="M1153" s="14">
        <v>0.16047842800617218</v>
      </c>
    </row>
    <row r="1154" spans="1:13">
      <c r="A1154" s="13" t="s">
        <v>136</v>
      </c>
      <c r="B1154" s="13" t="s">
        <v>178</v>
      </c>
      <c r="C1154" s="13" t="s">
        <v>206</v>
      </c>
      <c r="D1154" s="14">
        <v>1982</v>
      </c>
      <c r="E1154" s="14">
        <v>143356.265625</v>
      </c>
      <c r="F1154" s="14">
        <v>147360.828125</v>
      </c>
      <c r="G1154" s="14">
        <v>9.7968289999999989</v>
      </c>
      <c r="H1154" s="14">
        <v>3.7818660736083984</v>
      </c>
      <c r="I1154" s="14">
        <v>204652.890625</v>
      </c>
      <c r="J1154" s="14"/>
      <c r="K1154" s="14"/>
      <c r="L1154" s="14">
        <v>0.3137035071849823</v>
      </c>
      <c r="M1154" s="14">
        <v>0.16378690302371979</v>
      </c>
    </row>
    <row r="1155" spans="1:13">
      <c r="A1155" s="13" t="s">
        <v>136</v>
      </c>
      <c r="B1155" s="13" t="s">
        <v>178</v>
      </c>
      <c r="C1155" s="13" t="s">
        <v>206</v>
      </c>
      <c r="D1155" s="14">
        <v>1983</v>
      </c>
      <c r="E1155" s="14">
        <v>142656.265625</v>
      </c>
      <c r="F1155" s="14">
        <v>145494.203125</v>
      </c>
      <c r="G1155" s="14">
        <v>9.8607389999999988</v>
      </c>
      <c r="H1155" s="14">
        <v>3.8042809963226318</v>
      </c>
      <c r="I1155" s="14">
        <v>202445.453125</v>
      </c>
      <c r="J1155" s="14"/>
      <c r="K1155" s="14"/>
      <c r="L1155" s="14">
        <v>0.2953873872756958</v>
      </c>
      <c r="M1155" s="14">
        <v>0.17269995808601379</v>
      </c>
    </row>
    <row r="1156" spans="1:13">
      <c r="A1156" s="13" t="s">
        <v>136</v>
      </c>
      <c r="B1156" s="13" t="s">
        <v>178</v>
      </c>
      <c r="C1156" s="13" t="s">
        <v>206</v>
      </c>
      <c r="D1156" s="14">
        <v>1984</v>
      </c>
      <c r="E1156" s="14">
        <v>145004.078125</v>
      </c>
      <c r="F1156" s="14">
        <v>148956.21875</v>
      </c>
      <c r="G1156" s="14">
        <v>9.9164820000000002</v>
      </c>
      <c r="H1156" s="14">
        <v>3.7989475727081299</v>
      </c>
      <c r="I1156" s="14">
        <v>206515.78125</v>
      </c>
      <c r="J1156" s="14"/>
      <c r="K1156" s="14"/>
      <c r="L1156" s="14">
        <v>0.28977969288825989</v>
      </c>
      <c r="M1156" s="14">
        <v>0.17500869929790497</v>
      </c>
    </row>
    <row r="1157" spans="1:13">
      <c r="A1157" s="13" t="s">
        <v>136</v>
      </c>
      <c r="B1157" s="13" t="s">
        <v>178</v>
      </c>
      <c r="C1157" s="13" t="s">
        <v>206</v>
      </c>
      <c r="D1157" s="14">
        <v>1985</v>
      </c>
      <c r="E1157" s="14">
        <v>149934.3125</v>
      </c>
      <c r="F1157" s="14">
        <v>154543.28125</v>
      </c>
      <c r="G1157" s="14">
        <v>9.9682379999999995</v>
      </c>
      <c r="H1157" s="14">
        <v>3.9006519317626953</v>
      </c>
      <c r="I1157" s="14">
        <v>211698.40625</v>
      </c>
      <c r="J1157" s="14">
        <v>0.72923830079087182</v>
      </c>
      <c r="K1157" s="14"/>
      <c r="L1157" s="14">
        <v>0.31563904881477356</v>
      </c>
      <c r="M1157" s="14">
        <v>0.17778168618679047</v>
      </c>
    </row>
    <row r="1158" spans="1:13">
      <c r="A1158" s="13" t="s">
        <v>136</v>
      </c>
      <c r="B1158" s="13" t="s">
        <v>178</v>
      </c>
      <c r="C1158" s="13" t="s">
        <v>206</v>
      </c>
      <c r="D1158" s="14">
        <v>1986</v>
      </c>
      <c r="E1158" s="14">
        <v>157058.453125</v>
      </c>
      <c r="F1158" s="14">
        <v>160981.109375</v>
      </c>
      <c r="G1158" s="14">
        <v>10.015119</v>
      </c>
      <c r="H1158" s="14">
        <v>3.9213192462921143</v>
      </c>
      <c r="I1158" s="14">
        <v>212794.28125</v>
      </c>
      <c r="J1158" s="14"/>
      <c r="K1158" s="14"/>
      <c r="L1158" s="14">
        <v>0.32885479927062988</v>
      </c>
      <c r="M1158" s="14">
        <v>0.17363637685775757</v>
      </c>
    </row>
    <row r="1159" spans="1:13">
      <c r="A1159" s="13" t="s">
        <v>136</v>
      </c>
      <c r="B1159" s="13" t="s">
        <v>178</v>
      </c>
      <c r="C1159" s="13" t="s">
        <v>206</v>
      </c>
      <c r="D1159" s="14">
        <v>1987</v>
      </c>
      <c r="E1159" s="14">
        <v>156567.140625</v>
      </c>
      <c r="F1159" s="14">
        <v>159643.96875</v>
      </c>
      <c r="G1159" s="14">
        <v>10.057297</v>
      </c>
      <c r="H1159" s="14">
        <v>3.9249966144561768</v>
      </c>
      <c r="I1159" s="14">
        <v>207987.546875</v>
      </c>
      <c r="J1159" s="14"/>
      <c r="K1159" s="14"/>
      <c r="L1159" s="14">
        <v>0.26853108406066895</v>
      </c>
      <c r="M1159" s="14">
        <v>0.18065385520458221</v>
      </c>
    </row>
    <row r="1160" spans="1:13">
      <c r="A1160" s="13" t="s">
        <v>136</v>
      </c>
      <c r="B1160" s="13" t="s">
        <v>178</v>
      </c>
      <c r="C1160" s="13" t="s">
        <v>206</v>
      </c>
      <c r="D1160" s="14">
        <v>1988</v>
      </c>
      <c r="E1160" s="14">
        <v>168838.859375</v>
      </c>
      <c r="F1160" s="14">
        <v>171204.875</v>
      </c>
      <c r="G1160" s="14">
        <v>10.101352</v>
      </c>
      <c r="H1160" s="14">
        <v>4.004633903503418</v>
      </c>
      <c r="I1160" s="14">
        <v>216905.78125</v>
      </c>
      <c r="J1160" s="14"/>
      <c r="K1160" s="14"/>
      <c r="L1160" s="14">
        <v>0.29785150289535522</v>
      </c>
      <c r="M1160" s="14">
        <v>0.16371999680995941</v>
      </c>
    </row>
    <row r="1161" spans="1:13">
      <c r="A1161" s="13" t="s">
        <v>136</v>
      </c>
      <c r="B1161" s="13" t="s">
        <v>178</v>
      </c>
      <c r="C1161" s="13" t="s">
        <v>206</v>
      </c>
      <c r="D1161" s="14">
        <v>1989</v>
      </c>
      <c r="E1161" s="14">
        <v>176958.328125</v>
      </c>
      <c r="F1161" s="14">
        <v>179566.640625</v>
      </c>
      <c r="G1161" s="14">
        <v>10.155723</v>
      </c>
      <c r="H1161" s="14">
        <v>4.0216965675354004</v>
      </c>
      <c r="I1161" s="14">
        <v>225148.203125</v>
      </c>
      <c r="J1161" s="14"/>
      <c r="K1161" s="14"/>
      <c r="L1161" s="14">
        <v>0.29146859049797058</v>
      </c>
      <c r="M1161" s="14">
        <v>0.17070053517818451</v>
      </c>
    </row>
    <row r="1162" spans="1:13">
      <c r="A1162" s="13" t="s">
        <v>136</v>
      </c>
      <c r="B1162" s="13" t="s">
        <v>178</v>
      </c>
      <c r="C1162" s="13" t="s">
        <v>206</v>
      </c>
      <c r="D1162" s="14">
        <v>1990</v>
      </c>
      <c r="E1162" s="14">
        <v>181332.359375</v>
      </c>
      <c r="F1162" s="14">
        <v>181550.15625</v>
      </c>
      <c r="G1162" s="14">
        <v>10.225992</v>
      </c>
      <c r="H1162" s="14">
        <v>4.0625543594360352</v>
      </c>
      <c r="I1162" s="14">
        <v>225148.1875</v>
      </c>
      <c r="J1162" s="14"/>
      <c r="K1162" s="14"/>
      <c r="L1162" s="14">
        <v>0.29349517822265625</v>
      </c>
      <c r="M1162" s="14">
        <v>0.16551925241947174</v>
      </c>
    </row>
    <row r="1163" spans="1:13">
      <c r="A1163" s="13" t="s">
        <v>136</v>
      </c>
      <c r="B1163" s="13" t="s">
        <v>178</v>
      </c>
      <c r="C1163" s="13" t="s">
        <v>206</v>
      </c>
      <c r="D1163" s="14">
        <v>1991</v>
      </c>
      <c r="E1163" s="14">
        <v>193430.4375</v>
      </c>
      <c r="F1163" s="14">
        <v>192950.890625</v>
      </c>
      <c r="G1163" s="14">
        <v>10.315106999999999</v>
      </c>
      <c r="H1163" s="14">
        <v>3.977802038192749</v>
      </c>
      <c r="I1163" s="14">
        <v>232127.796875</v>
      </c>
      <c r="J1163" s="14"/>
      <c r="K1163" s="14"/>
      <c r="L1163" s="14">
        <v>0.31093445420265198</v>
      </c>
      <c r="M1163" s="14">
        <v>0.15611734986305237</v>
      </c>
    </row>
    <row r="1164" spans="1:13">
      <c r="A1164" s="13" t="s">
        <v>136</v>
      </c>
      <c r="B1164" s="13" t="s">
        <v>178</v>
      </c>
      <c r="C1164" s="13" t="s">
        <v>206</v>
      </c>
      <c r="D1164" s="14">
        <v>1992</v>
      </c>
      <c r="E1164" s="14">
        <v>198890.5625</v>
      </c>
      <c r="F1164" s="14">
        <v>196230.21875</v>
      </c>
      <c r="G1164" s="14">
        <v>10.420235999999999</v>
      </c>
      <c r="H1164" s="14">
        <v>4.0451936721801758</v>
      </c>
      <c r="I1164" s="14">
        <v>233752.6875</v>
      </c>
      <c r="J1164" s="14"/>
      <c r="K1164" s="14"/>
      <c r="L1164" s="14">
        <v>0.29355362057685852</v>
      </c>
      <c r="M1164" s="14">
        <v>0.15589955449104309</v>
      </c>
    </row>
    <row r="1165" spans="1:13">
      <c r="A1165" s="13" t="s">
        <v>136</v>
      </c>
      <c r="B1165" s="13" t="s">
        <v>178</v>
      </c>
      <c r="C1165" s="13" t="s">
        <v>206</v>
      </c>
      <c r="D1165" s="14">
        <v>1993</v>
      </c>
      <c r="E1165" s="14">
        <v>201528.140625</v>
      </c>
      <c r="F1165" s="14">
        <v>200895.09375</v>
      </c>
      <c r="G1165" s="14">
        <v>10.533814999999999</v>
      </c>
      <c r="H1165" s="14">
        <v>4.0990386009216309</v>
      </c>
      <c r="I1165" s="14">
        <v>230012.640625</v>
      </c>
      <c r="J1165" s="14"/>
      <c r="K1165" s="14"/>
      <c r="L1165" s="14">
        <v>0.28561562299728394</v>
      </c>
      <c r="M1165" s="14">
        <v>0.15976531803607941</v>
      </c>
    </row>
    <row r="1166" spans="1:13">
      <c r="A1166" s="13" t="s">
        <v>136</v>
      </c>
      <c r="B1166" s="13" t="s">
        <v>178</v>
      </c>
      <c r="C1166" s="13" t="s">
        <v>206</v>
      </c>
      <c r="D1166" s="14">
        <v>1994</v>
      </c>
      <c r="E1166" s="14">
        <v>212694.46875</v>
      </c>
      <c r="F1166" s="14">
        <v>211749.578125</v>
      </c>
      <c r="G1166" s="14">
        <v>10.644948999999999</v>
      </c>
      <c r="H1166" s="14">
        <v>4.1986689567565918</v>
      </c>
      <c r="I1166" s="14">
        <v>234612.875</v>
      </c>
      <c r="J1166" s="14"/>
      <c r="K1166" s="14"/>
      <c r="L1166" s="14">
        <v>0.27016240358352661</v>
      </c>
      <c r="M1166" s="14">
        <v>0.1552300751209259</v>
      </c>
    </row>
    <row r="1167" spans="1:13">
      <c r="A1167" s="13" t="s">
        <v>136</v>
      </c>
      <c r="B1167" s="13" t="s">
        <v>178</v>
      </c>
      <c r="C1167" s="13" t="s">
        <v>206</v>
      </c>
      <c r="D1167" s="14">
        <v>1995</v>
      </c>
      <c r="E1167" s="14">
        <v>223337.640625</v>
      </c>
      <c r="F1167" s="14">
        <v>219416.640625</v>
      </c>
      <c r="G1167" s="14">
        <v>10.745502999999999</v>
      </c>
      <c r="H1167" s="14">
        <v>4.256537914276123</v>
      </c>
      <c r="I1167" s="14">
        <v>239539.109375</v>
      </c>
      <c r="J1167" s="14"/>
      <c r="K1167" s="14"/>
      <c r="L1167" s="14">
        <v>0.27665707468986511</v>
      </c>
      <c r="M1167" s="14">
        <v>0.16175414621829987</v>
      </c>
    </row>
    <row r="1168" spans="1:13">
      <c r="A1168" s="13" t="s">
        <v>136</v>
      </c>
      <c r="B1168" s="13" t="s">
        <v>178</v>
      </c>
      <c r="C1168" s="13" t="s">
        <v>206</v>
      </c>
      <c r="D1168" s="14">
        <v>1996</v>
      </c>
      <c r="E1168" s="14">
        <v>232633.46875</v>
      </c>
      <c r="F1168" s="14">
        <v>226501.109375</v>
      </c>
      <c r="G1168" s="14">
        <v>10.832141</v>
      </c>
      <c r="H1168" s="14">
        <v>4.2476511001586914</v>
      </c>
      <c r="I1168" s="14">
        <v>246395</v>
      </c>
      <c r="J1168" s="14">
        <v>0.76696915805924371</v>
      </c>
      <c r="K1168" s="14"/>
      <c r="L1168" s="14">
        <v>0.28257781267166138</v>
      </c>
      <c r="M1168" s="14">
        <v>0.15792185068130493</v>
      </c>
    </row>
    <row r="1169" spans="1:13">
      <c r="A1169" s="13" t="s">
        <v>136</v>
      </c>
      <c r="B1169" s="13" t="s">
        <v>178</v>
      </c>
      <c r="C1169" s="13" t="s">
        <v>206</v>
      </c>
      <c r="D1169" s="14">
        <v>1997</v>
      </c>
      <c r="E1169" s="14">
        <v>252283.125</v>
      </c>
      <c r="F1169" s="14">
        <v>247353.0625</v>
      </c>
      <c r="G1169" s="14">
        <v>10.906257</v>
      </c>
      <c r="H1169" s="14">
        <v>4.2389473915100098</v>
      </c>
      <c r="I1169" s="14">
        <v>257443.875</v>
      </c>
      <c r="J1169" s="14"/>
      <c r="K1169" s="14"/>
      <c r="L1169" s="14">
        <v>0.25746461749076843</v>
      </c>
      <c r="M1169" s="14">
        <v>0.16686524450778961</v>
      </c>
    </row>
    <row r="1170" spans="1:13">
      <c r="A1170" s="13" t="s">
        <v>136</v>
      </c>
      <c r="B1170" s="13" t="s">
        <v>178</v>
      </c>
      <c r="C1170" s="13" t="s">
        <v>206</v>
      </c>
      <c r="D1170" s="14">
        <v>1998</v>
      </c>
      <c r="E1170" s="14">
        <v>269264.8125</v>
      </c>
      <c r="F1170" s="14">
        <v>261940.765625</v>
      </c>
      <c r="G1170" s="14">
        <v>10.970120999999999</v>
      </c>
      <c r="H1170" s="14">
        <v>4.4264931678771973</v>
      </c>
      <c r="I1170" s="14">
        <v>267471.0625</v>
      </c>
      <c r="J1170" s="14"/>
      <c r="K1170" s="14"/>
      <c r="L1170" s="14">
        <v>0.27335193753242493</v>
      </c>
      <c r="M1170" s="14">
        <v>0.17210496962070465</v>
      </c>
    </row>
    <row r="1171" spans="1:13">
      <c r="A1171" s="13" t="s">
        <v>136</v>
      </c>
      <c r="B1171" s="13" t="s">
        <v>178</v>
      </c>
      <c r="C1171" s="13" t="s">
        <v>206</v>
      </c>
      <c r="D1171" s="14">
        <v>1999</v>
      </c>
      <c r="E1171" s="14">
        <v>274464.78125</v>
      </c>
      <c r="F1171" s="14">
        <v>267494.65625</v>
      </c>
      <c r="G1171" s="14">
        <v>11.027899999999999</v>
      </c>
      <c r="H1171" s="14">
        <v>4.4342408180236816</v>
      </c>
      <c r="I1171" s="14">
        <v>275689.375</v>
      </c>
      <c r="J1171" s="14"/>
      <c r="K1171" s="14"/>
      <c r="L1171" s="14">
        <v>0.25955680012702942</v>
      </c>
      <c r="M1171" s="14">
        <v>0.17210184037685394</v>
      </c>
    </row>
    <row r="1172" spans="1:13">
      <c r="A1172" s="13" t="s">
        <v>136</v>
      </c>
      <c r="B1172" s="13" t="s">
        <v>178</v>
      </c>
      <c r="C1172" s="13" t="s">
        <v>206</v>
      </c>
      <c r="D1172" s="14">
        <v>2000</v>
      </c>
      <c r="E1172" s="14">
        <v>281180.59375</v>
      </c>
      <c r="F1172" s="14">
        <v>281011.96875</v>
      </c>
      <c r="G1172" s="14">
        <v>11.082103999999999</v>
      </c>
      <c r="H1172" s="14">
        <v>4.4524025917053223</v>
      </c>
      <c r="I1172" s="14">
        <v>286495.75</v>
      </c>
      <c r="J1172" s="14"/>
      <c r="K1172" s="14"/>
      <c r="L1172" s="14">
        <v>0.26503080129623413</v>
      </c>
      <c r="M1172" s="14">
        <v>0.18018510937690735</v>
      </c>
    </row>
    <row r="1173" spans="1:13">
      <c r="A1173" s="13" t="s">
        <v>136</v>
      </c>
      <c r="B1173" s="13" t="s">
        <v>178</v>
      </c>
      <c r="C1173" s="13" t="s">
        <v>206</v>
      </c>
      <c r="D1173" s="14">
        <v>2001</v>
      </c>
      <c r="E1173" s="14">
        <v>293539.40625</v>
      </c>
      <c r="F1173" s="14">
        <v>291715.15625</v>
      </c>
      <c r="G1173" s="14">
        <v>11.134456999999999</v>
      </c>
      <c r="H1173" s="14">
        <v>4.4663271903991699</v>
      </c>
      <c r="I1173" s="14">
        <v>298332.65625</v>
      </c>
      <c r="J1173" s="14"/>
      <c r="K1173" s="14"/>
      <c r="L1173" s="14">
        <v>0.25284725427627563</v>
      </c>
      <c r="M1173" s="14">
        <v>0.19030006229877472</v>
      </c>
    </row>
    <row r="1174" spans="1:13">
      <c r="A1174" s="13" t="s">
        <v>136</v>
      </c>
      <c r="B1174" s="13" t="s">
        <v>178</v>
      </c>
      <c r="C1174" s="13" t="s">
        <v>206</v>
      </c>
      <c r="D1174" s="14">
        <v>2002</v>
      </c>
      <c r="E1174" s="14">
        <v>308082.53125</v>
      </c>
      <c r="F1174" s="14">
        <v>303662.78125</v>
      </c>
      <c r="G1174" s="14">
        <v>11.182304999999999</v>
      </c>
      <c r="H1174" s="14">
        <v>4.5784611701965332</v>
      </c>
      <c r="I1174" s="14">
        <v>310035.875</v>
      </c>
      <c r="J1174" s="14"/>
      <c r="K1174" s="14"/>
      <c r="L1174" s="14">
        <v>0.24390107393264771</v>
      </c>
      <c r="M1174" s="14">
        <v>0.19298653304576874</v>
      </c>
    </row>
    <row r="1175" spans="1:13">
      <c r="A1175" s="13" t="s">
        <v>136</v>
      </c>
      <c r="B1175" s="13" t="s">
        <v>178</v>
      </c>
      <c r="C1175" s="13" t="s">
        <v>206</v>
      </c>
      <c r="D1175" s="14">
        <v>2003</v>
      </c>
      <c r="E1175" s="14">
        <v>319420.84375</v>
      </c>
      <c r="F1175" s="14">
        <v>305441.6875</v>
      </c>
      <c r="G1175" s="14">
        <v>11.218883999999999</v>
      </c>
      <c r="H1175" s="14">
        <v>4.645930290222168</v>
      </c>
      <c r="I1175" s="14">
        <v>328001</v>
      </c>
      <c r="J1175" s="14"/>
      <c r="K1175" s="14"/>
      <c r="L1175" s="14">
        <v>0.2919972836971283</v>
      </c>
      <c r="M1175" s="14">
        <v>0.17873144149780273</v>
      </c>
    </row>
    <row r="1176" spans="1:13">
      <c r="A1176" s="13" t="s">
        <v>136</v>
      </c>
      <c r="B1176" s="13" t="s">
        <v>178</v>
      </c>
      <c r="C1176" s="13" t="s">
        <v>206</v>
      </c>
      <c r="D1176" s="14">
        <v>2004</v>
      </c>
      <c r="E1176" s="14">
        <v>340496.40625</v>
      </c>
      <c r="F1176" s="14">
        <v>319653.59375</v>
      </c>
      <c r="G1176" s="14">
        <v>11.234992</v>
      </c>
      <c r="H1176" s="14">
        <v>4.7530207633972168</v>
      </c>
      <c r="I1176" s="14">
        <v>344601.375</v>
      </c>
      <c r="J1176" s="14"/>
      <c r="K1176" s="14"/>
      <c r="L1176" s="14">
        <v>0.29033824801445007</v>
      </c>
      <c r="M1176" s="14">
        <v>0.17997609078884125</v>
      </c>
    </row>
    <row r="1177" spans="1:13">
      <c r="A1177" s="13" t="s">
        <v>136</v>
      </c>
      <c r="B1177" s="13" t="s">
        <v>178</v>
      </c>
      <c r="C1177" s="13" t="s">
        <v>206</v>
      </c>
      <c r="D1177" s="14">
        <v>2005</v>
      </c>
      <c r="E1177" s="14">
        <v>338297.6875</v>
      </c>
      <c r="F1177" s="14">
        <v>326492.3125</v>
      </c>
      <c r="G1177" s="14">
        <v>11.224791</v>
      </c>
      <c r="H1177" s="14">
        <v>4.7787942886352539</v>
      </c>
      <c r="I1177" s="14">
        <v>346666.03125</v>
      </c>
      <c r="J1177" s="14">
        <v>0.74965510037498206</v>
      </c>
      <c r="K1177" s="14"/>
      <c r="L1177" s="14">
        <v>0.25733324885368347</v>
      </c>
      <c r="M1177" s="14">
        <v>0.18831977248191833</v>
      </c>
    </row>
    <row r="1178" spans="1:13">
      <c r="A1178" s="13" t="s">
        <v>136</v>
      </c>
      <c r="B1178" s="13" t="s">
        <v>178</v>
      </c>
      <c r="C1178" s="13" t="s">
        <v>206</v>
      </c>
      <c r="D1178" s="14">
        <v>2006</v>
      </c>
      <c r="E1178" s="14">
        <v>369233.0625</v>
      </c>
      <c r="F1178" s="14">
        <v>351992.5</v>
      </c>
      <c r="G1178" s="14">
        <v>11.185227999999999</v>
      </c>
      <c r="H1178" s="14">
        <v>4.8339734077453613</v>
      </c>
      <c r="I1178" s="14">
        <v>366261.09375</v>
      </c>
      <c r="J1178" s="14"/>
      <c r="K1178" s="14"/>
      <c r="L1178" s="14">
        <v>0.3082410991191864</v>
      </c>
      <c r="M1178" s="14">
        <v>0.19398345053195953</v>
      </c>
    </row>
    <row r="1179" spans="1:13">
      <c r="A1179" s="13" t="s">
        <v>136</v>
      </c>
      <c r="B1179" s="13" t="s">
        <v>178</v>
      </c>
      <c r="C1179" s="13" t="s">
        <v>206</v>
      </c>
      <c r="D1179" s="14">
        <v>2007</v>
      </c>
      <c r="E1179" s="14">
        <v>379983.28125</v>
      </c>
      <c r="F1179" s="14">
        <v>352220.4375</v>
      </c>
      <c r="G1179" s="14">
        <v>11.120358</v>
      </c>
      <c r="H1179" s="14">
        <v>4.8582806587219238</v>
      </c>
      <c r="I1179" s="14">
        <v>378251.5625</v>
      </c>
      <c r="J1179" s="14"/>
      <c r="K1179" s="14"/>
      <c r="L1179" s="14">
        <v>0.33470740914344788</v>
      </c>
      <c r="M1179" s="14">
        <v>0.19471697509288788</v>
      </c>
    </row>
    <row r="1180" spans="1:13">
      <c r="A1180" s="13" t="s">
        <v>136</v>
      </c>
      <c r="B1180" s="13" t="s">
        <v>178</v>
      </c>
      <c r="C1180" s="13" t="s">
        <v>206</v>
      </c>
      <c r="D1180" s="14">
        <v>2008</v>
      </c>
      <c r="E1180" s="14">
        <v>390628.34375</v>
      </c>
      <c r="F1180" s="14">
        <v>362663.5</v>
      </c>
      <c r="G1180" s="14">
        <v>11.040308999999999</v>
      </c>
      <c r="H1180" s="14">
        <v>4.8720088005065918</v>
      </c>
      <c r="I1180" s="14">
        <v>376983.75</v>
      </c>
      <c r="J1180" s="14"/>
      <c r="K1180" s="14"/>
      <c r="L1180" s="14">
        <v>0.307708740234375</v>
      </c>
      <c r="M1180" s="14">
        <v>0.20188756287097931</v>
      </c>
    </row>
    <row r="1181" spans="1:13">
      <c r="A1181" s="13" t="s">
        <v>136</v>
      </c>
      <c r="B1181" s="13" t="s">
        <v>178</v>
      </c>
      <c r="C1181" s="13" t="s">
        <v>206</v>
      </c>
      <c r="D1181" s="14">
        <v>2009</v>
      </c>
      <c r="E1181" s="14">
        <v>380753.84375</v>
      </c>
      <c r="F1181" s="14">
        <v>350892.5</v>
      </c>
      <c r="G1181" s="14">
        <v>10.959272</v>
      </c>
      <c r="H1181" s="14">
        <v>4.7963690757751465</v>
      </c>
      <c r="I1181" s="14">
        <v>360770.6875</v>
      </c>
      <c r="J1181" s="14"/>
      <c r="K1181" s="14"/>
      <c r="L1181" s="14">
        <v>0.2403116375207901</v>
      </c>
      <c r="M1181" s="14">
        <v>0.22758714854717255</v>
      </c>
    </row>
    <row r="1182" spans="1:13">
      <c r="A1182" s="13" t="s">
        <v>136</v>
      </c>
      <c r="B1182" s="13" t="s">
        <v>178</v>
      </c>
      <c r="C1182" s="13" t="s">
        <v>206</v>
      </c>
      <c r="D1182" s="14">
        <v>2010</v>
      </c>
      <c r="E1182" s="14">
        <v>347717.28125</v>
      </c>
      <c r="F1182" s="14">
        <v>324407.4375</v>
      </c>
      <c r="G1182" s="14">
        <v>10.887637</v>
      </c>
      <c r="H1182" s="14">
        <v>4.6371541023254395</v>
      </c>
      <c r="I1182" s="14">
        <v>341005.40625</v>
      </c>
      <c r="J1182" s="14"/>
      <c r="K1182" s="14"/>
      <c r="L1182" s="14">
        <v>0.22193439304828644</v>
      </c>
      <c r="M1182" s="14">
        <v>0.22768299281597137</v>
      </c>
    </row>
    <row r="1183" spans="1:13">
      <c r="A1183" s="13" t="s">
        <v>136</v>
      </c>
      <c r="B1183" s="13" t="s">
        <v>178</v>
      </c>
      <c r="C1183" s="13" t="s">
        <v>206</v>
      </c>
      <c r="D1183" s="14">
        <v>2011</v>
      </c>
      <c r="E1183" s="14">
        <v>314638.8125</v>
      </c>
      <c r="F1183" s="14">
        <v>294014.78125</v>
      </c>
      <c r="G1183" s="14">
        <v>10.829079</v>
      </c>
      <c r="H1183" s="14">
        <v>4.301328182220459</v>
      </c>
      <c r="I1183" s="14">
        <v>306395.65625</v>
      </c>
      <c r="J1183" s="14">
        <v>0.75068630237632628</v>
      </c>
      <c r="K1183" s="14"/>
      <c r="L1183" s="14">
        <v>0.16333025693893433</v>
      </c>
      <c r="M1183" s="14">
        <v>0.24833476543426514</v>
      </c>
    </row>
    <row r="1184" spans="1:13">
      <c r="A1184" s="13" t="s">
        <v>136</v>
      </c>
      <c r="B1184" s="13" t="s">
        <v>178</v>
      </c>
      <c r="C1184" s="13" t="s">
        <v>206</v>
      </c>
      <c r="D1184" s="14">
        <v>2012</v>
      </c>
      <c r="E1184" s="14">
        <v>299430.71875</v>
      </c>
      <c r="F1184" s="14">
        <v>281534.375</v>
      </c>
      <c r="G1184" s="14">
        <v>10.781124999999999</v>
      </c>
      <c r="H1184" s="14">
        <v>4.0337176322937012</v>
      </c>
      <c r="I1184" s="14">
        <v>284695.625</v>
      </c>
      <c r="J1184" s="14">
        <v>0.73118018124056683</v>
      </c>
      <c r="K1184" s="14"/>
      <c r="L1184" s="14">
        <v>0.15111793577671051</v>
      </c>
      <c r="M1184" s="14">
        <v>0.24246945977210999</v>
      </c>
    </row>
    <row r="1185" spans="1:13">
      <c r="A1185" s="13" t="s">
        <v>136</v>
      </c>
      <c r="B1185" s="13" t="s">
        <v>178</v>
      </c>
      <c r="C1185" s="13" t="s">
        <v>206</v>
      </c>
      <c r="D1185" s="14">
        <v>2013</v>
      </c>
      <c r="E1185" s="14">
        <v>294988.53125</v>
      </c>
      <c r="F1185" s="14">
        <v>281881.125</v>
      </c>
      <c r="G1185" s="14">
        <v>10.740499999999999</v>
      </c>
      <c r="H1185" s="14">
        <v>3.9417574405670166</v>
      </c>
      <c r="I1185" s="14">
        <v>276889.9375</v>
      </c>
      <c r="J1185" s="14">
        <v>0.73908260028940687</v>
      </c>
      <c r="K1185" s="14"/>
      <c r="L1185" s="14">
        <v>0.16299897432327271</v>
      </c>
      <c r="M1185" s="14">
        <v>0.2198324054479599</v>
      </c>
    </row>
    <row r="1186" spans="1:13">
      <c r="A1186" s="13" t="s">
        <v>136</v>
      </c>
      <c r="B1186" s="13" t="s">
        <v>178</v>
      </c>
      <c r="C1186" s="13" t="s">
        <v>206</v>
      </c>
      <c r="D1186" s="14">
        <v>2014</v>
      </c>
      <c r="E1186" s="14">
        <v>294032.5625</v>
      </c>
      <c r="F1186" s="14">
        <v>278412.3125</v>
      </c>
      <c r="G1186" s="14">
        <v>10.701456</v>
      </c>
      <c r="H1186" s="14">
        <v>3.9903979301452637</v>
      </c>
      <c r="I1186" s="14">
        <v>278823.03125</v>
      </c>
      <c r="J1186" s="14">
        <v>0.72584949596634207</v>
      </c>
      <c r="K1186" s="14"/>
      <c r="L1186" s="14">
        <v>0.16492919623851776</v>
      </c>
      <c r="M1186" s="14">
        <v>0.21840932965278625</v>
      </c>
    </row>
    <row r="1187" spans="1:13">
      <c r="A1187" s="13" t="s">
        <v>136</v>
      </c>
      <c r="B1187" s="13" t="s">
        <v>178</v>
      </c>
      <c r="C1187" s="13" t="s">
        <v>206</v>
      </c>
      <c r="D1187" s="14">
        <v>2015</v>
      </c>
      <c r="E1187" s="14">
        <v>294728.59375</v>
      </c>
      <c r="F1187" s="14">
        <v>280679.0625</v>
      </c>
      <c r="G1187" s="14">
        <v>10.659749999999999</v>
      </c>
      <c r="H1187" s="14">
        <v>4.0300779342651367</v>
      </c>
      <c r="I1187" s="14">
        <v>277674.53125</v>
      </c>
      <c r="J1187" s="14">
        <v>0.71502051241415043</v>
      </c>
      <c r="K1187" s="14"/>
      <c r="L1187" s="14">
        <v>0.16476666927337646</v>
      </c>
      <c r="M1187" s="14">
        <v>0.21882888674736023</v>
      </c>
    </row>
    <row r="1188" spans="1:13">
      <c r="A1188" s="13" t="s">
        <v>136</v>
      </c>
      <c r="B1188" s="13" t="s">
        <v>178</v>
      </c>
      <c r="C1188" s="13" t="s">
        <v>206</v>
      </c>
      <c r="D1188" s="14">
        <v>2016</v>
      </c>
      <c r="E1188" s="14">
        <v>290349.375</v>
      </c>
      <c r="F1188" s="14">
        <v>274068.90625</v>
      </c>
      <c r="G1188" s="14">
        <v>10.615185</v>
      </c>
      <c r="H1188" s="14">
        <v>4.0487866401672363</v>
      </c>
      <c r="I1188" s="14">
        <v>276314.3125</v>
      </c>
      <c r="J1188" s="14">
        <v>0.71797777314898714</v>
      </c>
      <c r="K1188" s="14"/>
      <c r="L1188" s="14">
        <v>0.16447372734546661</v>
      </c>
      <c r="M1188" s="14">
        <v>0.22134645283222198</v>
      </c>
    </row>
    <row r="1189" spans="1:13">
      <c r="A1189" s="13" t="s">
        <v>136</v>
      </c>
      <c r="B1189" s="13" t="s">
        <v>178</v>
      </c>
      <c r="C1189" s="13" t="s">
        <v>206</v>
      </c>
      <c r="D1189" s="14">
        <v>2017</v>
      </c>
      <c r="E1189" s="14">
        <v>295748.25</v>
      </c>
      <c r="F1189" s="14">
        <v>279853.40625</v>
      </c>
      <c r="G1189" s="14">
        <v>10.56945</v>
      </c>
      <c r="H1189" s="14">
        <v>4.1016688346862793</v>
      </c>
      <c r="I1189" s="14">
        <v>279853.40625</v>
      </c>
      <c r="J1189" s="14">
        <v>0.70481562895063732</v>
      </c>
      <c r="K1189" s="14"/>
      <c r="L1189" s="14">
        <v>0.16641838848590851</v>
      </c>
      <c r="M1189" s="14">
        <v>0.22277328372001648</v>
      </c>
    </row>
    <row r="1190" spans="1:13">
      <c r="A1190" s="13" t="s">
        <v>136</v>
      </c>
      <c r="B1190" s="13" t="s">
        <v>178</v>
      </c>
      <c r="C1190" s="13" t="s">
        <v>206</v>
      </c>
      <c r="D1190" s="14">
        <v>2018</v>
      </c>
      <c r="E1190" s="14">
        <v>297786.65625</v>
      </c>
      <c r="F1190" s="14">
        <v>279920.59375</v>
      </c>
      <c r="G1190" s="14">
        <v>10.522245999999999</v>
      </c>
      <c r="H1190" s="14">
        <v>4.161405086517334</v>
      </c>
      <c r="I1190" s="14">
        <v>284216.25</v>
      </c>
      <c r="J1190" s="14"/>
      <c r="K1190" s="14"/>
      <c r="L1190" s="14">
        <v>0.17206931114196777</v>
      </c>
      <c r="M1190" s="14">
        <v>0.21434657275676727</v>
      </c>
    </row>
    <row r="1191" spans="1:13">
      <c r="A1191" s="13" t="s">
        <v>136</v>
      </c>
      <c r="B1191" s="13" t="s">
        <v>178</v>
      </c>
      <c r="C1191" s="13" t="s">
        <v>206</v>
      </c>
      <c r="D1191" s="14">
        <v>2019</v>
      </c>
      <c r="E1191" s="14">
        <v>302222.28125</v>
      </c>
      <c r="F1191" s="14">
        <v>284893.625</v>
      </c>
      <c r="G1191" s="14">
        <v>10.473455</v>
      </c>
      <c r="H1191" s="14">
        <v>4.2350726127624512</v>
      </c>
      <c r="I1191" s="14">
        <v>289493.21875</v>
      </c>
      <c r="J1191" s="14"/>
      <c r="K1191" s="14"/>
      <c r="L1191" s="14">
        <v>0.16243252158164978</v>
      </c>
      <c r="M1191" s="14">
        <v>0.2132190614938736</v>
      </c>
    </row>
    <row r="1192" spans="1:13">
      <c r="A1192" s="13" t="s">
        <v>137</v>
      </c>
      <c r="B1192" s="13" t="s">
        <v>179</v>
      </c>
      <c r="C1192" s="13" t="s">
        <v>216</v>
      </c>
      <c r="D1192" s="14">
        <v>1950</v>
      </c>
      <c r="E1192" s="14"/>
      <c r="F1192" s="14"/>
      <c r="G1192" s="14"/>
      <c r="H1192" s="14"/>
      <c r="I1192" s="14"/>
      <c r="J1192" s="14"/>
      <c r="K1192" s="14"/>
      <c r="L1192" s="14"/>
      <c r="M1192" s="14"/>
    </row>
    <row r="1193" spans="1:13">
      <c r="A1193" s="13" t="s">
        <v>137</v>
      </c>
      <c r="B1193" s="13" t="s">
        <v>179</v>
      </c>
      <c r="C1193" s="13" t="s">
        <v>216</v>
      </c>
      <c r="D1193" s="14">
        <v>1951</v>
      </c>
      <c r="E1193" s="14"/>
      <c r="F1193" s="14"/>
      <c r="G1193" s="14"/>
      <c r="H1193" s="14"/>
      <c r="I1193" s="14"/>
      <c r="J1193" s="14"/>
      <c r="K1193" s="14"/>
      <c r="L1193" s="14"/>
      <c r="M1193" s="14"/>
    </row>
    <row r="1194" spans="1:13">
      <c r="A1194" s="13" t="s">
        <v>137</v>
      </c>
      <c r="B1194" s="13" t="s">
        <v>179</v>
      </c>
      <c r="C1194" s="13" t="s">
        <v>216</v>
      </c>
      <c r="D1194" s="14">
        <v>1952</v>
      </c>
      <c r="E1194" s="14"/>
      <c r="F1194" s="14"/>
      <c r="G1194" s="14"/>
      <c r="H1194" s="14"/>
      <c r="I1194" s="14"/>
      <c r="J1194" s="14"/>
      <c r="K1194" s="14"/>
      <c r="L1194" s="14"/>
      <c r="M1194" s="14"/>
    </row>
    <row r="1195" spans="1:13">
      <c r="A1195" s="13" t="s">
        <v>137</v>
      </c>
      <c r="B1195" s="13" t="s">
        <v>179</v>
      </c>
      <c r="C1195" s="13" t="s">
        <v>216</v>
      </c>
      <c r="D1195" s="14">
        <v>1953</v>
      </c>
      <c r="E1195" s="14"/>
      <c r="F1195" s="14"/>
      <c r="G1195" s="14"/>
      <c r="H1195" s="14"/>
      <c r="I1195" s="14"/>
      <c r="J1195" s="14"/>
      <c r="K1195" s="14"/>
      <c r="L1195" s="14"/>
      <c r="M1195" s="14"/>
    </row>
    <row r="1196" spans="1:13">
      <c r="A1196" s="13" t="s">
        <v>137</v>
      </c>
      <c r="B1196" s="13" t="s">
        <v>179</v>
      </c>
      <c r="C1196" s="13" t="s">
        <v>216</v>
      </c>
      <c r="D1196" s="14">
        <v>1954</v>
      </c>
      <c r="E1196" s="14"/>
      <c r="F1196" s="14"/>
      <c r="G1196" s="14"/>
      <c r="H1196" s="14"/>
      <c r="I1196" s="14"/>
      <c r="J1196" s="14"/>
      <c r="K1196" s="14"/>
      <c r="L1196" s="14"/>
      <c r="M1196" s="14"/>
    </row>
    <row r="1197" spans="1:13">
      <c r="A1197" s="13" t="s">
        <v>137</v>
      </c>
      <c r="B1197" s="13" t="s">
        <v>179</v>
      </c>
      <c r="C1197" s="13" t="s">
        <v>216</v>
      </c>
      <c r="D1197" s="14">
        <v>1955</v>
      </c>
      <c r="E1197" s="14"/>
      <c r="F1197" s="14"/>
      <c r="G1197" s="14"/>
      <c r="H1197" s="14"/>
      <c r="I1197" s="14"/>
      <c r="J1197" s="14"/>
      <c r="K1197" s="14"/>
      <c r="L1197" s="14"/>
      <c r="M1197" s="14"/>
    </row>
    <row r="1198" spans="1:13">
      <c r="A1198" s="13" t="s">
        <v>137</v>
      </c>
      <c r="B1198" s="13" t="s">
        <v>179</v>
      </c>
      <c r="C1198" s="13" t="s">
        <v>216</v>
      </c>
      <c r="D1198" s="14">
        <v>1956</v>
      </c>
      <c r="E1198" s="14"/>
      <c r="F1198" s="14"/>
      <c r="G1198" s="14"/>
      <c r="H1198" s="14"/>
      <c r="I1198" s="14"/>
      <c r="J1198" s="14"/>
      <c r="K1198" s="14"/>
      <c r="L1198" s="14"/>
      <c r="M1198" s="14"/>
    </row>
    <row r="1199" spans="1:13">
      <c r="A1199" s="13" t="s">
        <v>137</v>
      </c>
      <c r="B1199" s="13" t="s">
        <v>179</v>
      </c>
      <c r="C1199" s="13" t="s">
        <v>216</v>
      </c>
      <c r="D1199" s="14">
        <v>1957</v>
      </c>
      <c r="E1199" s="14"/>
      <c r="F1199" s="14"/>
      <c r="G1199" s="14"/>
      <c r="H1199" s="14"/>
      <c r="I1199" s="14"/>
      <c r="J1199" s="14"/>
      <c r="K1199" s="14"/>
      <c r="L1199" s="14"/>
      <c r="M1199" s="14"/>
    </row>
    <row r="1200" spans="1:13">
      <c r="A1200" s="13" t="s">
        <v>137</v>
      </c>
      <c r="B1200" s="13" t="s">
        <v>179</v>
      </c>
      <c r="C1200" s="13" t="s">
        <v>216</v>
      </c>
      <c r="D1200" s="14">
        <v>1958</v>
      </c>
      <c r="E1200" s="14"/>
      <c r="F1200" s="14"/>
      <c r="G1200" s="14"/>
      <c r="H1200" s="14"/>
      <c r="I1200" s="14"/>
      <c r="J1200" s="14"/>
      <c r="K1200" s="14"/>
      <c r="L1200" s="14"/>
      <c r="M1200" s="14"/>
    </row>
    <row r="1201" spans="1:13">
      <c r="A1201" s="13" t="s">
        <v>137</v>
      </c>
      <c r="B1201" s="13" t="s">
        <v>179</v>
      </c>
      <c r="C1201" s="13" t="s">
        <v>216</v>
      </c>
      <c r="D1201" s="14">
        <v>1959</v>
      </c>
      <c r="E1201" s="14"/>
      <c r="F1201" s="14"/>
      <c r="G1201" s="14"/>
      <c r="H1201" s="14"/>
      <c r="I1201" s="14"/>
      <c r="J1201" s="14"/>
      <c r="K1201" s="14"/>
      <c r="L1201" s="14"/>
      <c r="M1201" s="14"/>
    </row>
    <row r="1202" spans="1:13">
      <c r="A1202" s="13" t="s">
        <v>137</v>
      </c>
      <c r="B1202" s="13" t="s">
        <v>179</v>
      </c>
      <c r="C1202" s="13" t="s">
        <v>216</v>
      </c>
      <c r="D1202" s="14">
        <v>1960</v>
      </c>
      <c r="E1202" s="14">
        <v>12400.2568359375</v>
      </c>
      <c r="F1202" s="14">
        <v>17952.591796875</v>
      </c>
      <c r="G1202" s="14">
        <v>2.9897942820813896</v>
      </c>
      <c r="H1202" s="14">
        <v>1.1078375577926636</v>
      </c>
      <c r="I1202" s="14">
        <v>13218.2900390625</v>
      </c>
      <c r="J1202" s="14"/>
      <c r="K1202" s="14"/>
      <c r="L1202" s="14">
        <v>0.20030248165130615</v>
      </c>
      <c r="M1202" s="14">
        <v>4.4362682849168777E-2</v>
      </c>
    </row>
    <row r="1203" spans="1:13">
      <c r="A1203" s="13" t="s">
        <v>137</v>
      </c>
      <c r="B1203" s="13" t="s">
        <v>179</v>
      </c>
      <c r="C1203" s="13" t="s">
        <v>216</v>
      </c>
      <c r="D1203" s="14">
        <v>1961</v>
      </c>
      <c r="E1203" s="14">
        <v>13144.16796875</v>
      </c>
      <c r="F1203" s="14">
        <v>18798.419921875</v>
      </c>
      <c r="G1203" s="14">
        <v>3.0800142056819375</v>
      </c>
      <c r="H1203" s="14">
        <v>1.1504876613616943</v>
      </c>
      <c r="I1203" s="14">
        <v>13974.1357421875</v>
      </c>
      <c r="J1203" s="14"/>
      <c r="K1203" s="14"/>
      <c r="L1203" s="14">
        <v>0.19026219844818115</v>
      </c>
      <c r="M1203" s="14">
        <v>4.4528696686029434E-2</v>
      </c>
    </row>
    <row r="1204" spans="1:13">
      <c r="A1204" s="13" t="s">
        <v>137</v>
      </c>
      <c r="B1204" s="13" t="s">
        <v>179</v>
      </c>
      <c r="C1204" s="13" t="s">
        <v>216</v>
      </c>
      <c r="D1204" s="14">
        <v>1962</v>
      </c>
      <c r="E1204" s="14">
        <v>15078.318359375</v>
      </c>
      <c r="F1204" s="14">
        <v>20751.625</v>
      </c>
      <c r="G1204" s="14">
        <v>3.2133022566318479</v>
      </c>
      <c r="H1204" s="14">
        <v>1.2098939418792725</v>
      </c>
      <c r="I1204" s="14">
        <v>15952.9130859375</v>
      </c>
      <c r="J1204" s="14"/>
      <c r="K1204" s="14"/>
      <c r="L1204" s="14">
        <v>0.21546885371208191</v>
      </c>
      <c r="M1204" s="14">
        <v>4.0233582258224487E-2</v>
      </c>
    </row>
    <row r="1205" spans="1:13">
      <c r="A1205" s="13" t="s">
        <v>137</v>
      </c>
      <c r="B1205" s="13" t="s">
        <v>179</v>
      </c>
      <c r="C1205" s="13" t="s">
        <v>216</v>
      </c>
      <c r="D1205" s="14">
        <v>1963</v>
      </c>
      <c r="E1205" s="14">
        <v>17700.595703125</v>
      </c>
      <c r="F1205" s="14">
        <v>23415.109375</v>
      </c>
      <c r="G1205" s="14">
        <v>3.3257853380454971</v>
      </c>
      <c r="H1205" s="14">
        <v>1.2622026205062866</v>
      </c>
      <c r="I1205" s="14">
        <v>18531.744140625</v>
      </c>
      <c r="J1205" s="14"/>
      <c r="K1205" s="14"/>
      <c r="L1205" s="14">
        <v>0.25841328501701355</v>
      </c>
      <c r="M1205" s="14">
        <v>3.9720766246318817E-2</v>
      </c>
    </row>
    <row r="1206" spans="1:13">
      <c r="A1206" s="13" t="s">
        <v>137</v>
      </c>
      <c r="B1206" s="13" t="s">
        <v>179</v>
      </c>
      <c r="C1206" s="13" t="s">
        <v>216</v>
      </c>
      <c r="D1206" s="14">
        <v>1964</v>
      </c>
      <c r="E1206" s="14">
        <v>19316.486328125</v>
      </c>
      <c r="F1206" s="14">
        <v>25520.328125</v>
      </c>
      <c r="G1206" s="14">
        <v>3.4071580849907104</v>
      </c>
      <c r="H1206" s="14">
        <v>1.3032845258712769</v>
      </c>
      <c r="I1206" s="14">
        <v>20076.0546875</v>
      </c>
      <c r="J1206" s="14"/>
      <c r="K1206" s="14"/>
      <c r="L1206" s="14">
        <v>0.26644369959831238</v>
      </c>
      <c r="M1206" s="14">
        <v>4.0492907166481018E-2</v>
      </c>
    </row>
    <row r="1207" spans="1:13">
      <c r="A1207" s="13" t="s">
        <v>137</v>
      </c>
      <c r="B1207" s="13" t="s">
        <v>179</v>
      </c>
      <c r="C1207" s="13" t="s">
        <v>216</v>
      </c>
      <c r="D1207" s="14">
        <v>1965</v>
      </c>
      <c r="E1207" s="14">
        <v>22580.802734375</v>
      </c>
      <c r="F1207" s="14">
        <v>29041.328125</v>
      </c>
      <c r="G1207" s="14">
        <v>3.4978638395606203</v>
      </c>
      <c r="H1207" s="14">
        <v>1.3484514951705933</v>
      </c>
      <c r="I1207" s="14">
        <v>22993.087890625</v>
      </c>
      <c r="J1207" s="14"/>
      <c r="K1207" s="14"/>
      <c r="L1207" s="14">
        <v>0.26104128360748291</v>
      </c>
      <c r="M1207" s="14">
        <v>3.9400231093168259E-2</v>
      </c>
    </row>
    <row r="1208" spans="1:13">
      <c r="A1208" s="13" t="s">
        <v>137</v>
      </c>
      <c r="B1208" s="13" t="s">
        <v>179</v>
      </c>
      <c r="C1208" s="13" t="s">
        <v>216</v>
      </c>
      <c r="D1208" s="14">
        <v>1966</v>
      </c>
      <c r="E1208" s="14">
        <v>23591.572265625</v>
      </c>
      <c r="F1208" s="14">
        <v>30369.1015625</v>
      </c>
      <c r="G1208" s="14">
        <v>3.5289741740290568</v>
      </c>
      <c r="H1208" s="14">
        <v>1.3710087537765503</v>
      </c>
      <c r="I1208" s="14">
        <v>23336.26953125</v>
      </c>
      <c r="J1208" s="14"/>
      <c r="K1208" s="14"/>
      <c r="L1208" s="14">
        <v>0.21524547040462494</v>
      </c>
      <c r="M1208" s="14">
        <v>4.2532846331596375E-2</v>
      </c>
    </row>
    <row r="1209" spans="1:13">
      <c r="A1209" s="13" t="s">
        <v>137</v>
      </c>
      <c r="B1209" s="13" t="s">
        <v>179</v>
      </c>
      <c r="C1209" s="13" t="s">
        <v>216</v>
      </c>
      <c r="D1209" s="14">
        <v>1967</v>
      </c>
      <c r="E1209" s="14">
        <v>24924.13671875</v>
      </c>
      <c r="F1209" s="14">
        <v>31354.890625</v>
      </c>
      <c r="G1209" s="14">
        <v>3.6192912174655603</v>
      </c>
      <c r="H1209" s="14">
        <v>1.4169312715530396</v>
      </c>
      <c r="I1209" s="14">
        <v>23679.44921875</v>
      </c>
      <c r="J1209" s="14"/>
      <c r="K1209" s="14"/>
      <c r="L1209" s="14">
        <v>0.1706068366765976</v>
      </c>
      <c r="M1209" s="14">
        <v>4.5986358076334E-2</v>
      </c>
    </row>
    <row r="1210" spans="1:13">
      <c r="A1210" s="13" t="s">
        <v>137</v>
      </c>
      <c r="B1210" s="13" t="s">
        <v>179</v>
      </c>
      <c r="C1210" s="13" t="s">
        <v>216</v>
      </c>
      <c r="D1210" s="14">
        <v>1968</v>
      </c>
      <c r="E1210" s="14">
        <v>26582.017578125</v>
      </c>
      <c r="F1210" s="14">
        <v>33060.21484375</v>
      </c>
      <c r="G1210" s="14">
        <v>3.6969697020111107</v>
      </c>
      <c r="H1210" s="14">
        <v>1.4584085941314697</v>
      </c>
      <c r="I1210" s="14">
        <v>24537.40234375</v>
      </c>
      <c r="J1210" s="14"/>
      <c r="K1210" s="14"/>
      <c r="L1210" s="14">
        <v>0.14661358296871185</v>
      </c>
      <c r="M1210" s="14">
        <v>4.6757977455854416E-2</v>
      </c>
    </row>
    <row r="1211" spans="1:13">
      <c r="A1211" s="13" t="s">
        <v>137</v>
      </c>
      <c r="B1211" s="13" t="s">
        <v>179</v>
      </c>
      <c r="C1211" s="13" t="s">
        <v>216</v>
      </c>
      <c r="D1211" s="14">
        <v>1969</v>
      </c>
      <c r="E1211" s="14">
        <v>29710.48828125</v>
      </c>
      <c r="F1211" s="14">
        <v>36716.82421875</v>
      </c>
      <c r="G1211" s="14">
        <v>3.756468002276629</v>
      </c>
      <c r="H1211" s="14">
        <v>1.4931249618530273</v>
      </c>
      <c r="I1211" s="14">
        <v>27282.84375</v>
      </c>
      <c r="J1211" s="14"/>
      <c r="K1211" s="14"/>
      <c r="L1211" s="14">
        <v>0.13871145248413086</v>
      </c>
      <c r="M1211" s="14">
        <v>4.6506799757480621E-2</v>
      </c>
    </row>
    <row r="1212" spans="1:13">
      <c r="A1212" s="13" t="s">
        <v>137</v>
      </c>
      <c r="B1212" s="13" t="s">
        <v>179</v>
      </c>
      <c r="C1212" s="13" t="s">
        <v>216</v>
      </c>
      <c r="D1212" s="14">
        <v>1970</v>
      </c>
      <c r="E1212" s="14">
        <v>32450.5</v>
      </c>
      <c r="F1212" s="14">
        <v>40329.9921875</v>
      </c>
      <c r="G1212" s="14">
        <v>3.8489239999999998</v>
      </c>
      <c r="H1212" s="14">
        <v>1.5413962602615356</v>
      </c>
      <c r="I1212" s="14">
        <v>29856.697265625</v>
      </c>
      <c r="J1212" s="14"/>
      <c r="K1212" s="14"/>
      <c r="L1212" s="14">
        <v>0.14660860598087311</v>
      </c>
      <c r="M1212" s="14">
        <v>4.5216407626867294E-2</v>
      </c>
    </row>
    <row r="1213" spans="1:13">
      <c r="A1213" s="13" t="s">
        <v>137</v>
      </c>
      <c r="B1213" s="13" t="s">
        <v>179</v>
      </c>
      <c r="C1213" s="13" t="s">
        <v>216</v>
      </c>
      <c r="D1213" s="14">
        <v>1971</v>
      </c>
      <c r="E1213" s="14">
        <v>35722.8203125</v>
      </c>
      <c r="F1213" s="14">
        <v>43313.24609375</v>
      </c>
      <c r="G1213" s="14">
        <v>3.9135989999999996</v>
      </c>
      <c r="H1213" s="14">
        <v>1.5710176229476929</v>
      </c>
      <c r="I1213" s="14">
        <v>32034.150390625</v>
      </c>
      <c r="J1213" s="14"/>
      <c r="K1213" s="14"/>
      <c r="L1213" s="14">
        <v>0.17035272717475891</v>
      </c>
      <c r="M1213" s="14">
        <v>4.3906256556510925E-2</v>
      </c>
    </row>
    <row r="1214" spans="1:13">
      <c r="A1214" s="13" t="s">
        <v>137</v>
      </c>
      <c r="B1214" s="13" t="s">
        <v>179</v>
      </c>
      <c r="C1214" s="13" t="s">
        <v>216</v>
      </c>
      <c r="D1214" s="14">
        <v>1972</v>
      </c>
      <c r="E1214" s="14">
        <v>40092.94140625</v>
      </c>
      <c r="F1214" s="14">
        <v>47686.96484375</v>
      </c>
      <c r="G1214" s="14">
        <v>3.9741969999999998</v>
      </c>
      <c r="H1214" s="14">
        <v>1.6207126379013062</v>
      </c>
      <c r="I1214" s="14">
        <v>35433.515625</v>
      </c>
      <c r="J1214" s="14"/>
      <c r="K1214" s="14"/>
      <c r="L1214" s="14">
        <v>0.17020343244075775</v>
      </c>
      <c r="M1214" s="14">
        <v>4.3129347264766693E-2</v>
      </c>
    </row>
    <row r="1215" spans="1:13">
      <c r="A1215" s="13" t="s">
        <v>137</v>
      </c>
      <c r="B1215" s="13" t="s">
        <v>179</v>
      </c>
      <c r="C1215" s="13" t="s">
        <v>216</v>
      </c>
      <c r="D1215" s="14">
        <v>1973</v>
      </c>
      <c r="E1215" s="14">
        <v>44542.13671875</v>
      </c>
      <c r="F1215" s="14">
        <v>53285.84375</v>
      </c>
      <c r="G1215" s="14">
        <v>4.0377939999999999</v>
      </c>
      <c r="H1215" s="14">
        <v>1.6569603681564331</v>
      </c>
      <c r="I1215" s="14">
        <v>39784.58203125</v>
      </c>
      <c r="J1215" s="14"/>
      <c r="K1215" s="14"/>
      <c r="L1215" s="14">
        <v>0.17115549743175507</v>
      </c>
      <c r="M1215" s="14">
        <v>4.2591273784637451E-2</v>
      </c>
    </row>
    <row r="1216" spans="1:13">
      <c r="A1216" s="13" t="s">
        <v>137</v>
      </c>
      <c r="B1216" s="13" t="s">
        <v>179</v>
      </c>
      <c r="C1216" s="13" t="s">
        <v>216</v>
      </c>
      <c r="D1216" s="14">
        <v>1974</v>
      </c>
      <c r="E1216" s="14">
        <v>43631.95703125</v>
      </c>
      <c r="F1216" s="14">
        <v>54015.2421875</v>
      </c>
      <c r="G1216" s="14">
        <v>4.1139900000000003</v>
      </c>
      <c r="H1216" s="14">
        <v>1.7016009092330933</v>
      </c>
      <c r="I1216" s="14">
        <v>40745.4140625</v>
      </c>
      <c r="J1216" s="14"/>
      <c r="K1216" s="14"/>
      <c r="L1216" s="14">
        <v>0.17986957728862762</v>
      </c>
      <c r="M1216" s="14">
        <v>4.743335023522377E-2</v>
      </c>
    </row>
    <row r="1217" spans="1:13">
      <c r="A1217" s="13" t="s">
        <v>137</v>
      </c>
      <c r="B1217" s="13" t="s">
        <v>179</v>
      </c>
      <c r="C1217" s="13" t="s">
        <v>216</v>
      </c>
      <c r="D1217" s="14">
        <v>1975</v>
      </c>
      <c r="E1217" s="14">
        <v>45671.79296875</v>
      </c>
      <c r="F1217" s="14">
        <v>55079.125</v>
      </c>
      <c r="G1217" s="14">
        <v>4.2089549999999996</v>
      </c>
      <c r="H1217" s="14">
        <v>1.7902153730392456</v>
      </c>
      <c r="I1217" s="14">
        <v>40945.88671875</v>
      </c>
      <c r="J1217" s="14"/>
      <c r="K1217" s="14"/>
      <c r="L1217" s="14">
        <v>0.1849280446767807</v>
      </c>
      <c r="M1217" s="14">
        <v>5.0404943525791168E-2</v>
      </c>
    </row>
    <row r="1218" spans="1:13">
      <c r="A1218" s="13" t="s">
        <v>137</v>
      </c>
      <c r="B1218" s="13" t="s">
        <v>179</v>
      </c>
      <c r="C1218" s="13" t="s">
        <v>216</v>
      </c>
      <c r="D1218" s="14">
        <v>1976</v>
      </c>
      <c r="E1218" s="14">
        <v>53639.96484375</v>
      </c>
      <c r="F1218" s="14">
        <v>62947.64453125</v>
      </c>
      <c r="G1218" s="14">
        <v>4.3263359999999995</v>
      </c>
      <c r="H1218" s="14">
        <v>1.861061692237854</v>
      </c>
      <c r="I1218" s="14">
        <v>47564.390625</v>
      </c>
      <c r="J1218" s="14"/>
      <c r="K1218" s="14"/>
      <c r="L1218" s="14">
        <v>0.19835883378982544</v>
      </c>
      <c r="M1218" s="14">
        <v>4.6581663191318512E-2</v>
      </c>
    </row>
    <row r="1219" spans="1:13">
      <c r="A1219" s="13" t="s">
        <v>137</v>
      </c>
      <c r="B1219" s="13" t="s">
        <v>179</v>
      </c>
      <c r="C1219" s="13" t="s">
        <v>216</v>
      </c>
      <c r="D1219" s="14">
        <v>1977</v>
      </c>
      <c r="E1219" s="14">
        <v>59712.89453125</v>
      </c>
      <c r="F1219" s="14">
        <v>70586.0078125</v>
      </c>
      <c r="G1219" s="14">
        <v>4.462402</v>
      </c>
      <c r="H1219" s="14">
        <v>1.9651616811752319</v>
      </c>
      <c r="I1219" s="14">
        <v>53141.60546875</v>
      </c>
      <c r="J1219" s="14"/>
      <c r="K1219" s="14"/>
      <c r="L1219" s="14">
        <v>0.20727622509002686</v>
      </c>
      <c r="M1219" s="14">
        <v>4.5632645487785339E-2</v>
      </c>
    </row>
    <row r="1220" spans="1:13">
      <c r="A1220" s="13" t="s">
        <v>137</v>
      </c>
      <c r="B1220" s="13" t="s">
        <v>179</v>
      </c>
      <c r="C1220" s="13" t="s">
        <v>216</v>
      </c>
      <c r="D1220" s="14">
        <v>1978</v>
      </c>
      <c r="E1220" s="14">
        <v>65062.2109375</v>
      </c>
      <c r="F1220" s="14">
        <v>77768.609375</v>
      </c>
      <c r="G1220" s="14">
        <v>4.6070289999999998</v>
      </c>
      <c r="H1220" s="14">
        <v>2.0721485614776611</v>
      </c>
      <c r="I1220" s="14">
        <v>57531.578125</v>
      </c>
      <c r="J1220" s="14"/>
      <c r="K1220" s="14"/>
      <c r="L1220" s="14">
        <v>0.20753604173660278</v>
      </c>
      <c r="M1220" s="14">
        <v>4.505031555891037E-2</v>
      </c>
    </row>
    <row r="1221" spans="1:13">
      <c r="A1221" s="13" t="s">
        <v>137</v>
      </c>
      <c r="B1221" s="13" t="s">
        <v>179</v>
      </c>
      <c r="C1221" s="13" t="s">
        <v>216</v>
      </c>
      <c r="D1221" s="14">
        <v>1979</v>
      </c>
      <c r="E1221" s="14">
        <v>72365.2421875</v>
      </c>
      <c r="F1221" s="14">
        <v>86161.9375</v>
      </c>
      <c r="G1221" s="14">
        <v>4.7458789999999995</v>
      </c>
      <c r="H1221" s="14">
        <v>2.1025381088256836</v>
      </c>
      <c r="I1221" s="14">
        <v>64180.3828125</v>
      </c>
      <c r="J1221" s="14"/>
      <c r="K1221" s="14"/>
      <c r="L1221" s="14">
        <v>0.21906726062297821</v>
      </c>
      <c r="M1221" s="14">
        <v>4.4539976865053177E-2</v>
      </c>
    </row>
    <row r="1222" spans="1:13">
      <c r="A1222" s="13" t="s">
        <v>137</v>
      </c>
      <c r="B1222" s="13" t="s">
        <v>179</v>
      </c>
      <c r="C1222" s="13" t="s">
        <v>216</v>
      </c>
      <c r="D1222" s="14">
        <v>1980</v>
      </c>
      <c r="E1222" s="14">
        <v>80521.46875</v>
      </c>
      <c r="F1222" s="14">
        <v>94854.015625</v>
      </c>
      <c r="G1222" s="14">
        <v>4.8687420000000001</v>
      </c>
      <c r="H1222" s="14">
        <v>2.25394606590271</v>
      </c>
      <c r="I1222" s="14">
        <v>70667.875</v>
      </c>
      <c r="J1222" s="14">
        <v>0.30021364264433448</v>
      </c>
      <c r="K1222" s="14"/>
      <c r="L1222" s="14">
        <v>0.2477983832359314</v>
      </c>
      <c r="M1222" s="14">
        <v>4.5569583773612976E-2</v>
      </c>
    </row>
    <row r="1223" spans="1:13">
      <c r="A1223" s="13" t="s">
        <v>137</v>
      </c>
      <c r="B1223" s="13" t="s">
        <v>179</v>
      </c>
      <c r="C1223" s="13" t="s">
        <v>216</v>
      </c>
      <c r="D1223" s="14">
        <v>1981</v>
      </c>
      <c r="E1223" s="14">
        <v>84807.90625</v>
      </c>
      <c r="F1223" s="14">
        <v>101649.71875</v>
      </c>
      <c r="G1223" s="14">
        <v>4.9716870000000002</v>
      </c>
      <c r="H1223" s="14">
        <v>2.4205946922302246</v>
      </c>
      <c r="I1223" s="14">
        <v>77212.2734375</v>
      </c>
      <c r="J1223" s="14"/>
      <c r="K1223" s="14"/>
      <c r="L1223" s="14">
        <v>0.25439611077308655</v>
      </c>
      <c r="M1223" s="14">
        <v>5.8270003646612167E-2</v>
      </c>
    </row>
    <row r="1224" spans="1:13">
      <c r="A1224" s="13" t="s">
        <v>137</v>
      </c>
      <c r="B1224" s="13" t="s">
        <v>179</v>
      </c>
      <c r="C1224" s="13" t="s">
        <v>216</v>
      </c>
      <c r="D1224" s="14">
        <v>1982</v>
      </c>
      <c r="E1224" s="14">
        <v>88098.5390625</v>
      </c>
      <c r="F1224" s="14">
        <v>103784.3125</v>
      </c>
      <c r="G1224" s="14">
        <v>5.0580400000000001</v>
      </c>
      <c r="H1224" s="14">
        <v>2.4214844703674316</v>
      </c>
      <c r="I1224" s="14">
        <v>79489.890625</v>
      </c>
      <c r="J1224" s="14"/>
      <c r="K1224" s="14"/>
      <c r="L1224" s="14">
        <v>0.24287247657775879</v>
      </c>
      <c r="M1224" s="14">
        <v>6.6045582294464111E-2</v>
      </c>
    </row>
    <row r="1225" spans="1:13">
      <c r="A1225" s="13" t="s">
        <v>137</v>
      </c>
      <c r="B1225" s="13" t="s">
        <v>179</v>
      </c>
      <c r="C1225" s="13" t="s">
        <v>216</v>
      </c>
      <c r="D1225" s="14">
        <v>1983</v>
      </c>
      <c r="E1225" s="14">
        <v>91738.6640625</v>
      </c>
      <c r="F1225" s="14">
        <v>109119.15625</v>
      </c>
      <c r="G1225" s="14">
        <v>5.1337089999999996</v>
      </c>
      <c r="H1225" s="14">
        <v>2.4392416477203369</v>
      </c>
      <c r="I1225" s="14">
        <v>84240.9921875</v>
      </c>
      <c r="J1225" s="14"/>
      <c r="K1225" s="14"/>
      <c r="L1225" s="14">
        <v>0.21267357468605042</v>
      </c>
      <c r="M1225" s="14">
        <v>7.3155879974365234E-2</v>
      </c>
    </row>
    <row r="1226" spans="1:13">
      <c r="A1226" s="13" t="s">
        <v>137</v>
      </c>
      <c r="B1226" s="13" t="s">
        <v>179</v>
      </c>
      <c r="C1226" s="13" t="s">
        <v>216</v>
      </c>
      <c r="D1226" s="14">
        <v>1984</v>
      </c>
      <c r="E1226" s="14">
        <v>101668.4296875</v>
      </c>
      <c r="F1226" s="14">
        <v>118442.265625</v>
      </c>
      <c r="G1226" s="14">
        <v>5.2078389999999999</v>
      </c>
      <c r="H1226" s="14">
        <v>2.5170767307281494</v>
      </c>
      <c r="I1226" s="14">
        <v>92643.0078125</v>
      </c>
      <c r="J1226" s="14"/>
      <c r="K1226" s="14"/>
      <c r="L1226" s="14">
        <v>0.19918191432952881</v>
      </c>
      <c r="M1226" s="14">
        <v>7.8461192548274994E-2</v>
      </c>
    </row>
    <row r="1227" spans="1:13">
      <c r="A1227" s="13" t="s">
        <v>137</v>
      </c>
      <c r="B1227" s="13" t="s">
        <v>179</v>
      </c>
      <c r="C1227" s="13" t="s">
        <v>216</v>
      </c>
      <c r="D1227" s="14">
        <v>1985</v>
      </c>
      <c r="E1227" s="14">
        <v>105501.578125</v>
      </c>
      <c r="F1227" s="14">
        <v>115225.390625</v>
      </c>
      <c r="G1227" s="14">
        <v>5.2870219999999994</v>
      </c>
      <c r="H1227" s="14">
        <v>2.5576431751251221</v>
      </c>
      <c r="I1227" s="14">
        <v>93344.3359375</v>
      </c>
      <c r="J1227" s="14">
        <v>0.69387909268755132</v>
      </c>
      <c r="K1227" s="14"/>
      <c r="L1227" s="14">
        <v>0.19401507079601288</v>
      </c>
      <c r="M1227" s="14">
        <v>9.5874093472957611E-2</v>
      </c>
    </row>
    <row r="1228" spans="1:13">
      <c r="A1228" s="13" t="s">
        <v>137</v>
      </c>
      <c r="B1228" s="13" t="s">
        <v>179</v>
      </c>
      <c r="C1228" s="13" t="s">
        <v>216</v>
      </c>
      <c r="D1228" s="14">
        <v>1986</v>
      </c>
      <c r="E1228" s="14">
        <v>113176.953125</v>
      </c>
      <c r="F1228" s="14">
        <v>131319.96875</v>
      </c>
      <c r="G1228" s="14">
        <v>5.3734469999999996</v>
      </c>
      <c r="H1228" s="14">
        <v>2.6330947875976563</v>
      </c>
      <c r="I1228" s="14">
        <v>103664.578125</v>
      </c>
      <c r="J1228" s="14"/>
      <c r="K1228" s="14"/>
      <c r="L1228" s="14">
        <v>0.20083875954151154</v>
      </c>
      <c r="M1228" s="14">
        <v>9.1093927621841431E-2</v>
      </c>
    </row>
    <row r="1229" spans="1:13">
      <c r="A1229" s="13" t="s">
        <v>137</v>
      </c>
      <c r="B1229" s="13" t="s">
        <v>179</v>
      </c>
      <c r="C1229" s="13" t="s">
        <v>216</v>
      </c>
      <c r="D1229" s="14">
        <v>1987</v>
      </c>
      <c r="E1229" s="14">
        <v>127796.78125</v>
      </c>
      <c r="F1229" s="14">
        <v>153050.640625</v>
      </c>
      <c r="G1229" s="14">
        <v>5.4647049999999995</v>
      </c>
      <c r="H1229" s="14">
        <v>2.6949849128723145</v>
      </c>
      <c r="I1229" s="14">
        <v>117554.0859375</v>
      </c>
      <c r="J1229" s="14"/>
      <c r="K1229" s="14"/>
      <c r="L1229" s="14">
        <v>0.21237096190452576</v>
      </c>
      <c r="M1229" s="14">
        <v>8.0482468008995056E-2</v>
      </c>
    </row>
    <row r="1230" spans="1:13">
      <c r="A1230" s="13" t="s">
        <v>137</v>
      </c>
      <c r="B1230" s="13" t="s">
        <v>179</v>
      </c>
      <c r="C1230" s="13" t="s">
        <v>216</v>
      </c>
      <c r="D1230" s="14">
        <v>1988</v>
      </c>
      <c r="E1230" s="14">
        <v>137654.234375</v>
      </c>
      <c r="F1230" s="14">
        <v>159192.265625</v>
      </c>
      <c r="G1230" s="14">
        <v>5.557391</v>
      </c>
      <c r="H1230" s="14">
        <v>2.7419965267181396</v>
      </c>
      <c r="I1230" s="14">
        <v>127559.7890625</v>
      </c>
      <c r="J1230" s="14"/>
      <c r="K1230" s="14"/>
      <c r="L1230" s="14">
        <v>0.2337518036365509</v>
      </c>
      <c r="M1230" s="14">
        <v>7.8242033720016479E-2</v>
      </c>
    </row>
    <row r="1231" spans="1:13">
      <c r="A1231" s="13" t="s">
        <v>137</v>
      </c>
      <c r="B1231" s="13" t="s">
        <v>179</v>
      </c>
      <c r="C1231" s="13" t="s">
        <v>216</v>
      </c>
      <c r="D1231" s="14">
        <v>1989</v>
      </c>
      <c r="E1231" s="14">
        <v>144857.578125</v>
      </c>
      <c r="F1231" s="14">
        <v>170707.28125</v>
      </c>
      <c r="G1231" s="14">
        <v>5.6462729999999999</v>
      </c>
      <c r="H1231" s="14">
        <v>2.7431461811065674</v>
      </c>
      <c r="I1231" s="14">
        <v>130464.25</v>
      </c>
      <c r="J1231" s="14"/>
      <c r="K1231" s="14"/>
      <c r="L1231" s="14">
        <v>0.21173845231533051</v>
      </c>
      <c r="M1231" s="14">
        <v>7.5204923748970032E-2</v>
      </c>
    </row>
    <row r="1232" spans="1:13">
      <c r="A1232" s="13" t="s">
        <v>137</v>
      </c>
      <c r="B1232" s="13" t="s">
        <v>179</v>
      </c>
      <c r="C1232" s="13" t="s">
        <v>216</v>
      </c>
      <c r="D1232" s="14">
        <v>1990</v>
      </c>
      <c r="E1232" s="14">
        <v>151044.28125</v>
      </c>
      <c r="F1232" s="14">
        <v>187216.140625</v>
      </c>
      <c r="G1232" s="14">
        <v>5.727938</v>
      </c>
      <c r="H1232" s="14">
        <v>2.730759859085083</v>
      </c>
      <c r="I1232" s="14">
        <v>135461.734375</v>
      </c>
      <c r="J1232" s="14"/>
      <c r="K1232" s="14"/>
      <c r="L1232" s="14">
        <v>0.2173805832862854</v>
      </c>
      <c r="M1232" s="14">
        <v>6.7162603139877319E-2</v>
      </c>
    </row>
    <row r="1233" spans="1:13">
      <c r="A1233" s="13" t="s">
        <v>137</v>
      </c>
      <c r="B1233" s="13" t="s">
        <v>179</v>
      </c>
      <c r="C1233" s="13" t="s">
        <v>216</v>
      </c>
      <c r="D1233" s="14">
        <v>1991</v>
      </c>
      <c r="E1233" s="14">
        <v>162433.71875</v>
      </c>
      <c r="F1233" s="14">
        <v>198857.4375</v>
      </c>
      <c r="G1233" s="14">
        <v>5.8000369999999997</v>
      </c>
      <c r="H1233" s="14">
        <v>2.7730610370635986</v>
      </c>
      <c r="I1233" s="14">
        <v>143185.6875</v>
      </c>
      <c r="J1233" s="14"/>
      <c r="K1233" s="14"/>
      <c r="L1233" s="14">
        <v>0.22802290320396423</v>
      </c>
      <c r="M1233" s="14">
        <v>6.4787358045578003E-2</v>
      </c>
    </row>
    <row r="1234" spans="1:13">
      <c r="A1234" s="13" t="s">
        <v>137</v>
      </c>
      <c r="B1234" s="13" t="s">
        <v>179</v>
      </c>
      <c r="C1234" s="13" t="s">
        <v>216</v>
      </c>
      <c r="D1234" s="14">
        <v>1992</v>
      </c>
      <c r="E1234" s="14">
        <v>176014.75</v>
      </c>
      <c r="F1234" s="14">
        <v>216399.234375</v>
      </c>
      <c r="G1234" s="14">
        <v>5.8647390000000001</v>
      </c>
      <c r="H1234" s="14">
        <v>2.7601699829101563</v>
      </c>
      <c r="I1234" s="14">
        <v>152113.1875</v>
      </c>
      <c r="J1234" s="14"/>
      <c r="K1234" s="14"/>
      <c r="L1234" s="14">
        <v>0.2577107846736908</v>
      </c>
      <c r="M1234" s="14">
        <v>6.9805338978767395E-2</v>
      </c>
    </row>
    <row r="1235" spans="1:13">
      <c r="A1235" s="13" t="s">
        <v>137</v>
      </c>
      <c r="B1235" s="13" t="s">
        <v>179</v>
      </c>
      <c r="C1235" s="13" t="s">
        <v>216</v>
      </c>
      <c r="D1235" s="14">
        <v>1993</v>
      </c>
      <c r="E1235" s="14">
        <v>190503.875</v>
      </c>
      <c r="F1235" s="14">
        <v>231833.8125</v>
      </c>
      <c r="G1235" s="14">
        <v>5.9283339999999995</v>
      </c>
      <c r="H1235" s="14">
        <v>2.7892234325408936</v>
      </c>
      <c r="I1235" s="14">
        <v>161546.03125</v>
      </c>
      <c r="J1235" s="14"/>
      <c r="K1235" s="14"/>
      <c r="L1235" s="14">
        <v>0.25568008422851563</v>
      </c>
      <c r="M1235" s="14">
        <v>6.3891440629959106E-2</v>
      </c>
    </row>
    <row r="1236" spans="1:13">
      <c r="A1236" s="13" t="s">
        <v>137</v>
      </c>
      <c r="B1236" s="13" t="s">
        <v>179</v>
      </c>
      <c r="C1236" s="13" t="s">
        <v>216</v>
      </c>
      <c r="D1236" s="14">
        <v>1994</v>
      </c>
      <c r="E1236" s="14">
        <v>202584.34375</v>
      </c>
      <c r="F1236" s="14">
        <v>240785.328125</v>
      </c>
      <c r="G1236" s="14">
        <v>5.9996169999999998</v>
      </c>
      <c r="H1236" s="14">
        <v>2.8453037738800049</v>
      </c>
      <c r="I1236" s="14">
        <v>171296.984375</v>
      </c>
      <c r="J1236" s="14"/>
      <c r="K1236" s="14"/>
      <c r="L1236" s="14">
        <v>0.29539275169372559</v>
      </c>
      <c r="M1236" s="14">
        <v>5.9396635740995407E-2</v>
      </c>
    </row>
    <row r="1237" spans="1:13">
      <c r="A1237" s="13" t="s">
        <v>137</v>
      </c>
      <c r="B1237" s="13" t="s">
        <v>179</v>
      </c>
      <c r="C1237" s="13" t="s">
        <v>216</v>
      </c>
      <c r="D1237" s="14">
        <v>1995</v>
      </c>
      <c r="E1237" s="14">
        <v>207365.015625</v>
      </c>
      <c r="F1237" s="14">
        <v>247398.09375</v>
      </c>
      <c r="G1237" s="14">
        <v>6.0842269999999994</v>
      </c>
      <c r="H1237" s="14">
        <v>2.8495643138885498</v>
      </c>
      <c r="I1237" s="14">
        <v>175363.28125</v>
      </c>
      <c r="J1237" s="14"/>
      <c r="K1237" s="14"/>
      <c r="L1237" s="14">
        <v>0.35480737686157227</v>
      </c>
      <c r="M1237" s="14">
        <v>5.9981416910886765E-2</v>
      </c>
    </row>
    <row r="1238" spans="1:13">
      <c r="A1238" s="13" t="s">
        <v>137</v>
      </c>
      <c r="B1238" s="13" t="s">
        <v>179</v>
      </c>
      <c r="C1238" s="13" t="s">
        <v>216</v>
      </c>
      <c r="D1238" s="14">
        <v>1996</v>
      </c>
      <c r="E1238" s="14">
        <v>225147.625</v>
      </c>
      <c r="F1238" s="14">
        <v>261864.140625</v>
      </c>
      <c r="G1238" s="14">
        <v>6.1855849999999997</v>
      </c>
      <c r="H1238" s="14">
        <v>2.9691789150238037</v>
      </c>
      <c r="I1238" s="14">
        <v>182831.1875</v>
      </c>
      <c r="J1238" s="14">
        <v>0.70848374145207482</v>
      </c>
      <c r="K1238" s="14"/>
      <c r="L1238" s="14">
        <v>0.36722150444984436</v>
      </c>
      <c r="M1238" s="14">
        <v>5.7402331382036209E-2</v>
      </c>
    </row>
    <row r="1239" spans="1:13">
      <c r="A1239" s="13" t="s">
        <v>137</v>
      </c>
      <c r="B1239" s="13" t="s">
        <v>179</v>
      </c>
      <c r="C1239" s="13" t="s">
        <v>216</v>
      </c>
      <c r="D1239" s="14">
        <v>1997</v>
      </c>
      <c r="E1239" s="14">
        <v>242452.296875</v>
      </c>
      <c r="F1239" s="14">
        <v>271273.34375</v>
      </c>
      <c r="G1239" s="14">
        <v>6.2999209999999994</v>
      </c>
      <c r="H1239" s="14">
        <v>3.1073555946350098</v>
      </c>
      <c r="I1239" s="14">
        <v>192155.140625</v>
      </c>
      <c r="J1239" s="14"/>
      <c r="K1239" s="14"/>
      <c r="L1239" s="14">
        <v>0.38350540399551392</v>
      </c>
      <c r="M1239" s="14">
        <v>5.9320203959941864E-2</v>
      </c>
    </row>
    <row r="1240" spans="1:13">
      <c r="A1240" s="13" t="s">
        <v>137</v>
      </c>
      <c r="B1240" s="13" t="s">
        <v>179</v>
      </c>
      <c r="C1240" s="13" t="s">
        <v>216</v>
      </c>
      <c r="D1240" s="14">
        <v>1998</v>
      </c>
      <c r="E1240" s="14">
        <v>234048.359375</v>
      </c>
      <c r="F1240" s="14">
        <v>255260.90625</v>
      </c>
      <c r="G1240" s="14">
        <v>6.4169919999999996</v>
      </c>
      <c r="H1240" s="14">
        <v>3.1080672740936279</v>
      </c>
      <c r="I1240" s="14">
        <v>180851.3125</v>
      </c>
      <c r="J1240" s="14"/>
      <c r="K1240" s="14"/>
      <c r="L1240" s="14">
        <v>0.3273349404335022</v>
      </c>
      <c r="M1240" s="14">
        <v>6.403447687625885E-2</v>
      </c>
    </row>
    <row r="1241" spans="1:13">
      <c r="A1241" s="13" t="s">
        <v>137</v>
      </c>
      <c r="B1241" s="13" t="s">
        <v>179</v>
      </c>
      <c r="C1241" s="13" t="s">
        <v>216</v>
      </c>
      <c r="D1241" s="14">
        <v>1999</v>
      </c>
      <c r="E1241" s="14">
        <v>236627.359375</v>
      </c>
      <c r="F1241" s="14">
        <v>261230.203125</v>
      </c>
      <c r="G1241" s="14">
        <v>6.5224659999999997</v>
      </c>
      <c r="H1241" s="14">
        <v>3.1142556667327881</v>
      </c>
      <c r="I1241" s="14">
        <v>185384.734375</v>
      </c>
      <c r="J1241" s="14"/>
      <c r="K1241" s="14"/>
      <c r="L1241" s="14">
        <v>0.27210196852684021</v>
      </c>
      <c r="M1241" s="14">
        <v>7.0132419466972351E-2</v>
      </c>
    </row>
    <row r="1242" spans="1:13">
      <c r="A1242" s="13" t="s">
        <v>137</v>
      </c>
      <c r="B1242" s="13" t="s">
        <v>179</v>
      </c>
      <c r="C1242" s="13" t="s">
        <v>216</v>
      </c>
      <c r="D1242" s="14">
        <v>2000</v>
      </c>
      <c r="E1242" s="14">
        <v>256729.140625</v>
      </c>
      <c r="F1242" s="14">
        <v>291981.59375</v>
      </c>
      <c r="G1242" s="14">
        <v>6.6063269999999994</v>
      </c>
      <c r="H1242" s="14">
        <v>3.2026216983795166</v>
      </c>
      <c r="I1242" s="14">
        <v>199591.828125</v>
      </c>
      <c r="J1242" s="14"/>
      <c r="K1242" s="14"/>
      <c r="L1242" s="14">
        <v>0.28910979628562927</v>
      </c>
      <c r="M1242" s="14">
        <v>6.956106424331665E-2</v>
      </c>
    </row>
    <row r="1243" spans="1:13">
      <c r="A1243" s="13" t="s">
        <v>137</v>
      </c>
      <c r="B1243" s="13" t="s">
        <v>179</v>
      </c>
      <c r="C1243" s="13" t="s">
        <v>216</v>
      </c>
      <c r="D1243" s="14">
        <v>2001</v>
      </c>
      <c r="E1243" s="14">
        <v>262283.03125</v>
      </c>
      <c r="F1243" s="14">
        <v>312554.5</v>
      </c>
      <c r="G1243" s="14">
        <v>6.6647720000000001</v>
      </c>
      <c r="H1243" s="14">
        <v>3.2830057144165039</v>
      </c>
      <c r="I1243" s="14">
        <v>200711.171875</v>
      </c>
      <c r="J1243" s="14"/>
      <c r="K1243" s="14"/>
      <c r="L1243" s="14">
        <v>0.26554414629936218</v>
      </c>
      <c r="M1243" s="14">
        <v>7.4365846812725067E-2</v>
      </c>
    </row>
    <row r="1244" spans="1:13">
      <c r="A1244" s="13" t="s">
        <v>137</v>
      </c>
      <c r="B1244" s="13" t="s">
        <v>179</v>
      </c>
      <c r="C1244" s="13" t="s">
        <v>216</v>
      </c>
      <c r="D1244" s="14">
        <v>2002</v>
      </c>
      <c r="E1244" s="14">
        <v>274455.53125</v>
      </c>
      <c r="F1244" s="14">
        <v>329354.21875</v>
      </c>
      <c r="G1244" s="14">
        <v>6.7017749999999996</v>
      </c>
      <c r="H1244" s="14">
        <v>3.2688367366790771</v>
      </c>
      <c r="I1244" s="14">
        <v>204036.4375</v>
      </c>
      <c r="J1244" s="14"/>
      <c r="K1244" s="14"/>
      <c r="L1244" s="14">
        <v>0.25164994597434998</v>
      </c>
      <c r="M1244" s="14">
        <v>7.7024556696414948E-2</v>
      </c>
    </row>
    <row r="1245" spans="1:13">
      <c r="A1245" s="13" t="s">
        <v>137</v>
      </c>
      <c r="B1245" s="13" t="s">
        <v>179</v>
      </c>
      <c r="C1245" s="13" t="s">
        <v>216</v>
      </c>
      <c r="D1245" s="14">
        <v>2003</v>
      </c>
      <c r="E1245" s="14">
        <v>281808.5</v>
      </c>
      <c r="F1245" s="14">
        <v>339239.21875</v>
      </c>
      <c r="G1245" s="14">
        <v>6.7246769999999998</v>
      </c>
      <c r="H1245" s="14">
        <v>3.2371780872344971</v>
      </c>
      <c r="I1245" s="14">
        <v>210272.390625</v>
      </c>
      <c r="J1245" s="14"/>
      <c r="K1245" s="14"/>
      <c r="L1245" s="14">
        <v>0.2510770857334137</v>
      </c>
      <c r="M1245" s="14">
        <v>8.5668079555034637E-2</v>
      </c>
    </row>
    <row r="1246" spans="1:13">
      <c r="A1246" s="13" t="s">
        <v>137</v>
      </c>
      <c r="B1246" s="13" t="s">
        <v>179</v>
      </c>
      <c r="C1246" s="13" t="s">
        <v>216</v>
      </c>
      <c r="D1246" s="14">
        <v>2004</v>
      </c>
      <c r="E1246" s="14">
        <v>299426</v>
      </c>
      <c r="F1246" s="14">
        <v>388952.1875</v>
      </c>
      <c r="G1246" s="14">
        <v>6.7445659999999998</v>
      </c>
      <c r="H1246" s="14">
        <v>3.3036882877349854</v>
      </c>
      <c r="I1246" s="14">
        <v>228566.03125</v>
      </c>
      <c r="J1246" s="14"/>
      <c r="K1246" s="14"/>
      <c r="L1246" s="14">
        <v>0.22292709350585938</v>
      </c>
      <c r="M1246" s="14">
        <v>8.3064921200275421E-2</v>
      </c>
    </row>
    <row r="1247" spans="1:13">
      <c r="A1247" s="13" t="s">
        <v>137</v>
      </c>
      <c r="B1247" s="13" t="s">
        <v>179</v>
      </c>
      <c r="C1247" s="13" t="s">
        <v>216</v>
      </c>
      <c r="D1247" s="14">
        <v>2005</v>
      </c>
      <c r="E1247" s="14">
        <v>323018.90625</v>
      </c>
      <c r="F1247" s="14">
        <v>412058.40625</v>
      </c>
      <c r="G1247" s="14">
        <v>6.7695739999999995</v>
      </c>
      <c r="H1247" s="14">
        <v>3.3628096580505371</v>
      </c>
      <c r="I1247" s="14">
        <v>245453.015625</v>
      </c>
      <c r="J1247" s="14">
        <v>0.71680984574072604</v>
      </c>
      <c r="K1247" s="14"/>
      <c r="L1247" s="14">
        <v>0.22653469443321228</v>
      </c>
      <c r="M1247" s="14">
        <v>9.1553628444671631E-2</v>
      </c>
    </row>
    <row r="1248" spans="1:13">
      <c r="A1248" s="13" t="s">
        <v>137</v>
      </c>
      <c r="B1248" s="13" t="s">
        <v>179</v>
      </c>
      <c r="C1248" s="13" t="s">
        <v>216</v>
      </c>
      <c r="D1248" s="14">
        <v>2006</v>
      </c>
      <c r="E1248" s="14">
        <v>336582.6875</v>
      </c>
      <c r="F1248" s="14">
        <v>380625.53125</v>
      </c>
      <c r="G1248" s="14">
        <v>6.8020800000000001</v>
      </c>
      <c r="H1248" s="14">
        <v>3.4147882461547852</v>
      </c>
      <c r="I1248" s="14">
        <v>262714.90625</v>
      </c>
      <c r="J1248" s="14"/>
      <c r="K1248" s="14"/>
      <c r="L1248" s="14">
        <v>0.23741213977336884</v>
      </c>
      <c r="M1248" s="14">
        <v>8.6379379034042358E-2</v>
      </c>
    </row>
    <row r="1249" spans="1:13">
      <c r="A1249" s="13" t="s">
        <v>137</v>
      </c>
      <c r="B1249" s="13" t="s">
        <v>179</v>
      </c>
      <c r="C1249" s="13" t="s">
        <v>216</v>
      </c>
      <c r="D1249" s="14">
        <v>2007</v>
      </c>
      <c r="E1249" s="14">
        <v>359094.09375</v>
      </c>
      <c r="F1249" s="14">
        <v>402496</v>
      </c>
      <c r="G1249" s="14">
        <v>6.8400149999999993</v>
      </c>
      <c r="H1249" s="14">
        <v>3.4879016876220703</v>
      </c>
      <c r="I1249" s="14">
        <v>279699.03125</v>
      </c>
      <c r="J1249" s="14"/>
      <c r="K1249" s="14"/>
      <c r="L1249" s="14">
        <v>0.23500083386898041</v>
      </c>
      <c r="M1249" s="14">
        <v>8.0528020858764648E-2</v>
      </c>
    </row>
    <row r="1250" spans="1:13">
      <c r="A1250" s="13" t="s">
        <v>137</v>
      </c>
      <c r="B1250" s="13" t="s">
        <v>179</v>
      </c>
      <c r="C1250" s="13" t="s">
        <v>216</v>
      </c>
      <c r="D1250" s="14">
        <v>2008</v>
      </c>
      <c r="E1250" s="14">
        <v>360956.09375</v>
      </c>
      <c r="F1250" s="14">
        <v>394250.40625</v>
      </c>
      <c r="G1250" s="14">
        <v>6.8818630000000001</v>
      </c>
      <c r="H1250" s="14">
        <v>3.5337724685668945</v>
      </c>
      <c r="I1250" s="14">
        <v>285650.75</v>
      </c>
      <c r="J1250" s="14"/>
      <c r="K1250" s="14"/>
      <c r="L1250" s="14">
        <v>0.26168379187583923</v>
      </c>
      <c r="M1250" s="14">
        <v>8.8036738336086273E-2</v>
      </c>
    </row>
    <row r="1251" spans="1:13">
      <c r="A1251" s="13" t="s">
        <v>137</v>
      </c>
      <c r="B1251" s="13" t="s">
        <v>179</v>
      </c>
      <c r="C1251" s="13" t="s">
        <v>216</v>
      </c>
      <c r="D1251" s="14">
        <v>2009</v>
      </c>
      <c r="E1251" s="14">
        <v>352771.3125</v>
      </c>
      <c r="F1251" s="14">
        <v>353795.625</v>
      </c>
      <c r="G1251" s="14">
        <v>6.9246419999999995</v>
      </c>
      <c r="H1251" s="14">
        <v>3.500638484954834</v>
      </c>
      <c r="I1251" s="14">
        <v>278626.375</v>
      </c>
      <c r="J1251" s="14"/>
      <c r="K1251" s="14"/>
      <c r="L1251" s="14">
        <v>0.26631617546081543</v>
      </c>
      <c r="M1251" s="14">
        <v>8.9168399572372437E-2</v>
      </c>
    </row>
    <row r="1252" spans="1:13">
      <c r="A1252" s="13" t="s">
        <v>137</v>
      </c>
      <c r="B1252" s="13" t="s">
        <v>179</v>
      </c>
      <c r="C1252" s="13" t="s">
        <v>216</v>
      </c>
      <c r="D1252" s="14">
        <v>2010</v>
      </c>
      <c r="E1252" s="14">
        <v>369489.9375</v>
      </c>
      <c r="F1252" s="14">
        <v>385726.3125</v>
      </c>
      <c r="G1252" s="14">
        <v>6.9663309999999994</v>
      </c>
      <c r="H1252" s="14">
        <v>3.4938733577728271</v>
      </c>
      <c r="I1252" s="14">
        <v>297482.9375</v>
      </c>
      <c r="J1252" s="14"/>
      <c r="K1252" s="14"/>
      <c r="L1252" s="14">
        <v>0.27222689986228943</v>
      </c>
      <c r="M1252" s="14">
        <v>8.3946220576763153E-2</v>
      </c>
    </row>
    <row r="1253" spans="1:13">
      <c r="A1253" s="13" t="s">
        <v>137</v>
      </c>
      <c r="B1253" s="13" t="s">
        <v>179</v>
      </c>
      <c r="C1253" s="13" t="s">
        <v>216</v>
      </c>
      <c r="D1253" s="14">
        <v>2011</v>
      </c>
      <c r="E1253" s="14">
        <v>384560.78125</v>
      </c>
      <c r="F1253" s="14">
        <v>416924.6875</v>
      </c>
      <c r="G1253" s="14">
        <v>7.0065900000000001</v>
      </c>
      <c r="H1253" s="14">
        <v>3.5832216739654541</v>
      </c>
      <c r="I1253" s="14">
        <v>311805.6875</v>
      </c>
      <c r="J1253" s="14">
        <v>0.68062132680758636</v>
      </c>
      <c r="K1253" s="14"/>
      <c r="L1253" s="14">
        <v>0.27494326233863831</v>
      </c>
      <c r="M1253" s="14">
        <v>8.4363467991352081E-2</v>
      </c>
    </row>
    <row r="1254" spans="1:13">
      <c r="A1254" s="13" t="s">
        <v>137</v>
      </c>
      <c r="B1254" s="13" t="s">
        <v>179</v>
      </c>
      <c r="C1254" s="13" t="s">
        <v>216</v>
      </c>
      <c r="D1254" s="14">
        <v>2012</v>
      </c>
      <c r="E1254" s="14">
        <v>396892.9375</v>
      </c>
      <c r="F1254" s="14">
        <v>436557.21875</v>
      </c>
      <c r="G1254" s="14">
        <v>7.0468479999999998</v>
      </c>
      <c r="H1254" s="14">
        <v>3.6506104469299316</v>
      </c>
      <c r="I1254" s="14">
        <v>317107.25</v>
      </c>
      <c r="J1254" s="14">
        <v>0.58893522524418807</v>
      </c>
      <c r="K1254" s="14"/>
      <c r="L1254" s="14">
        <v>0.27004912495613098</v>
      </c>
      <c r="M1254" s="14">
        <v>9.2451758682727814E-2</v>
      </c>
    </row>
    <row r="1255" spans="1:13">
      <c r="A1255" s="13" t="s">
        <v>137</v>
      </c>
      <c r="B1255" s="13" t="s">
        <v>179</v>
      </c>
      <c r="C1255" s="13" t="s">
        <v>216</v>
      </c>
      <c r="D1255" s="14">
        <v>2013</v>
      </c>
      <c r="E1255" s="14">
        <v>401991.28125</v>
      </c>
      <c r="F1255" s="14">
        <v>486062.71875</v>
      </c>
      <c r="G1255" s="14">
        <v>7.0887779999999996</v>
      </c>
      <c r="H1255" s="14">
        <v>3.7192590236663818</v>
      </c>
      <c r="I1255" s="14">
        <v>326942.5</v>
      </c>
      <c r="J1255" s="14">
        <v>0.60121927196176594</v>
      </c>
      <c r="K1255" s="14"/>
      <c r="L1255" s="14">
        <v>0.2369554340839386</v>
      </c>
      <c r="M1255" s="14">
        <v>8.2404054701328278E-2</v>
      </c>
    </row>
    <row r="1256" spans="1:13">
      <c r="A1256" s="13" t="s">
        <v>137</v>
      </c>
      <c r="B1256" s="13" t="s">
        <v>179</v>
      </c>
      <c r="C1256" s="13" t="s">
        <v>216</v>
      </c>
      <c r="D1256" s="14">
        <v>2014</v>
      </c>
      <c r="E1256" s="14">
        <v>405738.6875</v>
      </c>
      <c r="F1256" s="14">
        <v>425167.96875</v>
      </c>
      <c r="G1256" s="14">
        <v>7.1346699999999998</v>
      </c>
      <c r="H1256" s="14">
        <v>3.7439851760864258</v>
      </c>
      <c r="I1256" s="14">
        <v>335974.1875</v>
      </c>
      <c r="J1256" s="14">
        <v>0.61449460521758059</v>
      </c>
      <c r="K1256" s="14"/>
      <c r="L1256" s="14">
        <v>0.27191266417503357</v>
      </c>
      <c r="M1256" s="14">
        <v>9.3692384660243988E-2</v>
      </c>
    </row>
    <row r="1257" spans="1:13">
      <c r="A1257" s="13" t="s">
        <v>137</v>
      </c>
      <c r="B1257" s="13" t="s">
        <v>179</v>
      </c>
      <c r="C1257" s="13" t="s">
        <v>216</v>
      </c>
      <c r="D1257" s="14">
        <v>2015</v>
      </c>
      <c r="E1257" s="14">
        <v>411350.65625</v>
      </c>
      <c r="F1257" s="14">
        <v>370713.40625</v>
      </c>
      <c r="G1257" s="14">
        <v>7.1859959999999994</v>
      </c>
      <c r="H1257" s="14">
        <v>3.7771575450897217</v>
      </c>
      <c r="I1257" s="14">
        <v>343996.53125</v>
      </c>
      <c r="J1257" s="14">
        <v>0.69340530582439708</v>
      </c>
      <c r="K1257" s="14"/>
      <c r="L1257" s="14">
        <v>0.24883829057216644</v>
      </c>
      <c r="M1257" s="14">
        <v>9.4442814588546753E-2</v>
      </c>
    </row>
    <row r="1258" spans="1:13">
      <c r="A1258" s="13" t="s">
        <v>137</v>
      </c>
      <c r="B1258" s="13" t="s">
        <v>179</v>
      </c>
      <c r="C1258" s="13" t="s">
        <v>216</v>
      </c>
      <c r="D1258" s="14">
        <v>2016</v>
      </c>
      <c r="E1258" s="14">
        <v>414892.9375</v>
      </c>
      <c r="F1258" s="14">
        <v>366735.96875</v>
      </c>
      <c r="G1258" s="14">
        <v>7.2435419999999997</v>
      </c>
      <c r="H1258" s="14">
        <v>3.7818422317504883</v>
      </c>
      <c r="I1258" s="14">
        <v>351459.28125</v>
      </c>
      <c r="J1258" s="14">
        <v>0.69316948949487445</v>
      </c>
      <c r="K1258" s="14"/>
      <c r="L1258" s="14">
        <v>0.24134932458400726</v>
      </c>
      <c r="M1258" s="14">
        <v>8.9624464511871338E-2</v>
      </c>
    </row>
    <row r="1259" spans="1:13">
      <c r="A1259" s="13" t="s">
        <v>137</v>
      </c>
      <c r="B1259" s="13" t="s">
        <v>179</v>
      </c>
      <c r="C1259" s="13" t="s">
        <v>216</v>
      </c>
      <c r="D1259" s="14">
        <v>2017</v>
      </c>
      <c r="E1259" s="14">
        <v>434867.25</v>
      </c>
      <c r="F1259" s="14">
        <v>364783.25</v>
      </c>
      <c r="G1259" s="14">
        <v>7.3063219999999998</v>
      </c>
      <c r="H1259" s="14">
        <v>3.8279657363891602</v>
      </c>
      <c r="I1259" s="14">
        <v>364783.21875</v>
      </c>
      <c r="J1259" s="14">
        <v>0.68805938291198565</v>
      </c>
      <c r="K1259" s="14"/>
      <c r="L1259" s="14">
        <v>0.27143779397010803</v>
      </c>
      <c r="M1259" s="14">
        <v>9.6811272203922272E-2</v>
      </c>
    </row>
    <row r="1260" spans="1:13">
      <c r="A1260" s="13" t="s">
        <v>137</v>
      </c>
      <c r="B1260" s="13" t="s">
        <v>179</v>
      </c>
      <c r="C1260" s="13" t="s">
        <v>216</v>
      </c>
      <c r="D1260" s="14">
        <v>2018</v>
      </c>
      <c r="E1260" s="14">
        <v>448523.25</v>
      </c>
      <c r="F1260" s="14">
        <v>409711.03125</v>
      </c>
      <c r="G1260" s="14">
        <v>7.3717299999999994</v>
      </c>
      <c r="H1260" s="14">
        <v>3.873706579208374</v>
      </c>
      <c r="I1260" s="14">
        <v>375170.28125</v>
      </c>
      <c r="J1260" s="14"/>
      <c r="K1260" s="14"/>
      <c r="L1260" s="14">
        <v>0.24730828404426575</v>
      </c>
      <c r="M1260" s="14">
        <v>9.1802068054676056E-2</v>
      </c>
    </row>
    <row r="1261" spans="1:13">
      <c r="A1261" s="13" t="s">
        <v>137</v>
      </c>
      <c r="B1261" s="13" t="s">
        <v>179</v>
      </c>
      <c r="C1261" s="13" t="s">
        <v>216</v>
      </c>
      <c r="D1261" s="14">
        <v>2019</v>
      </c>
      <c r="E1261" s="14">
        <v>440554.28125</v>
      </c>
      <c r="F1261" s="14">
        <v>407575.75</v>
      </c>
      <c r="G1261" s="14">
        <v>7.4361539999999993</v>
      </c>
      <c r="H1261" s="14">
        <v>3.8638103008270264</v>
      </c>
      <c r="I1261" s="14">
        <v>370482.5625</v>
      </c>
      <c r="J1261" s="14"/>
      <c r="K1261" s="14"/>
      <c r="L1261" s="14">
        <v>0.20642495155334473</v>
      </c>
      <c r="M1261" s="14">
        <v>9.5927014946937561E-2</v>
      </c>
    </row>
    <row r="1262" spans="1:13">
      <c r="A1262" s="13" t="s">
        <v>138</v>
      </c>
      <c r="B1262" s="13" t="s">
        <v>180</v>
      </c>
      <c r="C1262" s="13" t="s">
        <v>206</v>
      </c>
      <c r="D1262" s="14">
        <v>1950</v>
      </c>
      <c r="E1262" s="14">
        <v>16315.0185546875</v>
      </c>
      <c r="F1262" s="14">
        <v>15888.3115234375</v>
      </c>
      <c r="G1262" s="14">
        <v>2.9211564903063092</v>
      </c>
      <c r="H1262" s="14">
        <v>1.2546136379241943</v>
      </c>
      <c r="I1262" s="14">
        <v>25913.306640625</v>
      </c>
      <c r="J1262" s="14"/>
      <c r="K1262" s="14"/>
      <c r="L1262" s="14">
        <v>0.15301308035850525</v>
      </c>
      <c r="M1262" s="14">
        <v>0.12508787214756012</v>
      </c>
    </row>
    <row r="1263" spans="1:13">
      <c r="A1263" s="13" t="s">
        <v>138</v>
      </c>
      <c r="B1263" s="13" t="s">
        <v>180</v>
      </c>
      <c r="C1263" s="13" t="s">
        <v>206</v>
      </c>
      <c r="D1263" s="14">
        <v>1951</v>
      </c>
      <c r="E1263" s="14">
        <v>15847.853515625</v>
      </c>
      <c r="F1263" s="14">
        <v>16082.861328125</v>
      </c>
      <c r="G1263" s="14">
        <v>2.9175019296905607</v>
      </c>
      <c r="H1263" s="14">
        <v>1.242090106010437</v>
      </c>
      <c r="I1263" s="14">
        <v>26798.6875</v>
      </c>
      <c r="J1263" s="14"/>
      <c r="K1263" s="14"/>
      <c r="L1263" s="14">
        <v>0.19092170894145966</v>
      </c>
      <c r="M1263" s="14">
        <v>0.13921429216861725</v>
      </c>
    </row>
    <row r="1264" spans="1:13">
      <c r="A1264" s="13" t="s">
        <v>138</v>
      </c>
      <c r="B1264" s="13" t="s">
        <v>180</v>
      </c>
      <c r="C1264" s="13" t="s">
        <v>206</v>
      </c>
      <c r="D1264" s="14">
        <v>1952</v>
      </c>
      <c r="E1264" s="14">
        <v>16956.744140625</v>
      </c>
      <c r="F1264" s="14">
        <v>16700.966796875</v>
      </c>
      <c r="G1264" s="14">
        <v>2.9104480729836775</v>
      </c>
      <c r="H1264" s="14">
        <v>1.2281595468521118</v>
      </c>
      <c r="I1264" s="14">
        <v>26337.310546875</v>
      </c>
      <c r="J1264" s="14"/>
      <c r="K1264" s="14"/>
      <c r="L1264" s="14">
        <v>0.15502862632274628</v>
      </c>
      <c r="M1264" s="14">
        <v>0.13768580555915833</v>
      </c>
    </row>
    <row r="1265" spans="1:13">
      <c r="A1265" s="13" t="s">
        <v>138</v>
      </c>
      <c r="B1265" s="13" t="s">
        <v>180</v>
      </c>
      <c r="C1265" s="13" t="s">
        <v>206</v>
      </c>
      <c r="D1265" s="14">
        <v>1953</v>
      </c>
      <c r="E1265" s="14">
        <v>17826.904296875</v>
      </c>
      <c r="F1265" s="14">
        <v>17078.025390625</v>
      </c>
      <c r="G1265" s="14">
        <v>2.9056713826805356</v>
      </c>
      <c r="H1265" s="14">
        <v>1.2152341604232788</v>
      </c>
      <c r="I1265" s="14">
        <v>27309.111328125</v>
      </c>
      <c r="J1265" s="14"/>
      <c r="K1265" s="14"/>
      <c r="L1265" s="14">
        <v>0.16539488732814789</v>
      </c>
      <c r="M1265" s="14">
        <v>0.13920797407627106</v>
      </c>
    </row>
    <row r="1266" spans="1:13">
      <c r="A1266" s="13" t="s">
        <v>138</v>
      </c>
      <c r="B1266" s="13" t="s">
        <v>180</v>
      </c>
      <c r="C1266" s="13" t="s">
        <v>206</v>
      </c>
      <c r="D1266" s="14">
        <v>1954</v>
      </c>
      <c r="E1266" s="14">
        <v>18022.248046875</v>
      </c>
      <c r="F1266" s="14">
        <v>17292.78515625</v>
      </c>
      <c r="G1266" s="14">
        <v>2.8952784027354657</v>
      </c>
      <c r="H1266" s="14">
        <v>1.200016975402832</v>
      </c>
      <c r="I1266" s="14">
        <v>27517.974609375</v>
      </c>
      <c r="J1266" s="14"/>
      <c r="K1266" s="14"/>
      <c r="L1266" s="14">
        <v>0.15316413342952728</v>
      </c>
      <c r="M1266" s="14">
        <v>0.13980492949485779</v>
      </c>
    </row>
    <row r="1267" spans="1:13">
      <c r="A1267" s="13" t="s">
        <v>138</v>
      </c>
      <c r="B1267" s="13" t="s">
        <v>180</v>
      </c>
      <c r="C1267" s="13" t="s">
        <v>206</v>
      </c>
      <c r="D1267" s="14">
        <v>1955</v>
      </c>
      <c r="E1267" s="14">
        <v>18308.0859375</v>
      </c>
      <c r="F1267" s="14">
        <v>17703.337890625</v>
      </c>
      <c r="G1267" s="14">
        <v>2.8749338671337465</v>
      </c>
      <c r="H1267" s="14">
        <v>1.1807906627655029</v>
      </c>
      <c r="I1267" s="14">
        <v>28789.216796875</v>
      </c>
      <c r="J1267" s="14"/>
      <c r="K1267" s="14"/>
      <c r="L1267" s="14">
        <v>0.17730183899402618</v>
      </c>
      <c r="M1267" s="14">
        <v>0.13806034624576569</v>
      </c>
    </row>
    <row r="1268" spans="1:13">
      <c r="A1268" s="13" t="s">
        <v>138</v>
      </c>
      <c r="B1268" s="13" t="s">
        <v>180</v>
      </c>
      <c r="C1268" s="13" t="s">
        <v>206</v>
      </c>
      <c r="D1268" s="14">
        <v>1956</v>
      </c>
      <c r="E1268" s="14">
        <v>18015.076171875</v>
      </c>
      <c r="F1268" s="14">
        <v>17495.466796875</v>
      </c>
      <c r="G1268" s="14">
        <v>2.8543488751704436</v>
      </c>
      <c r="H1268" s="14">
        <v>1.1616189479827881</v>
      </c>
      <c r="I1268" s="14">
        <v>27802.9453125</v>
      </c>
      <c r="J1268" s="14"/>
      <c r="K1268" s="14"/>
      <c r="L1268" s="14">
        <v>0.14497901499271393</v>
      </c>
      <c r="M1268" s="14">
        <v>0.14176958799362183</v>
      </c>
    </row>
    <row r="1269" spans="1:13">
      <c r="A1269" s="13" t="s">
        <v>138</v>
      </c>
      <c r="B1269" s="13" t="s">
        <v>180</v>
      </c>
      <c r="C1269" s="13" t="s">
        <v>206</v>
      </c>
      <c r="D1269" s="14">
        <v>1957</v>
      </c>
      <c r="E1269" s="14">
        <v>17944.263671875</v>
      </c>
      <c r="F1269" s="14">
        <v>17412.7421875</v>
      </c>
      <c r="G1269" s="14">
        <v>2.8375566533445036</v>
      </c>
      <c r="H1269" s="14">
        <v>1.1192845106124878</v>
      </c>
      <c r="I1269" s="14">
        <v>27009.125</v>
      </c>
      <c r="J1269" s="14"/>
      <c r="K1269" s="14"/>
      <c r="L1269" s="14">
        <v>0.12244369089603424</v>
      </c>
      <c r="M1269" s="14">
        <v>0.13880909979343414</v>
      </c>
    </row>
    <row r="1270" spans="1:13">
      <c r="A1270" s="13" t="s">
        <v>138</v>
      </c>
      <c r="B1270" s="13" t="s">
        <v>180</v>
      </c>
      <c r="C1270" s="13" t="s">
        <v>206</v>
      </c>
      <c r="D1270" s="14">
        <v>1958</v>
      </c>
      <c r="E1270" s="14">
        <v>17944.876953125</v>
      </c>
      <c r="F1270" s="14">
        <v>17109.248046875</v>
      </c>
      <c r="G1270" s="14">
        <v>2.8112357311839968</v>
      </c>
      <c r="H1270" s="14">
        <v>1.1027637720108032</v>
      </c>
      <c r="I1270" s="14">
        <v>26925.453125</v>
      </c>
      <c r="J1270" s="14"/>
      <c r="K1270" s="14"/>
      <c r="L1270" s="14">
        <v>0.12018417567014694</v>
      </c>
      <c r="M1270" s="14">
        <v>0.13955645263195038</v>
      </c>
    </row>
    <row r="1271" spans="1:13">
      <c r="A1271" s="13" t="s">
        <v>138</v>
      </c>
      <c r="B1271" s="13" t="s">
        <v>180</v>
      </c>
      <c r="C1271" s="13" t="s">
        <v>206</v>
      </c>
      <c r="D1271" s="14">
        <v>1959</v>
      </c>
      <c r="E1271" s="14">
        <v>18911.978515625</v>
      </c>
      <c r="F1271" s="14">
        <v>17810.45703125</v>
      </c>
      <c r="G1271" s="14">
        <v>2.8028745252267404</v>
      </c>
      <c r="H1271" s="14">
        <v>1.0945032835006714</v>
      </c>
      <c r="I1271" s="14">
        <v>28459.947265625</v>
      </c>
      <c r="J1271" s="14"/>
      <c r="K1271" s="14"/>
      <c r="L1271" s="14">
        <v>0.1706290990114212</v>
      </c>
      <c r="M1271" s="14">
        <v>0.13709254562854767</v>
      </c>
    </row>
    <row r="1272" spans="1:13">
      <c r="A1272" s="13" t="s">
        <v>138</v>
      </c>
      <c r="B1272" s="13" t="s">
        <v>180</v>
      </c>
      <c r="C1272" s="13" t="s">
        <v>206</v>
      </c>
      <c r="D1272" s="14">
        <v>1960</v>
      </c>
      <c r="E1272" s="14">
        <v>19725.814453125</v>
      </c>
      <c r="F1272" s="14">
        <v>18698.357421875</v>
      </c>
      <c r="G1272" s="14">
        <v>2.791989585198781</v>
      </c>
      <c r="H1272" s="14">
        <v>1.0893404483795166</v>
      </c>
      <c r="I1272" s="14">
        <v>29564.736328125</v>
      </c>
      <c r="J1272" s="14"/>
      <c r="K1272" s="14"/>
      <c r="L1272" s="14">
        <v>0.1561623215675354</v>
      </c>
      <c r="M1272" s="14">
        <v>0.13932931423187256</v>
      </c>
    </row>
    <row r="1273" spans="1:13">
      <c r="A1273" s="13" t="s">
        <v>138</v>
      </c>
      <c r="B1273" s="13" t="s">
        <v>180</v>
      </c>
      <c r="C1273" s="13" t="s">
        <v>206</v>
      </c>
      <c r="D1273" s="14">
        <v>1961</v>
      </c>
      <c r="E1273" s="14">
        <v>20698.919921875</v>
      </c>
      <c r="F1273" s="14">
        <v>19557.767578125</v>
      </c>
      <c r="G1273" s="14">
        <v>2.7784831302140778</v>
      </c>
      <c r="H1273" s="14">
        <v>1.0841777324676514</v>
      </c>
      <c r="I1273" s="14">
        <v>31037.400390625</v>
      </c>
      <c r="J1273" s="14"/>
      <c r="K1273" s="14"/>
      <c r="L1273" s="14">
        <v>0.16235525906085968</v>
      </c>
      <c r="M1273" s="14">
        <v>0.13671687245368958</v>
      </c>
    </row>
    <row r="1274" spans="1:13">
      <c r="A1274" s="13" t="s">
        <v>138</v>
      </c>
      <c r="B1274" s="13" t="s">
        <v>180</v>
      </c>
      <c r="C1274" s="13" t="s">
        <v>206</v>
      </c>
      <c r="D1274" s="14">
        <v>1962</v>
      </c>
      <c r="E1274" s="14">
        <v>21316.13671875</v>
      </c>
      <c r="F1274" s="14">
        <v>20047.818359375</v>
      </c>
      <c r="G1274" s="14">
        <v>2.7900177490137077</v>
      </c>
      <c r="H1274" s="14">
        <v>1.0945032835006714</v>
      </c>
      <c r="I1274" s="14">
        <v>32230.46484375</v>
      </c>
      <c r="J1274" s="14"/>
      <c r="K1274" s="14"/>
      <c r="L1274" s="14">
        <v>0.17001919448375702</v>
      </c>
      <c r="M1274" s="14">
        <v>0.13319934904575348</v>
      </c>
    </row>
    <row r="1275" spans="1:13">
      <c r="A1275" s="13" t="s">
        <v>138</v>
      </c>
      <c r="B1275" s="13" t="s">
        <v>180</v>
      </c>
      <c r="C1275" s="13" t="s">
        <v>206</v>
      </c>
      <c r="D1275" s="14">
        <v>1963</v>
      </c>
      <c r="E1275" s="14">
        <v>22303.986328125</v>
      </c>
      <c r="F1275" s="14">
        <v>20977.1875</v>
      </c>
      <c r="G1275" s="14">
        <v>2.809735170663612</v>
      </c>
      <c r="H1275" s="14">
        <v>1.1006984710693359</v>
      </c>
      <c r="I1275" s="14">
        <v>33836.05078125</v>
      </c>
      <c r="J1275" s="14"/>
      <c r="K1275" s="14"/>
      <c r="L1275" s="14">
        <v>0.1824229508638382</v>
      </c>
      <c r="M1275" s="14">
        <v>0.13348111510276794</v>
      </c>
    </row>
    <row r="1276" spans="1:13">
      <c r="A1276" s="13" t="s">
        <v>138</v>
      </c>
      <c r="B1276" s="13" t="s">
        <v>180</v>
      </c>
      <c r="C1276" s="13" t="s">
        <v>206</v>
      </c>
      <c r="D1276" s="14">
        <v>1964</v>
      </c>
      <c r="E1276" s="14">
        <v>23373.365234375</v>
      </c>
      <c r="F1276" s="14">
        <v>21611.76171875</v>
      </c>
      <c r="G1276" s="14">
        <v>2.8235375538587104</v>
      </c>
      <c r="H1276" s="14">
        <v>1.1058614253997803</v>
      </c>
      <c r="I1276" s="14">
        <v>35315.87890625</v>
      </c>
      <c r="J1276" s="14"/>
      <c r="K1276" s="14"/>
      <c r="L1276" s="14">
        <v>0.19808954000473022</v>
      </c>
      <c r="M1276" s="14">
        <v>0.13466870784759521</v>
      </c>
    </row>
    <row r="1277" spans="1:13">
      <c r="A1277" s="13" t="s">
        <v>138</v>
      </c>
      <c r="B1277" s="13" t="s">
        <v>180</v>
      </c>
      <c r="C1277" s="13" t="s">
        <v>206</v>
      </c>
      <c r="D1277" s="14">
        <v>1965</v>
      </c>
      <c r="E1277" s="14">
        <v>23711.126953125</v>
      </c>
      <c r="F1277" s="14">
        <v>21925.669921875</v>
      </c>
      <c r="G1277" s="14">
        <v>2.8353678658185282</v>
      </c>
      <c r="H1277" s="14">
        <v>1.103796124458313</v>
      </c>
      <c r="I1277" s="14">
        <v>36160.69140625</v>
      </c>
      <c r="J1277" s="14"/>
      <c r="K1277" s="14"/>
      <c r="L1277" s="14">
        <v>0.21384724974632263</v>
      </c>
      <c r="M1277" s="14">
        <v>0.13959753513336182</v>
      </c>
    </row>
    <row r="1278" spans="1:13">
      <c r="A1278" s="13" t="s">
        <v>138</v>
      </c>
      <c r="B1278" s="13" t="s">
        <v>180</v>
      </c>
      <c r="C1278" s="13" t="s">
        <v>206</v>
      </c>
      <c r="D1278" s="14">
        <v>1966</v>
      </c>
      <c r="E1278" s="14">
        <v>24323.130859375</v>
      </c>
      <c r="F1278" s="14">
        <v>22281.962890625</v>
      </c>
      <c r="G1278" s="14">
        <v>2.8432549755086143</v>
      </c>
      <c r="H1278" s="14">
        <v>1.1002856492996216</v>
      </c>
      <c r="I1278" s="14">
        <v>36242.56640625</v>
      </c>
      <c r="J1278" s="14"/>
      <c r="K1278" s="14"/>
      <c r="L1278" s="14">
        <v>0.19481267035007477</v>
      </c>
      <c r="M1278" s="14">
        <v>0.14109037816524506</v>
      </c>
    </row>
    <row r="1279" spans="1:13">
      <c r="A1279" s="13" t="s">
        <v>138</v>
      </c>
      <c r="B1279" s="13" t="s">
        <v>180</v>
      </c>
      <c r="C1279" s="13" t="s">
        <v>206</v>
      </c>
      <c r="D1279" s="14">
        <v>1967</v>
      </c>
      <c r="E1279" s="14">
        <v>25973.80859375</v>
      </c>
      <c r="F1279" s="14">
        <v>23618.990234375</v>
      </c>
      <c r="G1279" s="14">
        <v>2.8591274458752394</v>
      </c>
      <c r="H1279" s="14">
        <v>1.0945032835006714</v>
      </c>
      <c r="I1279" s="14">
        <v>38107.0625</v>
      </c>
      <c r="J1279" s="14"/>
      <c r="K1279" s="14"/>
      <c r="L1279" s="14">
        <v>0.18840472400188446</v>
      </c>
      <c r="M1279" s="14">
        <v>0.13953207433223724</v>
      </c>
    </row>
    <row r="1280" spans="1:13">
      <c r="A1280" s="13" t="s">
        <v>138</v>
      </c>
      <c r="B1280" s="13" t="s">
        <v>180</v>
      </c>
      <c r="C1280" s="13" t="s">
        <v>206</v>
      </c>
      <c r="D1280" s="14">
        <v>1968</v>
      </c>
      <c r="E1280" s="14">
        <v>27782.6796875</v>
      </c>
      <c r="F1280" s="14">
        <v>25439.865234375</v>
      </c>
      <c r="G1280" s="14">
        <v>2.8713521720821138</v>
      </c>
      <c r="H1280" s="14">
        <v>1.0976008176803589</v>
      </c>
      <c r="I1280" s="14">
        <v>41573.58984375</v>
      </c>
      <c r="J1280" s="14"/>
      <c r="K1280" s="14"/>
      <c r="L1280" s="14">
        <v>0.20332247018814087</v>
      </c>
      <c r="M1280" s="14">
        <v>0.1385846883058548</v>
      </c>
    </row>
    <row r="1281" spans="1:13">
      <c r="A1281" s="13" t="s">
        <v>138</v>
      </c>
      <c r="B1281" s="13" t="s">
        <v>180</v>
      </c>
      <c r="C1281" s="13" t="s">
        <v>206</v>
      </c>
      <c r="D1281" s="14">
        <v>1969</v>
      </c>
      <c r="E1281" s="14">
        <v>29369.35546875</v>
      </c>
      <c r="F1281" s="14">
        <v>26681.33984375</v>
      </c>
      <c r="G1281" s="14">
        <v>2.8842672407464396</v>
      </c>
      <c r="H1281" s="14">
        <v>1.1006985902786255</v>
      </c>
      <c r="I1281" s="14">
        <v>44525.73046875</v>
      </c>
      <c r="J1281" s="14"/>
      <c r="K1281" s="14"/>
      <c r="L1281" s="14">
        <v>0.23683835566043854</v>
      </c>
      <c r="M1281" s="14">
        <v>0.1433270275592804</v>
      </c>
    </row>
    <row r="1282" spans="1:13">
      <c r="A1282" s="13" t="s">
        <v>138</v>
      </c>
      <c r="B1282" s="13" t="s">
        <v>180</v>
      </c>
      <c r="C1282" s="13" t="s">
        <v>206</v>
      </c>
      <c r="D1282" s="14">
        <v>1970</v>
      </c>
      <c r="E1282" s="14">
        <v>29828.33203125</v>
      </c>
      <c r="F1282" s="14">
        <v>27086.568359375</v>
      </c>
      <c r="G1282" s="14">
        <v>2.9084209999999997</v>
      </c>
      <c r="H1282" s="14">
        <v>1.0872753858566284</v>
      </c>
      <c r="I1282" s="14">
        <v>45322.19140625</v>
      </c>
      <c r="J1282" s="14"/>
      <c r="K1282" s="14"/>
      <c r="L1282" s="14">
        <v>0.23492982983589172</v>
      </c>
      <c r="M1282" s="14">
        <v>0.15823358297348022</v>
      </c>
    </row>
    <row r="1283" spans="1:13">
      <c r="A1283" s="13" t="s">
        <v>138</v>
      </c>
      <c r="B1283" s="13" t="s">
        <v>180</v>
      </c>
      <c r="C1283" s="13" t="s">
        <v>206</v>
      </c>
      <c r="D1283" s="14">
        <v>1971</v>
      </c>
      <c r="E1283" s="14">
        <v>31165.798828125</v>
      </c>
      <c r="F1283" s="14">
        <v>28017.888671875</v>
      </c>
      <c r="G1283" s="14">
        <v>2.9440879999999998</v>
      </c>
      <c r="H1283" s="14">
        <v>1.1027152538299561</v>
      </c>
      <c r="I1283" s="14">
        <v>46894.8203125</v>
      </c>
      <c r="J1283" s="14"/>
      <c r="K1283" s="14"/>
      <c r="L1283" s="14">
        <v>0.2352021187543869</v>
      </c>
      <c r="M1283" s="14">
        <v>0.1679207980632782</v>
      </c>
    </row>
    <row r="1284" spans="1:13">
      <c r="A1284" s="13" t="s">
        <v>138</v>
      </c>
      <c r="B1284" s="13" t="s">
        <v>180</v>
      </c>
      <c r="C1284" s="13" t="s">
        <v>206</v>
      </c>
      <c r="D1284" s="14">
        <v>1972</v>
      </c>
      <c r="E1284" s="14">
        <v>34152.22265625</v>
      </c>
      <c r="F1284" s="14">
        <v>30187.345703125</v>
      </c>
      <c r="G1284" s="14">
        <v>2.9865659999999998</v>
      </c>
      <c r="H1284" s="14">
        <v>1.0880260467529297</v>
      </c>
      <c r="I1284" s="14">
        <v>49938.20703125</v>
      </c>
      <c r="J1284" s="14"/>
      <c r="K1284" s="14"/>
      <c r="L1284" s="14">
        <v>0.25192925333976746</v>
      </c>
      <c r="M1284" s="14">
        <v>0.16952140629291534</v>
      </c>
    </row>
    <row r="1285" spans="1:13">
      <c r="A1285" s="13" t="s">
        <v>138</v>
      </c>
      <c r="B1285" s="13" t="s">
        <v>180</v>
      </c>
      <c r="C1285" s="13" t="s">
        <v>206</v>
      </c>
      <c r="D1285" s="14">
        <v>1973</v>
      </c>
      <c r="E1285" s="14">
        <v>36753.8515625</v>
      </c>
      <c r="F1285" s="14">
        <v>31937.984375</v>
      </c>
      <c r="G1285" s="14">
        <v>3.034319</v>
      </c>
      <c r="H1285" s="14">
        <v>1.1033810377120972</v>
      </c>
      <c r="I1285" s="14">
        <v>52296.00390625</v>
      </c>
      <c r="J1285" s="14"/>
      <c r="K1285" s="14"/>
      <c r="L1285" s="14">
        <v>0.28099101781845093</v>
      </c>
      <c r="M1285" s="14">
        <v>0.17338326573371887</v>
      </c>
    </row>
    <row r="1286" spans="1:13">
      <c r="A1286" s="13" t="s">
        <v>138</v>
      </c>
      <c r="B1286" s="13" t="s">
        <v>180</v>
      </c>
      <c r="C1286" s="13" t="s">
        <v>206</v>
      </c>
      <c r="D1286" s="14">
        <v>1974</v>
      </c>
      <c r="E1286" s="14">
        <v>34886.953125</v>
      </c>
      <c r="F1286" s="14">
        <v>32746.623046875</v>
      </c>
      <c r="G1286" s="14">
        <v>3.085156</v>
      </c>
      <c r="H1286" s="14">
        <v>1.1190674304962158</v>
      </c>
      <c r="I1286" s="14">
        <v>54523.93359375</v>
      </c>
      <c r="J1286" s="14"/>
      <c r="K1286" s="14"/>
      <c r="L1286" s="14">
        <v>0.29549780488014221</v>
      </c>
      <c r="M1286" s="14">
        <v>0.19142596423625946</v>
      </c>
    </row>
    <row r="1287" spans="1:13">
      <c r="A1287" s="13" t="s">
        <v>138</v>
      </c>
      <c r="B1287" s="13" t="s">
        <v>180</v>
      </c>
      <c r="C1287" s="13" t="s">
        <v>206</v>
      </c>
      <c r="D1287" s="14">
        <v>1975</v>
      </c>
      <c r="E1287" s="14">
        <v>36229.12109375</v>
      </c>
      <c r="F1287" s="14">
        <v>34330.62109375</v>
      </c>
      <c r="G1287" s="14">
        <v>3.1371759999999997</v>
      </c>
      <c r="H1287" s="14">
        <v>1.1102322340011597</v>
      </c>
      <c r="I1287" s="14">
        <v>57608.16015625</v>
      </c>
      <c r="J1287" s="14">
        <v>0.69735033550931402</v>
      </c>
      <c r="K1287" s="14"/>
      <c r="L1287" s="14">
        <v>0.22595244646072388</v>
      </c>
      <c r="M1287" s="14">
        <v>0.19973765313625336</v>
      </c>
    </row>
    <row r="1288" spans="1:13">
      <c r="A1288" s="13" t="s">
        <v>138</v>
      </c>
      <c r="B1288" s="13" t="s">
        <v>180</v>
      </c>
      <c r="C1288" s="13" t="s">
        <v>206</v>
      </c>
      <c r="D1288" s="14">
        <v>1976</v>
      </c>
      <c r="E1288" s="14">
        <v>38296.3671875</v>
      </c>
      <c r="F1288" s="14">
        <v>35866.09765625</v>
      </c>
      <c r="G1288" s="14">
        <v>3.1898649999999997</v>
      </c>
      <c r="H1288" s="14">
        <v>1.1012805700302124</v>
      </c>
      <c r="I1288" s="14">
        <v>58411.68359375</v>
      </c>
      <c r="J1288" s="14"/>
      <c r="K1288" s="14"/>
      <c r="L1288" s="14">
        <v>0.25985226035118103</v>
      </c>
      <c r="M1288" s="14">
        <v>0.20443324744701385</v>
      </c>
    </row>
    <row r="1289" spans="1:13">
      <c r="A1289" s="13" t="s">
        <v>138</v>
      </c>
      <c r="B1289" s="13" t="s">
        <v>180</v>
      </c>
      <c r="C1289" s="13" t="s">
        <v>206</v>
      </c>
      <c r="D1289" s="14">
        <v>1977</v>
      </c>
      <c r="E1289" s="14">
        <v>41804.5078125</v>
      </c>
      <c r="F1289" s="14">
        <v>39447.48046875</v>
      </c>
      <c r="G1289" s="14">
        <v>3.2427679999999999</v>
      </c>
      <c r="H1289" s="14">
        <v>1.139540433883667</v>
      </c>
      <c r="I1289" s="14">
        <v>63208.04296875</v>
      </c>
      <c r="J1289" s="14"/>
      <c r="K1289" s="14"/>
      <c r="L1289" s="14">
        <v>0.28499281406402588</v>
      </c>
      <c r="M1289" s="14">
        <v>0.19983281195163727</v>
      </c>
    </row>
    <row r="1290" spans="1:13">
      <c r="A1290" s="13" t="s">
        <v>138</v>
      </c>
      <c r="B1290" s="13" t="s">
        <v>180</v>
      </c>
      <c r="C1290" s="13" t="s">
        <v>206</v>
      </c>
      <c r="D1290" s="14">
        <v>1978</v>
      </c>
      <c r="E1290" s="14">
        <v>46228.296875</v>
      </c>
      <c r="F1290" s="14">
        <v>43227.74609375</v>
      </c>
      <c r="G1290" s="14">
        <v>3.2941609999999999</v>
      </c>
      <c r="H1290" s="14">
        <v>1.1555958986282349</v>
      </c>
      <c r="I1290" s="14">
        <v>67750.6328125</v>
      </c>
      <c r="J1290" s="14"/>
      <c r="K1290" s="14"/>
      <c r="L1290" s="14">
        <v>0.29975289106369019</v>
      </c>
      <c r="M1290" s="14">
        <v>0.2060793936252594</v>
      </c>
    </row>
    <row r="1291" spans="1:13">
      <c r="A1291" s="13" t="s">
        <v>138</v>
      </c>
      <c r="B1291" s="13" t="s">
        <v>180</v>
      </c>
      <c r="C1291" s="13" t="s">
        <v>206</v>
      </c>
      <c r="D1291" s="14">
        <v>1979</v>
      </c>
      <c r="E1291" s="14">
        <v>47991.859375</v>
      </c>
      <c r="F1291" s="14">
        <v>45533.5625</v>
      </c>
      <c r="G1291" s="14">
        <v>3.3420049999999999</v>
      </c>
      <c r="H1291" s="14">
        <v>1.2124367952346802</v>
      </c>
      <c r="I1291" s="14">
        <v>69832.6328125</v>
      </c>
      <c r="J1291" s="14"/>
      <c r="K1291" s="14"/>
      <c r="L1291" s="14">
        <v>0.35208690166473389</v>
      </c>
      <c r="M1291" s="14">
        <v>0.21628020703792572</v>
      </c>
    </row>
    <row r="1292" spans="1:13">
      <c r="A1292" s="13" t="s">
        <v>138</v>
      </c>
      <c r="B1292" s="13" t="s">
        <v>180</v>
      </c>
      <c r="C1292" s="13" t="s">
        <v>206</v>
      </c>
      <c r="D1292" s="14">
        <v>1980</v>
      </c>
      <c r="E1292" s="14">
        <v>48691.7109375</v>
      </c>
      <c r="F1292" s="14">
        <v>47606.5859375</v>
      </c>
      <c r="G1292" s="14">
        <v>3.3847559999999999</v>
      </c>
      <c r="H1292" s="14">
        <v>1.2049504518508911</v>
      </c>
      <c r="I1292" s="14">
        <v>71983.0078125</v>
      </c>
      <c r="J1292" s="14">
        <v>0.73143846909229004</v>
      </c>
      <c r="K1292" s="14"/>
      <c r="L1292" s="14">
        <v>0.31034392118453979</v>
      </c>
      <c r="M1292" s="14">
        <v>0.24237634241580963</v>
      </c>
    </row>
    <row r="1293" spans="1:13">
      <c r="A1293" s="13" t="s">
        <v>138</v>
      </c>
      <c r="B1293" s="13" t="s">
        <v>180</v>
      </c>
      <c r="C1293" s="13" t="s">
        <v>206</v>
      </c>
      <c r="D1293" s="14">
        <v>1981</v>
      </c>
      <c r="E1293" s="14">
        <v>49208.90625</v>
      </c>
      <c r="F1293" s="14">
        <v>48377.01171875</v>
      </c>
      <c r="G1293" s="14">
        <v>3.422018</v>
      </c>
      <c r="H1293" s="14">
        <v>1.1996762752532959</v>
      </c>
      <c r="I1293" s="14">
        <v>74376.6015625</v>
      </c>
      <c r="J1293" s="14"/>
      <c r="K1293" s="14"/>
      <c r="L1293" s="14">
        <v>0.32673922181129456</v>
      </c>
      <c r="M1293" s="14">
        <v>0.23657023906707764</v>
      </c>
    </row>
    <row r="1294" spans="1:13">
      <c r="A1294" s="13" t="s">
        <v>138</v>
      </c>
      <c r="B1294" s="13" t="s">
        <v>180</v>
      </c>
      <c r="C1294" s="13" t="s">
        <v>206</v>
      </c>
      <c r="D1294" s="14">
        <v>1982</v>
      </c>
      <c r="E1294" s="14">
        <v>50535.80859375</v>
      </c>
      <c r="F1294" s="14">
        <v>48912.79296875</v>
      </c>
      <c r="G1294" s="14">
        <v>3.453786</v>
      </c>
      <c r="H1294" s="14">
        <v>1.1932975053787231</v>
      </c>
      <c r="I1294" s="14">
        <v>76074.96875</v>
      </c>
      <c r="J1294" s="14"/>
      <c r="K1294" s="14"/>
      <c r="L1294" s="14">
        <v>0.33035936951637268</v>
      </c>
      <c r="M1294" s="14">
        <v>0.23183763027191162</v>
      </c>
    </row>
    <row r="1295" spans="1:13">
      <c r="A1295" s="13" t="s">
        <v>138</v>
      </c>
      <c r="B1295" s="13" t="s">
        <v>180</v>
      </c>
      <c r="C1295" s="13" t="s">
        <v>206</v>
      </c>
      <c r="D1295" s="14">
        <v>1983</v>
      </c>
      <c r="E1295" s="14">
        <v>50555.9375</v>
      </c>
      <c r="F1295" s="14">
        <v>47985.953125</v>
      </c>
      <c r="G1295" s="14">
        <v>3.4794579999999997</v>
      </c>
      <c r="H1295" s="14">
        <v>1.1834291219711304</v>
      </c>
      <c r="I1295" s="14">
        <v>75889.1171875</v>
      </c>
      <c r="J1295" s="14"/>
      <c r="K1295" s="14"/>
      <c r="L1295" s="14">
        <v>0.28770449757575989</v>
      </c>
      <c r="M1295" s="14">
        <v>0.22461122274398804</v>
      </c>
    </row>
    <row r="1296" spans="1:13">
      <c r="A1296" s="13" t="s">
        <v>138</v>
      </c>
      <c r="B1296" s="13" t="s">
        <v>180</v>
      </c>
      <c r="C1296" s="13" t="s">
        <v>206</v>
      </c>
      <c r="D1296" s="14">
        <v>1984</v>
      </c>
      <c r="E1296" s="14">
        <v>51632.36328125</v>
      </c>
      <c r="F1296" s="14">
        <v>49034.8984375</v>
      </c>
      <c r="G1296" s="14">
        <v>3.4985299999999997</v>
      </c>
      <c r="H1296" s="14">
        <v>1.1597857475280762</v>
      </c>
      <c r="I1296" s="14">
        <v>79193.609375</v>
      </c>
      <c r="J1296" s="14"/>
      <c r="K1296" s="14"/>
      <c r="L1296" s="14">
        <v>0.27328640222549438</v>
      </c>
      <c r="M1296" s="14">
        <v>0.2101241797208786</v>
      </c>
    </row>
    <row r="1297" spans="1:13">
      <c r="A1297" s="13" t="s">
        <v>138</v>
      </c>
      <c r="B1297" s="13" t="s">
        <v>180</v>
      </c>
      <c r="C1297" s="13" t="s">
        <v>206</v>
      </c>
      <c r="D1297" s="14">
        <v>1985</v>
      </c>
      <c r="E1297" s="14">
        <v>52432.7578125</v>
      </c>
      <c r="F1297" s="14">
        <v>49128.5390625</v>
      </c>
      <c r="G1297" s="14">
        <v>3.5109789999999998</v>
      </c>
      <c r="H1297" s="14">
        <v>1.1552059650421143</v>
      </c>
      <c r="I1297" s="14">
        <v>81637.2265625</v>
      </c>
      <c r="J1297" s="14">
        <v>0.67139269168016846</v>
      </c>
      <c r="K1297" s="14"/>
      <c r="L1297" s="14">
        <v>0.24174068868160248</v>
      </c>
      <c r="M1297" s="14">
        <v>0.20717073976993561</v>
      </c>
    </row>
    <row r="1298" spans="1:13">
      <c r="A1298" s="13" t="s">
        <v>138</v>
      </c>
      <c r="B1298" s="13" t="s">
        <v>180</v>
      </c>
      <c r="C1298" s="13" t="s">
        <v>206</v>
      </c>
      <c r="D1298" s="14">
        <v>1986</v>
      </c>
      <c r="E1298" s="14">
        <v>53904.81640625</v>
      </c>
      <c r="F1298" s="14">
        <v>52158.55078125</v>
      </c>
      <c r="G1298" s="14">
        <v>3.5164219999999999</v>
      </c>
      <c r="H1298" s="14">
        <v>1.1497600078582764</v>
      </c>
      <c r="I1298" s="14">
        <v>81287.546875</v>
      </c>
      <c r="J1298" s="14"/>
      <c r="K1298" s="14"/>
      <c r="L1298" s="14">
        <v>0.2298586368560791</v>
      </c>
      <c r="M1298" s="14">
        <v>0.20855323970317841</v>
      </c>
    </row>
    <row r="1299" spans="1:13">
      <c r="A1299" s="13" t="s">
        <v>138</v>
      </c>
      <c r="B1299" s="13" t="s">
        <v>180</v>
      </c>
      <c r="C1299" s="13" t="s">
        <v>206</v>
      </c>
      <c r="D1299" s="14">
        <v>1987</v>
      </c>
      <c r="E1299" s="14">
        <v>56140.3046875</v>
      </c>
      <c r="F1299" s="14">
        <v>55766.421875</v>
      </c>
      <c r="G1299" s="14">
        <v>3.515828</v>
      </c>
      <c r="H1299" s="14">
        <v>1.1566262245178223</v>
      </c>
      <c r="I1299" s="14">
        <v>85078.0546875</v>
      </c>
      <c r="J1299" s="14"/>
      <c r="K1299" s="14"/>
      <c r="L1299" s="14">
        <v>0.20918598771095276</v>
      </c>
      <c r="M1299" s="14">
        <v>0.19218765199184418</v>
      </c>
    </row>
    <row r="1300" spans="1:13">
      <c r="A1300" s="13" t="s">
        <v>138</v>
      </c>
      <c r="B1300" s="13" t="s">
        <v>180</v>
      </c>
      <c r="C1300" s="13" t="s">
        <v>206</v>
      </c>
      <c r="D1300" s="14">
        <v>1988</v>
      </c>
      <c r="E1300" s="14">
        <v>59272.97265625</v>
      </c>
      <c r="F1300" s="14">
        <v>58078.17578125</v>
      </c>
      <c r="G1300" s="14">
        <v>3.5121849999999997</v>
      </c>
      <c r="H1300" s="14">
        <v>1.1592162847518921</v>
      </c>
      <c r="I1300" s="14">
        <v>89516.9296875</v>
      </c>
      <c r="J1300" s="14"/>
      <c r="K1300" s="14"/>
      <c r="L1300" s="14">
        <v>0.20810370147228241</v>
      </c>
      <c r="M1300" s="14">
        <v>0.17721499502658844</v>
      </c>
    </row>
    <row r="1301" spans="1:13">
      <c r="A1301" s="13" t="s">
        <v>138</v>
      </c>
      <c r="B1301" s="13" t="s">
        <v>180</v>
      </c>
      <c r="C1301" s="13" t="s">
        <v>206</v>
      </c>
      <c r="D1301" s="14">
        <v>1989</v>
      </c>
      <c r="E1301" s="14">
        <v>64281.6015625</v>
      </c>
      <c r="F1301" s="14">
        <v>61899.38671875</v>
      </c>
      <c r="G1301" s="14">
        <v>3.5095190000000001</v>
      </c>
      <c r="H1301" s="14">
        <v>1.1623835563659668</v>
      </c>
      <c r="I1301" s="14">
        <v>94721.3671875</v>
      </c>
      <c r="J1301" s="14"/>
      <c r="K1301" s="14"/>
      <c r="L1301" s="14">
        <v>0.23094341158866882</v>
      </c>
      <c r="M1301" s="14">
        <v>0.16572734713554382</v>
      </c>
    </row>
    <row r="1302" spans="1:13">
      <c r="A1302" s="13" t="s">
        <v>138</v>
      </c>
      <c r="B1302" s="13" t="s">
        <v>180</v>
      </c>
      <c r="C1302" s="13" t="s">
        <v>206</v>
      </c>
      <c r="D1302" s="14">
        <v>1990</v>
      </c>
      <c r="E1302" s="14">
        <v>68907.8515625</v>
      </c>
      <c r="F1302" s="14">
        <v>66850.1640625</v>
      </c>
      <c r="G1302" s="14">
        <v>3.510885</v>
      </c>
      <c r="H1302" s="14">
        <v>1.2154332399368286</v>
      </c>
      <c r="I1302" s="14">
        <v>102740.984375</v>
      </c>
      <c r="J1302" s="14"/>
      <c r="K1302" s="14"/>
      <c r="L1302" s="14">
        <v>0.27214306592941284</v>
      </c>
      <c r="M1302" s="14">
        <v>0.15846028923988342</v>
      </c>
    </row>
    <row r="1303" spans="1:13">
      <c r="A1303" s="13" t="s">
        <v>138</v>
      </c>
      <c r="B1303" s="13" t="s">
        <v>180</v>
      </c>
      <c r="C1303" s="13" t="s">
        <v>206</v>
      </c>
      <c r="D1303" s="14">
        <v>1991</v>
      </c>
      <c r="E1303" s="14">
        <v>69983.9375</v>
      </c>
      <c r="F1303" s="14">
        <v>67969.078125</v>
      </c>
      <c r="G1303" s="14">
        <v>3.5177099999999997</v>
      </c>
      <c r="H1303" s="14">
        <v>1.2069001197814941</v>
      </c>
      <c r="I1303" s="14">
        <v>104723.5234375</v>
      </c>
      <c r="J1303" s="14"/>
      <c r="K1303" s="14"/>
      <c r="L1303" s="14">
        <v>0.25574541091918945</v>
      </c>
      <c r="M1303" s="14">
        <v>0.15873216092586517</v>
      </c>
    </row>
    <row r="1304" spans="1:13">
      <c r="A1304" s="13" t="s">
        <v>138</v>
      </c>
      <c r="B1304" s="13" t="s">
        <v>180</v>
      </c>
      <c r="C1304" s="13" t="s">
        <v>206</v>
      </c>
      <c r="D1304" s="14">
        <v>1992</v>
      </c>
      <c r="E1304" s="14">
        <v>72318.1484375</v>
      </c>
      <c r="F1304" s="14">
        <v>72634.8828125</v>
      </c>
      <c r="G1304" s="14">
        <v>3.5298529999999997</v>
      </c>
      <c r="H1304" s="14">
        <v>1.2070412635803223</v>
      </c>
      <c r="I1304" s="14">
        <v>108224.7109375</v>
      </c>
      <c r="J1304" s="14"/>
      <c r="K1304" s="14"/>
      <c r="L1304" s="14">
        <v>0.22469790279865265</v>
      </c>
      <c r="M1304" s="14">
        <v>0.16034497320652008</v>
      </c>
    </row>
    <row r="1305" spans="1:13">
      <c r="A1305" s="13" t="s">
        <v>138</v>
      </c>
      <c r="B1305" s="13" t="s">
        <v>180</v>
      </c>
      <c r="C1305" s="13" t="s">
        <v>206</v>
      </c>
      <c r="D1305" s="14">
        <v>1993</v>
      </c>
      <c r="E1305" s="14">
        <v>76302.0234375</v>
      </c>
      <c r="F1305" s="14">
        <v>77008.671875</v>
      </c>
      <c r="G1305" s="14">
        <v>3.5469309999999998</v>
      </c>
      <c r="H1305" s="14">
        <v>1.2250024080276489</v>
      </c>
      <c r="I1305" s="14">
        <v>111138.7734375</v>
      </c>
      <c r="J1305" s="14"/>
      <c r="K1305" s="14"/>
      <c r="L1305" s="14">
        <v>0.21381255984306335</v>
      </c>
      <c r="M1305" s="14">
        <v>0.15218248963356018</v>
      </c>
    </row>
    <row r="1306" spans="1:13">
      <c r="A1306" s="13" t="s">
        <v>138</v>
      </c>
      <c r="B1306" s="13" t="s">
        <v>180</v>
      </c>
      <c r="C1306" s="13" t="s">
        <v>206</v>
      </c>
      <c r="D1306" s="14">
        <v>1994</v>
      </c>
      <c r="E1306" s="14">
        <v>81572.1875</v>
      </c>
      <c r="F1306" s="14">
        <v>80825.2421875</v>
      </c>
      <c r="G1306" s="14">
        <v>3.5679119999999998</v>
      </c>
      <c r="H1306" s="14">
        <v>1.2655578851699829</v>
      </c>
      <c r="I1306" s="14">
        <v>117535.734375</v>
      </c>
      <c r="J1306" s="14"/>
      <c r="K1306" s="14"/>
      <c r="L1306" s="14">
        <v>0.22686071693897247</v>
      </c>
      <c r="M1306" s="14">
        <v>0.15041434764862061</v>
      </c>
    </row>
    <row r="1307" spans="1:13">
      <c r="A1307" s="13" t="s">
        <v>138</v>
      </c>
      <c r="B1307" s="13" t="s">
        <v>180</v>
      </c>
      <c r="C1307" s="13" t="s">
        <v>206</v>
      </c>
      <c r="D1307" s="14">
        <v>1995</v>
      </c>
      <c r="E1307" s="14">
        <v>92129.5</v>
      </c>
      <c r="F1307" s="14">
        <v>92206.9140625</v>
      </c>
      <c r="G1307" s="14">
        <v>3.5921859999999999</v>
      </c>
      <c r="H1307" s="14">
        <v>1.3234883546829224</v>
      </c>
      <c r="I1307" s="14">
        <v>128859.6328125</v>
      </c>
      <c r="J1307" s="14"/>
      <c r="K1307" s="14"/>
      <c r="L1307" s="14">
        <v>0.25437232851982117</v>
      </c>
      <c r="M1307" s="14">
        <v>0.13907209038734436</v>
      </c>
    </row>
    <row r="1308" spans="1:13">
      <c r="A1308" s="13" t="s">
        <v>138</v>
      </c>
      <c r="B1308" s="13" t="s">
        <v>180</v>
      </c>
      <c r="C1308" s="13" t="s">
        <v>206</v>
      </c>
      <c r="D1308" s="14">
        <v>1996</v>
      </c>
      <c r="E1308" s="14">
        <v>99822.8671875</v>
      </c>
      <c r="F1308" s="14">
        <v>99518.7265625</v>
      </c>
      <c r="G1308" s="14">
        <v>3.6196409999999997</v>
      </c>
      <c r="H1308" s="14">
        <v>1.3719124794006348</v>
      </c>
      <c r="I1308" s="14">
        <v>138357.75</v>
      </c>
      <c r="J1308" s="14">
        <v>0.86164663832006239</v>
      </c>
      <c r="K1308" s="14"/>
      <c r="L1308" s="14">
        <v>0.27004802227020264</v>
      </c>
      <c r="M1308" s="14">
        <v>0.13143722712993622</v>
      </c>
    </row>
    <row r="1309" spans="1:13">
      <c r="A1309" s="13" t="s">
        <v>138</v>
      </c>
      <c r="B1309" s="13" t="s">
        <v>180</v>
      </c>
      <c r="C1309" s="13" t="s">
        <v>206</v>
      </c>
      <c r="D1309" s="14">
        <v>1997</v>
      </c>
      <c r="E1309" s="14">
        <v>112477.7734375</v>
      </c>
      <c r="F1309" s="14">
        <v>111502.5625</v>
      </c>
      <c r="G1309" s="14">
        <v>3.6510959999999999</v>
      </c>
      <c r="H1309" s="14">
        <v>1.4235668182373047</v>
      </c>
      <c r="I1309" s="14">
        <v>153596.9375</v>
      </c>
      <c r="J1309" s="14"/>
      <c r="K1309" s="14"/>
      <c r="L1309" s="14">
        <v>0.26897412538528442</v>
      </c>
      <c r="M1309" s="14">
        <v>0.13159100711345673</v>
      </c>
    </row>
    <row r="1310" spans="1:13">
      <c r="A1310" s="13" t="s">
        <v>138</v>
      </c>
      <c r="B1310" s="13" t="s">
        <v>180</v>
      </c>
      <c r="C1310" s="13" t="s">
        <v>206</v>
      </c>
      <c r="D1310" s="14">
        <v>1998</v>
      </c>
      <c r="E1310" s="14">
        <v>127163.40625</v>
      </c>
      <c r="F1310" s="14">
        <v>122571.4296875</v>
      </c>
      <c r="G1310" s="14">
        <v>3.6878189999999997</v>
      </c>
      <c r="H1310" s="14">
        <v>1.5166776180267334</v>
      </c>
      <c r="I1310" s="14">
        <v>167001.9375</v>
      </c>
      <c r="J1310" s="14"/>
      <c r="K1310" s="14"/>
      <c r="L1310" s="14">
        <v>0.26391911506652832</v>
      </c>
      <c r="M1310" s="14">
        <v>0.12750528752803802</v>
      </c>
    </row>
    <row r="1311" spans="1:13">
      <c r="A1311" s="13" t="s">
        <v>138</v>
      </c>
      <c r="B1311" s="13" t="s">
        <v>180</v>
      </c>
      <c r="C1311" s="13" t="s">
        <v>206</v>
      </c>
      <c r="D1311" s="14">
        <v>1999</v>
      </c>
      <c r="E1311" s="14">
        <v>137736.265625</v>
      </c>
      <c r="F1311" s="14">
        <v>134600.015625</v>
      </c>
      <c r="G1311" s="14">
        <v>3.731468</v>
      </c>
      <c r="H1311" s="14">
        <v>1.615625262260437</v>
      </c>
      <c r="I1311" s="14">
        <v>184547.890625</v>
      </c>
      <c r="J1311" s="14"/>
      <c r="K1311" s="14"/>
      <c r="L1311" s="14">
        <v>0.25817039608955383</v>
      </c>
      <c r="M1311" s="14">
        <v>0.12023773044347763</v>
      </c>
    </row>
    <row r="1312" spans="1:13">
      <c r="A1312" s="13" t="s">
        <v>138</v>
      </c>
      <c r="B1312" s="13" t="s">
        <v>180</v>
      </c>
      <c r="C1312" s="13" t="s">
        <v>206</v>
      </c>
      <c r="D1312" s="14">
        <v>2000</v>
      </c>
      <c r="E1312" s="14">
        <v>150186.8125</v>
      </c>
      <c r="F1312" s="14">
        <v>150364.546875</v>
      </c>
      <c r="G1312" s="14">
        <v>3.7831029999999997</v>
      </c>
      <c r="H1312" s="14">
        <v>1.6887385845184326</v>
      </c>
      <c r="I1312" s="14">
        <v>201920.703125</v>
      </c>
      <c r="J1312" s="14"/>
      <c r="K1312" s="14"/>
      <c r="L1312" s="14">
        <v>0.2380828857421875</v>
      </c>
      <c r="M1312" s="14">
        <v>0.11997088044881821</v>
      </c>
    </row>
    <row r="1313" spans="1:13">
      <c r="A1313" s="13" t="s">
        <v>138</v>
      </c>
      <c r="B1313" s="13" t="s">
        <v>180</v>
      </c>
      <c r="C1313" s="13" t="s">
        <v>206</v>
      </c>
      <c r="D1313" s="14">
        <v>2001</v>
      </c>
      <c r="E1313" s="14">
        <v>158361.75</v>
      </c>
      <c r="F1313" s="14">
        <v>161672.5625</v>
      </c>
      <c r="G1313" s="14">
        <v>3.8422449999999997</v>
      </c>
      <c r="H1313" s="14">
        <v>1.740586519241333</v>
      </c>
      <c r="I1313" s="14">
        <v>212643.109375</v>
      </c>
      <c r="J1313" s="14"/>
      <c r="K1313" s="14"/>
      <c r="L1313" s="14">
        <v>0.22712460160255432</v>
      </c>
      <c r="M1313" s="14">
        <v>0.12507475912570953</v>
      </c>
    </row>
    <row r="1314" spans="1:13">
      <c r="A1314" s="13" t="s">
        <v>138</v>
      </c>
      <c r="B1314" s="13" t="s">
        <v>180</v>
      </c>
      <c r="C1314" s="13" t="s">
        <v>206</v>
      </c>
      <c r="D1314" s="14">
        <v>2002</v>
      </c>
      <c r="E1314" s="14">
        <v>167525.015625</v>
      </c>
      <c r="F1314" s="14">
        <v>181303.34375</v>
      </c>
      <c r="G1314" s="14">
        <v>3.9079979999999996</v>
      </c>
      <c r="H1314" s="14">
        <v>1.7681673765182495</v>
      </c>
      <c r="I1314" s="14">
        <v>225188.5</v>
      </c>
      <c r="J1314" s="14"/>
      <c r="K1314" s="14"/>
      <c r="L1314" s="14">
        <v>0.21972113847732544</v>
      </c>
      <c r="M1314" s="14">
        <v>0.12334476411342621</v>
      </c>
    </row>
    <row r="1315" spans="1:13">
      <c r="A1315" s="13" t="s">
        <v>138</v>
      </c>
      <c r="B1315" s="13" t="s">
        <v>180</v>
      </c>
      <c r="C1315" s="13" t="s">
        <v>206</v>
      </c>
      <c r="D1315" s="14">
        <v>2003</v>
      </c>
      <c r="E1315" s="14">
        <v>172128.21875</v>
      </c>
      <c r="F1315" s="14">
        <v>198060.453125</v>
      </c>
      <c r="G1315" s="14">
        <v>3.9800759999999999</v>
      </c>
      <c r="H1315" s="14">
        <v>1.8045710325241089</v>
      </c>
      <c r="I1315" s="14">
        <v>231946.234375</v>
      </c>
      <c r="J1315" s="14"/>
      <c r="K1315" s="14"/>
      <c r="L1315" s="14">
        <v>0.22686140239238739</v>
      </c>
      <c r="M1315" s="14">
        <v>0.11352818459272385</v>
      </c>
    </row>
    <row r="1316" spans="1:13">
      <c r="A1316" s="13" t="s">
        <v>138</v>
      </c>
      <c r="B1316" s="13" t="s">
        <v>180</v>
      </c>
      <c r="C1316" s="13" t="s">
        <v>206</v>
      </c>
      <c r="D1316" s="14">
        <v>2004</v>
      </c>
      <c r="E1316" s="14">
        <v>181199.28125</v>
      </c>
      <c r="F1316" s="14">
        <v>209840.546875</v>
      </c>
      <c r="G1316" s="14">
        <v>4.0581300000000002</v>
      </c>
      <c r="H1316" s="14">
        <v>1.8679242134094238</v>
      </c>
      <c r="I1316" s="14">
        <v>247678.78125</v>
      </c>
      <c r="J1316" s="14"/>
      <c r="K1316" s="14"/>
      <c r="L1316" s="14">
        <v>0.24655190110206604</v>
      </c>
      <c r="M1316" s="14">
        <v>0.10815344750881195</v>
      </c>
    </row>
    <row r="1317" spans="1:13">
      <c r="A1317" s="13" t="s">
        <v>138</v>
      </c>
      <c r="B1317" s="13" t="s">
        <v>180</v>
      </c>
      <c r="C1317" s="13" t="s">
        <v>206</v>
      </c>
      <c r="D1317" s="14">
        <v>2005</v>
      </c>
      <c r="E1317" s="14">
        <v>195509.59375</v>
      </c>
      <c r="F1317" s="14">
        <v>231393.453125</v>
      </c>
      <c r="G1317" s="14">
        <v>4.1412230000000001</v>
      </c>
      <c r="H1317" s="14">
        <v>1.956697940826416</v>
      </c>
      <c r="I1317" s="14">
        <v>261887.015625</v>
      </c>
      <c r="J1317" s="14">
        <v>0.78553140755052742</v>
      </c>
      <c r="K1317" s="14"/>
      <c r="L1317" s="14">
        <v>0.27459192276000977</v>
      </c>
      <c r="M1317" s="14">
        <v>0.10543170571327209</v>
      </c>
    </row>
    <row r="1318" spans="1:13">
      <c r="A1318" s="13" t="s">
        <v>138</v>
      </c>
      <c r="B1318" s="13" t="s">
        <v>180</v>
      </c>
      <c r="C1318" s="13" t="s">
        <v>206</v>
      </c>
      <c r="D1318" s="14">
        <v>2006</v>
      </c>
      <c r="E1318" s="14">
        <v>216764.765625</v>
      </c>
      <c r="F1318" s="14">
        <v>238354</v>
      </c>
      <c r="G1318" s="14">
        <v>4.2306229999999996</v>
      </c>
      <c r="H1318" s="14">
        <v>2.0354430675506592</v>
      </c>
      <c r="I1318" s="14">
        <v>274959.875</v>
      </c>
      <c r="J1318" s="14"/>
      <c r="K1318" s="14"/>
      <c r="L1318" s="14">
        <v>0.31779736280441284</v>
      </c>
      <c r="M1318" s="14">
        <v>0.11134211719036102</v>
      </c>
    </row>
    <row r="1319" spans="1:13">
      <c r="A1319" s="13" t="s">
        <v>138</v>
      </c>
      <c r="B1319" s="13" t="s">
        <v>180</v>
      </c>
      <c r="C1319" s="13" t="s">
        <v>206</v>
      </c>
      <c r="D1319" s="14">
        <v>2007</v>
      </c>
      <c r="E1319" s="14">
        <v>236843.109375</v>
      </c>
      <c r="F1319" s="14">
        <v>260283.015625</v>
      </c>
      <c r="G1319" s="14">
        <v>4.3246409999999997</v>
      </c>
      <c r="H1319" s="14">
        <v>2.1100146770477295</v>
      </c>
      <c r="I1319" s="14">
        <v>289584.15625</v>
      </c>
      <c r="J1319" s="14"/>
      <c r="K1319" s="14"/>
      <c r="L1319" s="14">
        <v>0.32302331924438477</v>
      </c>
      <c r="M1319" s="14">
        <v>0.1096770316362381</v>
      </c>
    </row>
    <row r="1320" spans="1:13">
      <c r="A1320" s="13" t="s">
        <v>138</v>
      </c>
      <c r="B1320" s="13" t="s">
        <v>180</v>
      </c>
      <c r="C1320" s="13" t="s">
        <v>206</v>
      </c>
      <c r="D1320" s="14">
        <v>2008</v>
      </c>
      <c r="E1320" s="14">
        <v>222934.859375</v>
      </c>
      <c r="F1320" s="14">
        <v>248413.34375</v>
      </c>
      <c r="G1320" s="14">
        <v>4.4158720000000002</v>
      </c>
      <c r="H1320" s="14">
        <v>2.0977563858032227</v>
      </c>
      <c r="I1320" s="14">
        <v>276731.125</v>
      </c>
      <c r="J1320" s="14"/>
      <c r="K1320" s="14"/>
      <c r="L1320" s="14">
        <v>0.29715698957443237</v>
      </c>
      <c r="M1320" s="14">
        <v>0.13094359636306763</v>
      </c>
    </row>
    <row r="1321" spans="1:13">
      <c r="A1321" s="13" t="s">
        <v>138</v>
      </c>
      <c r="B1321" s="13" t="s">
        <v>180</v>
      </c>
      <c r="C1321" s="13" t="s">
        <v>206</v>
      </c>
      <c r="D1321" s="14">
        <v>2009</v>
      </c>
      <c r="E1321" s="14">
        <v>208812.234375</v>
      </c>
      <c r="F1321" s="14">
        <v>237668.078125</v>
      </c>
      <c r="G1321" s="14">
        <v>4.4945759999999995</v>
      </c>
      <c r="H1321" s="14">
        <v>1.9478479623794556</v>
      </c>
      <c r="I1321" s="14">
        <v>262687.875</v>
      </c>
      <c r="J1321" s="14"/>
      <c r="K1321" s="14"/>
      <c r="L1321" s="14">
        <v>0.25038915872573853</v>
      </c>
      <c r="M1321" s="14">
        <v>0.13431850075721741</v>
      </c>
    </row>
    <row r="1322" spans="1:13">
      <c r="A1322" s="13" t="s">
        <v>138</v>
      </c>
      <c r="B1322" s="13" t="s">
        <v>180</v>
      </c>
      <c r="C1322" s="13" t="s">
        <v>206</v>
      </c>
      <c r="D1322" s="14">
        <v>2010</v>
      </c>
      <c r="E1322" s="14">
        <v>216919.953125</v>
      </c>
      <c r="F1322" s="14">
        <v>241319.515625</v>
      </c>
      <c r="G1322" s="14">
        <v>4.5543209999999998</v>
      </c>
      <c r="H1322" s="14">
        <v>1.8831759691238403</v>
      </c>
      <c r="I1322" s="14">
        <v>267345.96875</v>
      </c>
      <c r="J1322" s="14"/>
      <c r="K1322" s="14"/>
      <c r="L1322" s="14">
        <v>0.22573263943195343</v>
      </c>
      <c r="M1322" s="14">
        <v>0.13018740713596344</v>
      </c>
    </row>
    <row r="1323" spans="1:13">
      <c r="A1323" s="13" t="s">
        <v>138</v>
      </c>
      <c r="B1323" s="13" t="s">
        <v>180</v>
      </c>
      <c r="C1323" s="13" t="s">
        <v>206</v>
      </c>
      <c r="D1323" s="14">
        <v>2011</v>
      </c>
      <c r="E1323" s="14">
        <v>223861.890625</v>
      </c>
      <c r="F1323" s="14">
        <v>246609.625</v>
      </c>
      <c r="G1323" s="14">
        <v>4.5911049999999998</v>
      </c>
      <c r="H1323" s="14">
        <v>1.8493607044219971</v>
      </c>
      <c r="I1323" s="14">
        <v>268952.9375</v>
      </c>
      <c r="J1323" s="14">
        <v>0.74264188540656528</v>
      </c>
      <c r="K1323" s="14"/>
      <c r="L1323" s="14">
        <v>0.23141975700855255</v>
      </c>
      <c r="M1323" s="14">
        <v>0.13347403705120087</v>
      </c>
    </row>
    <row r="1324" spans="1:13">
      <c r="A1324" s="13" t="s">
        <v>138</v>
      </c>
      <c r="B1324" s="13" t="s">
        <v>180</v>
      </c>
      <c r="C1324" s="13" t="s">
        <v>206</v>
      </c>
      <c r="D1324" s="14">
        <v>2012</v>
      </c>
      <c r="E1324" s="14">
        <v>234566.34375</v>
      </c>
      <c r="F1324" s="14">
        <v>250748.765625</v>
      </c>
      <c r="G1324" s="14">
        <v>4.6081979999999998</v>
      </c>
      <c r="H1324" s="14">
        <v>1.8382912874221802</v>
      </c>
      <c r="I1324" s="14">
        <v>269296.6875</v>
      </c>
      <c r="J1324" s="14">
        <v>0.72874445314736869</v>
      </c>
      <c r="K1324" s="14"/>
      <c r="L1324" s="14">
        <v>0.28528520464897156</v>
      </c>
      <c r="M1324" s="14">
        <v>0.12618148326873779</v>
      </c>
    </row>
    <row r="1325" spans="1:13">
      <c r="A1325" s="13" t="s">
        <v>138</v>
      </c>
      <c r="B1325" s="13" t="s">
        <v>180</v>
      </c>
      <c r="C1325" s="13" t="s">
        <v>206</v>
      </c>
      <c r="D1325" s="14">
        <v>2013</v>
      </c>
      <c r="E1325" s="14">
        <v>233695.546875</v>
      </c>
      <c r="F1325" s="14">
        <v>250350.484375</v>
      </c>
      <c r="G1325" s="14">
        <v>4.6154219999999997</v>
      </c>
      <c r="H1325" s="14">
        <v>1.8855046033859253</v>
      </c>
      <c r="I1325" s="14">
        <v>272600.5625</v>
      </c>
      <c r="J1325" s="14">
        <v>0.78322185119638466</v>
      </c>
      <c r="K1325" s="14"/>
      <c r="L1325" s="14">
        <v>0.26336559653282166</v>
      </c>
      <c r="M1325" s="14">
        <v>0.12691915035247803</v>
      </c>
    </row>
    <row r="1326" spans="1:13">
      <c r="A1326" s="13" t="s">
        <v>138</v>
      </c>
      <c r="B1326" s="13" t="s">
        <v>180</v>
      </c>
      <c r="C1326" s="13" t="s">
        <v>206</v>
      </c>
      <c r="D1326" s="14">
        <v>2014</v>
      </c>
      <c r="E1326" s="14">
        <v>251472.1875</v>
      </c>
      <c r="F1326" s="14">
        <v>270237.5625</v>
      </c>
      <c r="G1326" s="14">
        <v>4.6268440000000002</v>
      </c>
      <c r="H1326" s="14">
        <v>1.9270695447921753</v>
      </c>
      <c r="I1326" s="14">
        <v>296154.46875</v>
      </c>
      <c r="J1326" s="14">
        <v>0.76397847655312112</v>
      </c>
      <c r="K1326" s="14"/>
      <c r="L1326" s="14">
        <v>0.30461463332176208</v>
      </c>
      <c r="M1326" s="14">
        <v>0.12524706125259399</v>
      </c>
    </row>
    <row r="1327" spans="1:13">
      <c r="A1327" s="13" t="s">
        <v>138</v>
      </c>
      <c r="B1327" s="13" t="s">
        <v>180</v>
      </c>
      <c r="C1327" s="13" t="s">
        <v>206</v>
      </c>
      <c r="D1327" s="14">
        <v>2015</v>
      </c>
      <c r="E1327" s="14">
        <v>351605.625</v>
      </c>
      <c r="F1327" s="14">
        <v>353539</v>
      </c>
      <c r="G1327" s="14">
        <v>4.652425</v>
      </c>
      <c r="H1327" s="14">
        <v>1.9889475107192993</v>
      </c>
      <c r="I1327" s="14">
        <v>370715.53125</v>
      </c>
      <c r="J1327" s="14">
        <v>0.67522284248733921</v>
      </c>
      <c r="K1327" s="14"/>
      <c r="L1327" s="14">
        <v>0.34287655353546143</v>
      </c>
      <c r="M1327" s="14">
        <v>9.6770614385604858E-2</v>
      </c>
    </row>
    <row r="1328" spans="1:13">
      <c r="A1328" s="13" t="s">
        <v>138</v>
      </c>
      <c r="B1328" s="13" t="s">
        <v>180</v>
      </c>
      <c r="C1328" s="13" t="s">
        <v>206</v>
      </c>
      <c r="D1328" s="14">
        <v>2016</v>
      </c>
      <c r="E1328" s="14">
        <v>381200.375</v>
      </c>
      <c r="F1328" s="14">
        <v>381243.1875</v>
      </c>
      <c r="G1328" s="14">
        <v>4.6957789999999999</v>
      </c>
      <c r="H1328" s="14">
        <v>2.058725118637085</v>
      </c>
      <c r="I1328" s="14">
        <v>378106.71875</v>
      </c>
      <c r="J1328" s="14">
        <v>0.5760095297090001</v>
      </c>
      <c r="K1328" s="14"/>
      <c r="L1328" s="14">
        <v>0.47710645198822021</v>
      </c>
      <c r="M1328" s="14">
        <v>9.4942428171634674E-2</v>
      </c>
    </row>
    <row r="1329" spans="1:13">
      <c r="A1329" s="13" t="s">
        <v>138</v>
      </c>
      <c r="B1329" s="13" t="s">
        <v>180</v>
      </c>
      <c r="C1329" s="13" t="s">
        <v>206</v>
      </c>
      <c r="D1329" s="14">
        <v>2017</v>
      </c>
      <c r="E1329" s="14">
        <v>409848.0625</v>
      </c>
      <c r="F1329" s="14">
        <v>412625.75</v>
      </c>
      <c r="G1329" s="14">
        <v>4.753279</v>
      </c>
      <c r="H1329" s="14">
        <v>2.1234960556030273</v>
      </c>
      <c r="I1329" s="14">
        <v>412625.75</v>
      </c>
      <c r="J1329" s="14">
        <v>0.60860038123579152</v>
      </c>
      <c r="K1329" s="14"/>
      <c r="L1329" s="14">
        <v>0.43905586004257202</v>
      </c>
      <c r="M1329" s="14">
        <v>9.2018246650695801E-2</v>
      </c>
    </row>
    <row r="1330" spans="1:13">
      <c r="A1330" s="13" t="s">
        <v>138</v>
      </c>
      <c r="B1330" s="13" t="s">
        <v>180</v>
      </c>
      <c r="C1330" s="13" t="s">
        <v>206</v>
      </c>
      <c r="D1330" s="14">
        <v>2018</v>
      </c>
      <c r="E1330" s="14">
        <v>435129.8125</v>
      </c>
      <c r="F1330" s="14">
        <v>441620.21875</v>
      </c>
      <c r="G1330" s="14">
        <v>4.8186900000000001</v>
      </c>
      <c r="H1330" s="14">
        <v>2.1935451030731201</v>
      </c>
      <c r="I1330" s="14">
        <v>447766.5625</v>
      </c>
      <c r="J1330" s="14"/>
      <c r="K1330" s="14"/>
      <c r="L1330" s="14">
        <v>0.3731684684753418</v>
      </c>
      <c r="M1330" s="14">
        <v>9.2056006193161011E-2</v>
      </c>
    </row>
    <row r="1331" spans="1:13">
      <c r="A1331" s="13" t="s">
        <v>138</v>
      </c>
      <c r="B1331" s="13" t="s">
        <v>180</v>
      </c>
      <c r="C1331" s="13" t="s">
        <v>206</v>
      </c>
      <c r="D1331" s="14">
        <v>2019</v>
      </c>
      <c r="E1331" s="14">
        <v>499741.09375</v>
      </c>
      <c r="F1331" s="14">
        <v>501053.59375</v>
      </c>
      <c r="G1331" s="14">
        <v>4.8824949999999996</v>
      </c>
      <c r="H1331" s="14">
        <v>2.2604477405548096</v>
      </c>
      <c r="I1331" s="14">
        <v>472685.65625</v>
      </c>
      <c r="J1331" s="14"/>
      <c r="K1331" s="14"/>
      <c r="L1331" s="14">
        <v>0.56986171007156372</v>
      </c>
      <c r="M1331" s="14">
        <v>8.653537929058075E-2</v>
      </c>
    </row>
    <row r="1332" spans="1:13">
      <c r="A1332" s="13" t="s">
        <v>139</v>
      </c>
      <c r="B1332" s="13" t="s">
        <v>181</v>
      </c>
      <c r="C1332" s="13" t="s">
        <v>217</v>
      </c>
      <c r="D1332" s="14">
        <v>1950</v>
      </c>
      <c r="E1332" s="14">
        <v>1293.6873779296875</v>
      </c>
      <c r="F1332" s="14">
        <v>1361.4189453125</v>
      </c>
      <c r="G1332" s="14">
        <v>0.14316350139765918</v>
      </c>
      <c r="H1332" s="14">
        <v>6.5468102693557739E-2</v>
      </c>
      <c r="I1332" s="14">
        <v>1254.767822265625</v>
      </c>
      <c r="J1332" s="14"/>
      <c r="K1332" s="14"/>
      <c r="L1332" s="14">
        <v>0.31352940201759338</v>
      </c>
      <c r="M1332" s="14">
        <v>8.0881461501121521E-2</v>
      </c>
    </row>
    <row r="1333" spans="1:13">
      <c r="A1333" s="13" t="s">
        <v>139</v>
      </c>
      <c r="B1333" s="13" t="s">
        <v>181</v>
      </c>
      <c r="C1333" s="13" t="s">
        <v>217</v>
      </c>
      <c r="D1333" s="14">
        <v>1951</v>
      </c>
      <c r="E1333" s="14">
        <v>1238.276123046875</v>
      </c>
      <c r="F1333" s="14">
        <v>1341.783203125</v>
      </c>
      <c r="G1333" s="14">
        <v>0.14583370381526492</v>
      </c>
      <c r="H1333" s="14">
        <v>6.6020004451274872E-2</v>
      </c>
      <c r="I1333" s="14">
        <v>1236.957763671875</v>
      </c>
      <c r="J1333" s="14"/>
      <c r="K1333" s="14"/>
      <c r="L1333" s="14">
        <v>0.32359912991523743</v>
      </c>
      <c r="M1333" s="14">
        <v>8.2533769309520721E-2</v>
      </c>
    </row>
    <row r="1334" spans="1:13">
      <c r="A1334" s="13" t="s">
        <v>139</v>
      </c>
      <c r="B1334" s="13" t="s">
        <v>181</v>
      </c>
      <c r="C1334" s="13" t="s">
        <v>217</v>
      </c>
      <c r="D1334" s="14">
        <v>1952</v>
      </c>
      <c r="E1334" s="14">
        <v>1233.9718017578125</v>
      </c>
      <c r="F1334" s="14">
        <v>1327.247802734375</v>
      </c>
      <c r="G1334" s="14">
        <v>0.14819542824497997</v>
      </c>
      <c r="H1334" s="14">
        <v>6.6409163177013397E-2</v>
      </c>
      <c r="I1334" s="14">
        <v>1212.586181640625</v>
      </c>
      <c r="J1334" s="14"/>
      <c r="K1334" s="14"/>
      <c r="L1334" s="14">
        <v>0.35287100076675415</v>
      </c>
      <c r="M1334" s="14">
        <v>8.5714682936668396E-2</v>
      </c>
    </row>
    <row r="1335" spans="1:13">
      <c r="A1335" s="13" t="s">
        <v>139</v>
      </c>
      <c r="B1335" s="13" t="s">
        <v>181</v>
      </c>
      <c r="C1335" s="13" t="s">
        <v>217</v>
      </c>
      <c r="D1335" s="14">
        <v>1953</v>
      </c>
      <c r="E1335" s="14">
        <v>1442.4296875</v>
      </c>
      <c r="F1335" s="14">
        <v>1531.468994140625</v>
      </c>
      <c r="G1335" s="14">
        <v>0.15127426810554112</v>
      </c>
      <c r="H1335" s="14">
        <v>6.7094720900058746E-2</v>
      </c>
      <c r="I1335" s="14">
        <v>1392.801513671875</v>
      </c>
      <c r="J1335" s="14"/>
      <c r="K1335" s="14"/>
      <c r="L1335" s="14">
        <v>0.34647282958030701</v>
      </c>
      <c r="M1335" s="14">
        <v>7.7425539493560791E-2</v>
      </c>
    </row>
    <row r="1336" spans="1:13">
      <c r="A1336" s="13" t="s">
        <v>139</v>
      </c>
      <c r="B1336" s="13" t="s">
        <v>181</v>
      </c>
      <c r="C1336" s="13" t="s">
        <v>217</v>
      </c>
      <c r="D1336" s="14">
        <v>1954</v>
      </c>
      <c r="E1336" s="14">
        <v>1602.9803466796875</v>
      </c>
      <c r="F1336" s="14">
        <v>1692.4744873046875</v>
      </c>
      <c r="G1336" s="14">
        <v>0.15480683283473956</v>
      </c>
      <c r="H1336" s="14">
        <v>6.795116513967514E-2</v>
      </c>
      <c r="I1336" s="14">
        <v>1525.5205078125</v>
      </c>
      <c r="J1336" s="14"/>
      <c r="K1336" s="14"/>
      <c r="L1336" s="14">
        <v>0.34158661961555481</v>
      </c>
      <c r="M1336" s="14">
        <v>7.6300457119941711E-2</v>
      </c>
    </row>
    <row r="1337" spans="1:13">
      <c r="A1337" s="13" t="s">
        <v>139</v>
      </c>
      <c r="B1337" s="13" t="s">
        <v>181</v>
      </c>
      <c r="C1337" s="13" t="s">
        <v>217</v>
      </c>
      <c r="D1337" s="14">
        <v>1955</v>
      </c>
      <c r="E1337" s="14">
        <v>1851.33984375</v>
      </c>
      <c r="F1337" s="14">
        <v>1914.5889892578125</v>
      </c>
      <c r="G1337" s="14">
        <v>0.15829332511008834</v>
      </c>
      <c r="H1337" s="14">
        <v>6.8755187094211578E-2</v>
      </c>
      <c r="I1337" s="14">
        <v>1691.0831298828125</v>
      </c>
      <c r="J1337" s="14"/>
      <c r="K1337" s="14"/>
      <c r="L1337" s="14">
        <v>0.41855728626251221</v>
      </c>
      <c r="M1337" s="14">
        <v>7.6211944222450256E-2</v>
      </c>
    </row>
    <row r="1338" spans="1:13">
      <c r="A1338" s="13" t="s">
        <v>139</v>
      </c>
      <c r="B1338" s="13" t="s">
        <v>181</v>
      </c>
      <c r="C1338" s="13" t="s">
        <v>217</v>
      </c>
      <c r="D1338" s="14">
        <v>1956</v>
      </c>
      <c r="E1338" s="14">
        <v>1842.7001953125</v>
      </c>
      <c r="F1338" s="14">
        <v>1914.4505615234375</v>
      </c>
      <c r="G1338" s="14">
        <v>0.16161255661760651</v>
      </c>
      <c r="H1338" s="14">
        <v>6.9455325603485107E-2</v>
      </c>
      <c r="I1338" s="14">
        <v>1741.2886962890625</v>
      </c>
      <c r="J1338" s="14"/>
      <c r="K1338" s="14"/>
      <c r="L1338" s="14">
        <v>0.38006705045700073</v>
      </c>
      <c r="M1338" s="14">
        <v>8.3949275314807892E-2</v>
      </c>
    </row>
    <row r="1339" spans="1:13">
      <c r="A1339" s="13" t="s">
        <v>139</v>
      </c>
      <c r="B1339" s="13" t="s">
        <v>181</v>
      </c>
      <c r="C1339" s="13" t="s">
        <v>217</v>
      </c>
      <c r="D1339" s="14">
        <v>1957</v>
      </c>
      <c r="E1339" s="14">
        <v>1858.1458740234375</v>
      </c>
      <c r="F1339" s="14">
        <v>1921.62353515625</v>
      </c>
      <c r="G1339" s="14">
        <v>0.16537048385186801</v>
      </c>
      <c r="H1339" s="14">
        <v>6.9455333054065704E-2</v>
      </c>
      <c r="I1339" s="14">
        <v>1744.10400390625</v>
      </c>
      <c r="J1339" s="14"/>
      <c r="K1339" s="14"/>
      <c r="L1339" s="14">
        <v>0.39814263582229614</v>
      </c>
      <c r="M1339" s="14">
        <v>9.0666554868221283E-2</v>
      </c>
    </row>
    <row r="1340" spans="1:13">
      <c r="A1340" s="13" t="s">
        <v>139</v>
      </c>
      <c r="B1340" s="13" t="s">
        <v>181</v>
      </c>
      <c r="C1340" s="13" t="s">
        <v>217</v>
      </c>
      <c r="D1340" s="14">
        <v>1958</v>
      </c>
      <c r="E1340" s="14">
        <v>2050.489990234375</v>
      </c>
      <c r="F1340" s="14">
        <v>2122.561279296875</v>
      </c>
      <c r="G1340" s="14">
        <v>0.16903725120659804</v>
      </c>
      <c r="H1340" s="14">
        <v>7.0180982351303101E-2</v>
      </c>
      <c r="I1340" s="14">
        <v>1903.502197265625</v>
      </c>
      <c r="J1340" s="14"/>
      <c r="K1340" s="14"/>
      <c r="L1340" s="14">
        <v>0.41465827822685242</v>
      </c>
      <c r="M1340" s="14">
        <v>8.531227707862854E-2</v>
      </c>
    </row>
    <row r="1341" spans="1:13">
      <c r="A1341" s="13" t="s">
        <v>139</v>
      </c>
      <c r="B1341" s="13" t="s">
        <v>181</v>
      </c>
      <c r="C1341" s="13" t="s">
        <v>217</v>
      </c>
      <c r="D1341" s="14">
        <v>1959</v>
      </c>
      <c r="E1341" s="14">
        <v>2158.779541015625</v>
      </c>
      <c r="F1341" s="14">
        <v>2178.165771484375</v>
      </c>
      <c r="G1341" s="14">
        <v>0.17258584503052743</v>
      </c>
      <c r="H1341" s="14">
        <v>7.0180982351303101E-2</v>
      </c>
      <c r="I1341" s="14">
        <v>1957.7452392578125</v>
      </c>
      <c r="J1341" s="14"/>
      <c r="K1341" s="14"/>
      <c r="L1341" s="14">
        <v>0.42690706253051758</v>
      </c>
      <c r="M1341" s="14">
        <v>8.4538467228412628E-2</v>
      </c>
    </row>
    <row r="1342" spans="1:13">
      <c r="A1342" s="13" t="s">
        <v>139</v>
      </c>
      <c r="B1342" s="13" t="s">
        <v>181</v>
      </c>
      <c r="C1342" s="13" t="s">
        <v>217</v>
      </c>
      <c r="D1342" s="14">
        <v>1960</v>
      </c>
      <c r="E1342" s="14">
        <v>2112.427490234375</v>
      </c>
      <c r="F1342" s="14">
        <v>2241.2587890625</v>
      </c>
      <c r="G1342" s="14">
        <v>0.17613743871296794</v>
      </c>
      <c r="H1342" s="14">
        <v>7.0595651865005493E-2</v>
      </c>
      <c r="I1342" s="14">
        <v>2009.0472412109375</v>
      </c>
      <c r="J1342" s="14"/>
      <c r="K1342" s="14"/>
      <c r="L1342" s="14">
        <v>0.41179987788200378</v>
      </c>
      <c r="M1342" s="14">
        <v>9.2966049909591675E-2</v>
      </c>
    </row>
    <row r="1343" spans="1:13">
      <c r="A1343" s="13" t="s">
        <v>139</v>
      </c>
      <c r="B1343" s="13" t="s">
        <v>181</v>
      </c>
      <c r="C1343" s="13" t="s">
        <v>217</v>
      </c>
      <c r="D1343" s="14">
        <v>1961</v>
      </c>
      <c r="E1343" s="14">
        <v>2255.321044921875</v>
      </c>
      <c r="F1343" s="14">
        <v>2345.506103515625</v>
      </c>
      <c r="G1343" s="14">
        <v>0.17918723516724747</v>
      </c>
      <c r="H1343" s="14">
        <v>7.1839615702629089E-2</v>
      </c>
      <c r="I1343" s="14">
        <v>2007.344482421875</v>
      </c>
      <c r="J1343" s="14"/>
      <c r="K1343" s="14"/>
      <c r="L1343" s="14">
        <v>0.36972895264625549</v>
      </c>
      <c r="M1343" s="14">
        <v>9.2992685735225677E-2</v>
      </c>
    </row>
    <row r="1344" spans="1:13">
      <c r="A1344" s="13" t="s">
        <v>139</v>
      </c>
      <c r="B1344" s="13" t="s">
        <v>181</v>
      </c>
      <c r="C1344" s="13" t="s">
        <v>217</v>
      </c>
      <c r="D1344" s="14">
        <v>1962</v>
      </c>
      <c r="E1344" s="14">
        <v>2337.3955078125</v>
      </c>
      <c r="F1344" s="14">
        <v>2438.958740234375</v>
      </c>
      <c r="G1344" s="14">
        <v>0.18234020585977209</v>
      </c>
      <c r="H1344" s="14">
        <v>7.3083601891994476E-2</v>
      </c>
      <c r="I1344" s="14">
        <v>2174.22412109375</v>
      </c>
      <c r="J1344" s="14"/>
      <c r="K1344" s="14"/>
      <c r="L1344" s="14">
        <v>0.31044423580169678</v>
      </c>
      <c r="M1344" s="14">
        <v>9.363844245672226E-2</v>
      </c>
    </row>
    <row r="1345" spans="1:13">
      <c r="A1345" s="13" t="s">
        <v>139</v>
      </c>
      <c r="B1345" s="13" t="s">
        <v>181</v>
      </c>
      <c r="C1345" s="13" t="s">
        <v>217</v>
      </c>
      <c r="D1345" s="14">
        <v>1963</v>
      </c>
      <c r="E1345" s="14">
        <v>2620.990234375</v>
      </c>
      <c r="F1345" s="14">
        <v>2730.219970703125</v>
      </c>
      <c r="G1345" s="14">
        <v>0.18577361108674276</v>
      </c>
      <c r="H1345" s="14">
        <v>7.4431233108043671E-2</v>
      </c>
      <c r="I1345" s="14">
        <v>2397.8095703125</v>
      </c>
      <c r="J1345" s="14"/>
      <c r="K1345" s="14"/>
      <c r="L1345" s="14">
        <v>0.36966270208358765</v>
      </c>
      <c r="M1345" s="14">
        <v>8.9000605046749115E-2</v>
      </c>
    </row>
    <row r="1346" spans="1:13">
      <c r="A1346" s="13" t="s">
        <v>139</v>
      </c>
      <c r="B1346" s="13" t="s">
        <v>181</v>
      </c>
      <c r="C1346" s="13" t="s">
        <v>217</v>
      </c>
      <c r="D1346" s="14">
        <v>1964</v>
      </c>
      <c r="E1346" s="14">
        <v>3019.865234375</v>
      </c>
      <c r="F1346" s="14">
        <v>3071.420166015625</v>
      </c>
      <c r="G1346" s="14">
        <v>0.18914492968980201</v>
      </c>
      <c r="H1346" s="14">
        <v>8.0019041895866394E-2</v>
      </c>
      <c r="I1346" s="14">
        <v>2635.574462890625</v>
      </c>
      <c r="J1346" s="14"/>
      <c r="K1346" s="14"/>
      <c r="L1346" s="14">
        <v>0.42210951447486877</v>
      </c>
      <c r="M1346" s="14">
        <v>8.7386161088943481E-2</v>
      </c>
    </row>
    <row r="1347" spans="1:13">
      <c r="A1347" s="13" t="s">
        <v>139</v>
      </c>
      <c r="B1347" s="13" t="s">
        <v>181</v>
      </c>
      <c r="C1347" s="13" t="s">
        <v>217</v>
      </c>
      <c r="D1347" s="14">
        <v>1965</v>
      </c>
      <c r="E1347" s="14">
        <v>3371.260986328125</v>
      </c>
      <c r="F1347" s="14">
        <v>3360.163818359375</v>
      </c>
      <c r="G1347" s="14">
        <v>0.19259134922832333</v>
      </c>
      <c r="H1347" s="14">
        <v>8.3689823746681213E-2</v>
      </c>
      <c r="I1347" s="14">
        <v>2827.700927734375</v>
      </c>
      <c r="J1347" s="14"/>
      <c r="K1347" s="14"/>
      <c r="L1347" s="14">
        <v>0.42115116119384766</v>
      </c>
      <c r="M1347" s="14">
        <v>8.7056197226047516E-2</v>
      </c>
    </row>
    <row r="1348" spans="1:13">
      <c r="A1348" s="13" t="s">
        <v>139</v>
      </c>
      <c r="B1348" s="13" t="s">
        <v>181</v>
      </c>
      <c r="C1348" s="13" t="s">
        <v>217</v>
      </c>
      <c r="D1348" s="14">
        <v>1966</v>
      </c>
      <c r="E1348" s="14">
        <v>3630.67578125</v>
      </c>
      <c r="F1348" s="14">
        <v>3595.703125</v>
      </c>
      <c r="G1348" s="14">
        <v>0.19591859528320701</v>
      </c>
      <c r="H1348" s="14">
        <v>8.5824184119701385E-2</v>
      </c>
      <c r="I1348" s="14">
        <v>3074.741455078125</v>
      </c>
      <c r="J1348" s="14"/>
      <c r="K1348" s="14"/>
      <c r="L1348" s="14">
        <v>0.41729247570037842</v>
      </c>
      <c r="M1348" s="14">
        <v>8.9220218360424042E-2</v>
      </c>
    </row>
    <row r="1349" spans="1:13">
      <c r="A1349" s="13" t="s">
        <v>139</v>
      </c>
      <c r="B1349" s="13" t="s">
        <v>181</v>
      </c>
      <c r="C1349" s="13" t="s">
        <v>217</v>
      </c>
      <c r="D1349" s="14">
        <v>1967</v>
      </c>
      <c r="E1349" s="14">
        <v>3566.016845703125</v>
      </c>
      <c r="F1349" s="14">
        <v>3473.976806640625</v>
      </c>
      <c r="G1349" s="14">
        <v>0.19898943552107187</v>
      </c>
      <c r="H1349" s="14">
        <v>8.5475638508796692E-2</v>
      </c>
      <c r="I1349" s="14">
        <v>3035.76171875</v>
      </c>
      <c r="J1349" s="14"/>
      <c r="K1349" s="14"/>
      <c r="L1349" s="14">
        <v>0.46941804885864258</v>
      </c>
      <c r="M1349" s="14">
        <v>0.10065893083810806</v>
      </c>
    </row>
    <row r="1350" spans="1:13">
      <c r="A1350" s="13" t="s">
        <v>139</v>
      </c>
      <c r="B1350" s="13" t="s">
        <v>181</v>
      </c>
      <c r="C1350" s="13" t="s">
        <v>217</v>
      </c>
      <c r="D1350" s="14">
        <v>1968</v>
      </c>
      <c r="E1350" s="14">
        <v>3247.343017578125</v>
      </c>
      <c r="F1350" s="14">
        <v>3200.20166015625</v>
      </c>
      <c r="G1350" s="14">
        <v>0.20156247834212393</v>
      </c>
      <c r="H1350" s="14">
        <v>8.624684065580368E-2</v>
      </c>
      <c r="I1350" s="14">
        <v>2869.5771484375</v>
      </c>
      <c r="J1350" s="14"/>
      <c r="K1350" s="14"/>
      <c r="L1350" s="14">
        <v>0.42097517848014832</v>
      </c>
      <c r="M1350" s="14">
        <v>0.11685070395469666</v>
      </c>
    </row>
    <row r="1351" spans="1:13">
      <c r="A1351" s="13" t="s">
        <v>139</v>
      </c>
      <c r="B1351" s="13" t="s">
        <v>181</v>
      </c>
      <c r="C1351" s="13" t="s">
        <v>217</v>
      </c>
      <c r="D1351" s="14">
        <v>1969</v>
      </c>
      <c r="E1351" s="14">
        <v>3332.3544921875</v>
      </c>
      <c r="F1351" s="14">
        <v>3360.540771484375</v>
      </c>
      <c r="G1351" s="14">
        <v>0.20324013055862267</v>
      </c>
      <c r="H1351" s="14">
        <v>8.6972996592521667E-2</v>
      </c>
      <c r="I1351" s="14">
        <v>2937.6962890625</v>
      </c>
      <c r="J1351" s="14"/>
      <c r="K1351" s="14"/>
      <c r="L1351" s="14">
        <v>0.3446066677570343</v>
      </c>
      <c r="M1351" s="14">
        <v>0.11644646525382996</v>
      </c>
    </row>
    <row r="1352" spans="1:13">
      <c r="A1352" s="13" t="s">
        <v>139</v>
      </c>
      <c r="B1352" s="13" t="s">
        <v>181</v>
      </c>
      <c r="C1352" s="13" t="s">
        <v>217</v>
      </c>
      <c r="D1352" s="14">
        <v>1970</v>
      </c>
      <c r="E1352" s="14">
        <v>3647.293701171875</v>
      </c>
      <c r="F1352" s="14">
        <v>3600.351806640625</v>
      </c>
      <c r="G1352" s="14">
        <v>0.204426</v>
      </c>
      <c r="H1352" s="14">
        <v>9.0072877705097198E-2</v>
      </c>
      <c r="I1352" s="14">
        <v>3156.817138671875</v>
      </c>
      <c r="J1352" s="14"/>
      <c r="K1352" s="14"/>
      <c r="L1352" s="14">
        <v>0.3248666524887085</v>
      </c>
      <c r="M1352" s="14">
        <v>0.11870141327381134</v>
      </c>
    </row>
    <row r="1353" spans="1:13">
      <c r="A1353" s="13" t="s">
        <v>139</v>
      </c>
      <c r="B1353" s="13" t="s">
        <v>181</v>
      </c>
      <c r="C1353" s="13" t="s">
        <v>217</v>
      </c>
      <c r="D1353" s="14">
        <v>1971</v>
      </c>
      <c r="E1353" s="14">
        <v>4458.6044921875</v>
      </c>
      <c r="F1353" s="14">
        <v>4320.38525390625</v>
      </c>
      <c r="G1353" s="14">
        <v>0.20708799999999999</v>
      </c>
      <c r="H1353" s="14">
        <v>9.4908468425273895E-2</v>
      </c>
      <c r="I1353" s="14">
        <v>3569.1240234375</v>
      </c>
      <c r="J1353" s="14"/>
      <c r="K1353" s="14"/>
      <c r="L1353" s="14">
        <v>0.46656230092048645</v>
      </c>
      <c r="M1353" s="14">
        <v>0.10751704126596451</v>
      </c>
    </row>
    <row r="1354" spans="1:13">
      <c r="A1354" s="13" t="s">
        <v>139</v>
      </c>
      <c r="B1354" s="13" t="s">
        <v>181</v>
      </c>
      <c r="C1354" s="13" t="s">
        <v>217</v>
      </c>
      <c r="D1354" s="14">
        <v>1972</v>
      </c>
      <c r="E1354" s="14">
        <v>4442.3154296875</v>
      </c>
      <c r="F1354" s="14">
        <v>4258.591796875</v>
      </c>
      <c r="G1354" s="14">
        <v>0.20992899999999998</v>
      </c>
      <c r="H1354" s="14">
        <v>9.7185768187046051E-2</v>
      </c>
      <c r="I1354" s="14">
        <v>3789.6005859375</v>
      </c>
      <c r="J1354" s="14"/>
      <c r="K1354" s="14"/>
      <c r="L1354" s="14">
        <v>0.36282941699028015</v>
      </c>
      <c r="M1354" s="14">
        <v>0.12605680525302887</v>
      </c>
    </row>
    <row r="1355" spans="1:13">
      <c r="A1355" s="13" t="s">
        <v>139</v>
      </c>
      <c r="B1355" s="13" t="s">
        <v>181</v>
      </c>
      <c r="C1355" s="13" t="s">
        <v>217</v>
      </c>
      <c r="D1355" s="14">
        <v>1973</v>
      </c>
      <c r="E1355" s="14">
        <v>5084.72509765625</v>
      </c>
      <c r="F1355" s="14">
        <v>4754.86962890625</v>
      </c>
      <c r="G1355" s="14">
        <v>0.212814</v>
      </c>
      <c r="H1355" s="14">
        <v>9.9754929542541504E-2</v>
      </c>
      <c r="I1355" s="14">
        <v>4047.521240234375</v>
      </c>
      <c r="J1355" s="14"/>
      <c r="K1355" s="14"/>
      <c r="L1355" s="14">
        <v>0.43659424781799316</v>
      </c>
      <c r="M1355" s="14">
        <v>0.12320179492235184</v>
      </c>
    </row>
    <row r="1356" spans="1:13">
      <c r="A1356" s="13" t="s">
        <v>139</v>
      </c>
      <c r="B1356" s="13" t="s">
        <v>181</v>
      </c>
      <c r="C1356" s="13" t="s">
        <v>217</v>
      </c>
      <c r="D1356" s="14">
        <v>1974</v>
      </c>
      <c r="E1356" s="14">
        <v>5424.54052734375</v>
      </c>
      <c r="F1356" s="14">
        <v>5106.4541015625</v>
      </c>
      <c r="G1356" s="14">
        <v>0.21556299999999998</v>
      </c>
      <c r="H1356" s="14">
        <v>0.10313534736633301</v>
      </c>
      <c r="I1356" s="14">
        <v>4278.484375</v>
      </c>
      <c r="J1356" s="14"/>
      <c r="K1356" s="14"/>
      <c r="L1356" s="14">
        <v>0.53354501724243164</v>
      </c>
      <c r="M1356" s="14">
        <v>0.12856116890907288</v>
      </c>
    </row>
    <row r="1357" spans="1:13">
      <c r="A1357" s="13" t="s">
        <v>139</v>
      </c>
      <c r="B1357" s="13" t="s">
        <v>181</v>
      </c>
      <c r="C1357" s="13" t="s">
        <v>217</v>
      </c>
      <c r="D1357" s="14">
        <v>1975</v>
      </c>
      <c r="E1357" s="14">
        <v>5175.548828125</v>
      </c>
      <c r="F1357" s="14">
        <v>5118.2158203125</v>
      </c>
      <c r="G1357" s="14">
        <v>0.21806999999999999</v>
      </c>
      <c r="H1357" s="14">
        <v>0.10472872853279114</v>
      </c>
      <c r="I1357" s="14">
        <v>4306.1298828125</v>
      </c>
      <c r="J1357" s="14"/>
      <c r="K1357" s="14"/>
      <c r="L1357" s="14">
        <v>0.51393258571624756</v>
      </c>
      <c r="M1357" s="14">
        <v>0.14001640677452087</v>
      </c>
    </row>
    <row r="1358" spans="1:13">
      <c r="A1358" s="13" t="s">
        <v>139</v>
      </c>
      <c r="B1358" s="13" t="s">
        <v>181</v>
      </c>
      <c r="C1358" s="13" t="s">
        <v>217</v>
      </c>
      <c r="D1358" s="14">
        <v>1976</v>
      </c>
      <c r="E1358" s="14">
        <v>5286.78564453125</v>
      </c>
      <c r="F1358" s="14">
        <v>5132.50244140625</v>
      </c>
      <c r="G1358" s="14">
        <v>0.22029099999999999</v>
      </c>
      <c r="H1358" s="14">
        <v>0.10857987403869629</v>
      </c>
      <c r="I1358" s="14">
        <v>4562.74853515625</v>
      </c>
      <c r="J1358" s="14"/>
      <c r="K1358" s="14"/>
      <c r="L1358" s="14">
        <v>0.3958071768283844</v>
      </c>
      <c r="M1358" s="14">
        <v>0.14637164771556854</v>
      </c>
    </row>
    <row r="1359" spans="1:13">
      <c r="A1359" s="13" t="s">
        <v>139</v>
      </c>
      <c r="B1359" s="13" t="s">
        <v>181</v>
      </c>
      <c r="C1359" s="13" t="s">
        <v>217</v>
      </c>
      <c r="D1359" s="14">
        <v>1977</v>
      </c>
      <c r="E1359" s="14">
        <v>6112.3291015625</v>
      </c>
      <c r="F1359" s="14">
        <v>5788.806640625</v>
      </c>
      <c r="G1359" s="14">
        <v>0.22226599999999999</v>
      </c>
      <c r="H1359" s="14">
        <v>0.10902329534292221</v>
      </c>
      <c r="I1359" s="14">
        <v>4965.28662109375</v>
      </c>
      <c r="J1359" s="14"/>
      <c r="K1359" s="14"/>
      <c r="L1359" s="14">
        <v>0.44559264183044434</v>
      </c>
      <c r="M1359" s="14">
        <v>0.13315226137638092</v>
      </c>
    </row>
    <row r="1360" spans="1:13">
      <c r="A1360" s="13" t="s">
        <v>139</v>
      </c>
      <c r="B1360" s="13" t="s">
        <v>181</v>
      </c>
      <c r="C1360" s="13" t="s">
        <v>217</v>
      </c>
      <c r="D1360" s="14">
        <v>1978</v>
      </c>
      <c r="E1360" s="14">
        <v>6370.3564453125</v>
      </c>
      <c r="F1360" s="14">
        <v>6067.79833984375</v>
      </c>
      <c r="G1360" s="14">
        <v>0.22414999999999999</v>
      </c>
      <c r="H1360" s="14">
        <v>0.11233916133642197</v>
      </c>
      <c r="I1360" s="14">
        <v>5264.03369140625</v>
      </c>
      <c r="J1360" s="14"/>
      <c r="K1360" s="14"/>
      <c r="L1360" s="14">
        <v>0.36854413151741028</v>
      </c>
      <c r="M1360" s="14">
        <v>0.1354907751083374</v>
      </c>
    </row>
    <row r="1361" spans="1:13">
      <c r="A1361" s="13" t="s">
        <v>139</v>
      </c>
      <c r="B1361" s="13" t="s">
        <v>181</v>
      </c>
      <c r="C1361" s="13" t="s">
        <v>217</v>
      </c>
      <c r="D1361" s="14">
        <v>1979</v>
      </c>
      <c r="E1361" s="14">
        <v>6467.29736328125</v>
      </c>
      <c r="F1361" s="14">
        <v>6362.9951171875</v>
      </c>
      <c r="G1361" s="14">
        <v>0.226103</v>
      </c>
      <c r="H1361" s="14">
        <v>0.11337650567293167</v>
      </c>
      <c r="I1361" s="14">
        <v>5519.89697265625</v>
      </c>
      <c r="J1361" s="14"/>
      <c r="K1361" s="14"/>
      <c r="L1361" s="14">
        <v>0.36700451374053955</v>
      </c>
      <c r="M1361" s="14">
        <v>0.1357928067445755</v>
      </c>
    </row>
    <row r="1362" spans="1:13">
      <c r="A1362" s="13" t="s">
        <v>139</v>
      </c>
      <c r="B1362" s="13" t="s">
        <v>181</v>
      </c>
      <c r="C1362" s="13" t="s">
        <v>217</v>
      </c>
      <c r="D1362" s="14">
        <v>1980</v>
      </c>
      <c r="E1362" s="14">
        <v>6824.60400390625</v>
      </c>
      <c r="F1362" s="14">
        <v>6762.05810546875</v>
      </c>
      <c r="G1362" s="14">
        <v>0.22826199999999999</v>
      </c>
      <c r="H1362" s="14">
        <v>0.11699976772069931</v>
      </c>
      <c r="I1362" s="14">
        <v>5837.17578125</v>
      </c>
      <c r="J1362" s="14"/>
      <c r="K1362" s="14"/>
      <c r="L1362" s="14">
        <v>0.40362626314163208</v>
      </c>
      <c r="M1362" s="14">
        <v>0.13329452276229858</v>
      </c>
    </row>
    <row r="1363" spans="1:13">
      <c r="A1363" s="13" t="s">
        <v>139</v>
      </c>
      <c r="B1363" s="13" t="s">
        <v>181</v>
      </c>
      <c r="C1363" s="13" t="s">
        <v>217</v>
      </c>
      <c r="D1363" s="14">
        <v>1981</v>
      </c>
      <c r="E1363" s="14">
        <v>7165.79052734375</v>
      </c>
      <c r="F1363" s="14">
        <v>7079.83740234375</v>
      </c>
      <c r="G1363" s="14">
        <v>0.23066399999999998</v>
      </c>
      <c r="H1363" s="14">
        <v>0.12245821207761765</v>
      </c>
      <c r="I1363" s="14">
        <v>6086.13134765625</v>
      </c>
      <c r="J1363" s="14"/>
      <c r="K1363" s="14"/>
      <c r="L1363" s="14">
        <v>0.41178214550018311</v>
      </c>
      <c r="M1363" s="14">
        <v>0.13957279920578003</v>
      </c>
    </row>
    <row r="1364" spans="1:13">
      <c r="A1364" s="13" t="s">
        <v>139</v>
      </c>
      <c r="B1364" s="13" t="s">
        <v>181</v>
      </c>
      <c r="C1364" s="13" t="s">
        <v>217</v>
      </c>
      <c r="D1364" s="14">
        <v>1982</v>
      </c>
      <c r="E1364" s="14">
        <v>7444.0400390625</v>
      </c>
      <c r="F1364" s="14">
        <v>7349.5576171875</v>
      </c>
      <c r="G1364" s="14">
        <v>0.23326899999999998</v>
      </c>
      <c r="H1364" s="14">
        <v>0.12591005861759186</v>
      </c>
      <c r="I1364" s="14">
        <v>6217.26171875</v>
      </c>
      <c r="J1364" s="14"/>
      <c r="K1364" s="14"/>
      <c r="L1364" s="14">
        <v>0.43839102983474731</v>
      </c>
      <c r="M1364" s="14">
        <v>0.14136594533920288</v>
      </c>
    </row>
    <row r="1365" spans="1:13">
      <c r="A1365" s="13" t="s">
        <v>139</v>
      </c>
      <c r="B1365" s="13" t="s">
        <v>181</v>
      </c>
      <c r="C1365" s="13" t="s">
        <v>217</v>
      </c>
      <c r="D1365" s="14">
        <v>1983</v>
      </c>
      <c r="E1365" s="14">
        <v>6622.09814453125</v>
      </c>
      <c r="F1365" s="14">
        <v>6624.0380859375</v>
      </c>
      <c r="G1365" s="14">
        <v>0.23601899999999998</v>
      </c>
      <c r="H1365" s="14">
        <v>0.12631902098655701</v>
      </c>
      <c r="I1365" s="14">
        <v>6083.51806640625</v>
      </c>
      <c r="J1365" s="14"/>
      <c r="K1365" s="14"/>
      <c r="L1365" s="14">
        <v>0.28726983070373535</v>
      </c>
      <c r="M1365" s="14">
        <v>0.16110420227050781</v>
      </c>
    </row>
    <row r="1366" spans="1:13">
      <c r="A1366" s="13" t="s">
        <v>139</v>
      </c>
      <c r="B1366" s="13" t="s">
        <v>181</v>
      </c>
      <c r="C1366" s="13" t="s">
        <v>217</v>
      </c>
      <c r="D1366" s="14">
        <v>1984</v>
      </c>
      <c r="E1366" s="14">
        <v>7305.42578125</v>
      </c>
      <c r="F1366" s="14">
        <v>7288.63818359375</v>
      </c>
      <c r="G1366" s="14">
        <v>0.23880799999999999</v>
      </c>
      <c r="H1366" s="14">
        <v>0.12830528616905212</v>
      </c>
      <c r="I1366" s="14">
        <v>6334.7138671875</v>
      </c>
      <c r="J1366" s="14"/>
      <c r="K1366" s="14"/>
      <c r="L1366" s="14">
        <v>0.35847124457359314</v>
      </c>
      <c r="M1366" s="14">
        <v>0.14571434259414673</v>
      </c>
    </row>
    <row r="1367" spans="1:13">
      <c r="A1367" s="13" t="s">
        <v>139</v>
      </c>
      <c r="B1367" s="13" t="s">
        <v>181</v>
      </c>
      <c r="C1367" s="13" t="s">
        <v>217</v>
      </c>
      <c r="D1367" s="14">
        <v>1985</v>
      </c>
      <c r="E1367" s="14">
        <v>7273.98974609375</v>
      </c>
      <c r="F1367" s="14">
        <v>7215.33642578125</v>
      </c>
      <c r="G1367" s="14">
        <v>0.24158199999999999</v>
      </c>
      <c r="H1367" s="14">
        <v>0.13345088064670563</v>
      </c>
      <c r="I1367" s="14">
        <v>6543.3056640625</v>
      </c>
      <c r="J1367" s="14"/>
      <c r="K1367" s="14"/>
      <c r="L1367" s="14">
        <v>0.31392225623130798</v>
      </c>
      <c r="M1367" s="14">
        <v>0.15543593466281891</v>
      </c>
    </row>
    <row r="1368" spans="1:13">
      <c r="A1368" s="13" t="s">
        <v>139</v>
      </c>
      <c r="B1368" s="13" t="s">
        <v>181</v>
      </c>
      <c r="C1368" s="13" t="s">
        <v>217</v>
      </c>
      <c r="D1368" s="14">
        <v>1986</v>
      </c>
      <c r="E1368" s="14">
        <v>7716.03369140625</v>
      </c>
      <c r="F1368" s="14">
        <v>7868.07958984375</v>
      </c>
      <c r="G1368" s="14">
        <v>0.24433099999999999</v>
      </c>
      <c r="H1368" s="14">
        <v>0.13836732506752014</v>
      </c>
      <c r="I1368" s="14">
        <v>6953.6064453125</v>
      </c>
      <c r="J1368" s="14"/>
      <c r="K1368" s="14"/>
      <c r="L1368" s="14">
        <v>0.25754302740097046</v>
      </c>
      <c r="M1368" s="14">
        <v>0.15530432760715485</v>
      </c>
    </row>
    <row r="1369" spans="1:13">
      <c r="A1369" s="13" t="s">
        <v>139</v>
      </c>
      <c r="B1369" s="13" t="s">
        <v>181</v>
      </c>
      <c r="C1369" s="13" t="s">
        <v>217</v>
      </c>
      <c r="D1369" s="14">
        <v>1987</v>
      </c>
      <c r="E1369" s="14">
        <v>8700.5830078125</v>
      </c>
      <c r="F1369" s="14">
        <v>8844.822265625</v>
      </c>
      <c r="G1369" s="14">
        <v>0.247056</v>
      </c>
      <c r="H1369" s="14">
        <v>0.14692439138889313</v>
      </c>
      <c r="I1369" s="14">
        <v>7547.857421875</v>
      </c>
      <c r="J1369" s="14"/>
      <c r="K1369" s="14"/>
      <c r="L1369" s="14">
        <v>0.30229997634887695</v>
      </c>
      <c r="M1369" s="14">
        <v>0.14974750578403473</v>
      </c>
    </row>
    <row r="1370" spans="1:13">
      <c r="A1370" s="13" t="s">
        <v>139</v>
      </c>
      <c r="B1370" s="13" t="s">
        <v>181</v>
      </c>
      <c r="C1370" s="13" t="s">
        <v>217</v>
      </c>
      <c r="D1370" s="14">
        <v>1988</v>
      </c>
      <c r="E1370" s="14">
        <v>8886.94140625</v>
      </c>
      <c r="F1370" s="14">
        <v>9090.783203125</v>
      </c>
      <c r="G1370" s="14">
        <v>0.24975599999999998</v>
      </c>
      <c r="H1370" s="14">
        <v>0.14114008843898773</v>
      </c>
      <c r="I1370" s="14">
        <v>7541.0849609375</v>
      </c>
      <c r="J1370" s="14"/>
      <c r="K1370" s="14"/>
      <c r="L1370" s="14">
        <v>0.32677930593490601</v>
      </c>
      <c r="M1370" s="14">
        <v>0.15335695445537567</v>
      </c>
    </row>
    <row r="1371" spans="1:13">
      <c r="A1371" s="13" t="s">
        <v>139</v>
      </c>
      <c r="B1371" s="13" t="s">
        <v>181</v>
      </c>
      <c r="C1371" s="13" t="s">
        <v>217</v>
      </c>
      <c r="D1371" s="14">
        <v>1989</v>
      </c>
      <c r="E1371" s="14">
        <v>8559.287109375</v>
      </c>
      <c r="F1371" s="14">
        <v>8681.9462890625</v>
      </c>
      <c r="G1371" s="14">
        <v>0.252413</v>
      </c>
      <c r="H1371" s="14">
        <v>0.13898365199565887</v>
      </c>
      <c r="I1371" s="14">
        <v>7560.57470703125</v>
      </c>
      <c r="J1371" s="14"/>
      <c r="K1371" s="14"/>
      <c r="L1371" s="14">
        <v>0.2791934609413147</v>
      </c>
      <c r="M1371" s="14">
        <v>0.16706988215446472</v>
      </c>
    </row>
    <row r="1372" spans="1:13">
      <c r="A1372" s="13" t="s">
        <v>139</v>
      </c>
      <c r="B1372" s="13" t="s">
        <v>181</v>
      </c>
      <c r="C1372" s="13" t="s">
        <v>217</v>
      </c>
      <c r="D1372" s="14">
        <v>1990</v>
      </c>
      <c r="E1372" s="14">
        <v>8510.248046875</v>
      </c>
      <c r="F1372" s="14">
        <v>8657.974609375</v>
      </c>
      <c r="G1372" s="14">
        <v>0.25504299999999996</v>
      </c>
      <c r="H1372" s="14">
        <v>0.13807441294193268</v>
      </c>
      <c r="I1372" s="14">
        <v>7648.98486328125</v>
      </c>
      <c r="J1372" s="14"/>
      <c r="K1372" s="14"/>
      <c r="L1372" s="14">
        <v>0.27418121695518494</v>
      </c>
      <c r="M1372" s="14">
        <v>0.16844671964645386</v>
      </c>
    </row>
    <row r="1373" spans="1:13">
      <c r="A1373" s="13" t="s">
        <v>139</v>
      </c>
      <c r="B1373" s="13" t="s">
        <v>181</v>
      </c>
      <c r="C1373" s="13" t="s">
        <v>217</v>
      </c>
      <c r="D1373" s="14">
        <v>1991</v>
      </c>
      <c r="E1373" s="14">
        <v>8757.3134765625</v>
      </c>
      <c r="F1373" s="14">
        <v>8817.658203125</v>
      </c>
      <c r="G1373" s="14">
        <v>0.25762399999999996</v>
      </c>
      <c r="H1373" s="14">
        <v>0.13778536021709442</v>
      </c>
      <c r="I1373" s="14">
        <v>7631.88818359375</v>
      </c>
      <c r="J1373" s="14"/>
      <c r="K1373" s="14"/>
      <c r="L1373" s="14">
        <v>0.30094742774963379</v>
      </c>
      <c r="M1373" s="14">
        <v>0.16902993619441986</v>
      </c>
    </row>
    <row r="1374" spans="1:13">
      <c r="A1374" s="13" t="s">
        <v>139</v>
      </c>
      <c r="B1374" s="13" t="s">
        <v>181</v>
      </c>
      <c r="C1374" s="13" t="s">
        <v>217</v>
      </c>
      <c r="D1374" s="14">
        <v>1992</v>
      </c>
      <c r="E1374" s="14">
        <v>8369.693359375</v>
      </c>
      <c r="F1374" s="14">
        <v>8453.9287109375</v>
      </c>
      <c r="G1374" s="14">
        <v>0.26015099999999997</v>
      </c>
      <c r="H1374" s="14">
        <v>0.13739937543869019</v>
      </c>
      <c r="I1374" s="14">
        <v>7374.396484375</v>
      </c>
      <c r="J1374" s="14"/>
      <c r="K1374" s="14"/>
      <c r="L1374" s="14">
        <v>0.27536064386367798</v>
      </c>
      <c r="M1374" s="14">
        <v>0.17837023735046387</v>
      </c>
    </row>
    <row r="1375" spans="1:13">
      <c r="A1375" s="13" t="s">
        <v>139</v>
      </c>
      <c r="B1375" s="13" t="s">
        <v>181</v>
      </c>
      <c r="C1375" s="13" t="s">
        <v>217</v>
      </c>
      <c r="D1375" s="14">
        <v>1993</v>
      </c>
      <c r="E1375" s="14">
        <v>8412.4794921875</v>
      </c>
      <c r="F1375" s="14">
        <v>8570.47265625</v>
      </c>
      <c r="G1375" s="14">
        <v>0.262656</v>
      </c>
      <c r="H1375" s="14">
        <v>0.13701784610748291</v>
      </c>
      <c r="I1375" s="14">
        <v>7471.25537109375</v>
      </c>
      <c r="J1375" s="14"/>
      <c r="K1375" s="14"/>
      <c r="L1375" s="14">
        <v>0.26681259274482727</v>
      </c>
      <c r="M1375" s="14">
        <v>0.17957867681980133</v>
      </c>
    </row>
    <row r="1376" spans="1:13">
      <c r="A1376" s="13" t="s">
        <v>139</v>
      </c>
      <c r="B1376" s="13" t="s">
        <v>181</v>
      </c>
      <c r="C1376" s="13" t="s">
        <v>217</v>
      </c>
      <c r="D1376" s="14">
        <v>1994</v>
      </c>
      <c r="E1376" s="14">
        <v>8630.8115234375</v>
      </c>
      <c r="F1376" s="14">
        <v>8841.37890625</v>
      </c>
      <c r="G1376" s="14">
        <v>0.26513799999999998</v>
      </c>
      <c r="H1376" s="14">
        <v>0.13822263479232788</v>
      </c>
      <c r="I1376" s="14">
        <v>7740.8818359375</v>
      </c>
      <c r="J1376" s="14"/>
      <c r="K1376" s="14"/>
      <c r="L1376" s="14">
        <v>0.23006229102611542</v>
      </c>
      <c r="M1376" s="14">
        <v>0.18044678866863251</v>
      </c>
    </row>
    <row r="1377" spans="1:13">
      <c r="A1377" s="13" t="s">
        <v>139</v>
      </c>
      <c r="B1377" s="13" t="s">
        <v>181</v>
      </c>
      <c r="C1377" s="13" t="s">
        <v>217</v>
      </c>
      <c r="D1377" s="14">
        <v>1995</v>
      </c>
      <c r="E1377" s="14">
        <v>8773.1953125</v>
      </c>
      <c r="F1377" s="14">
        <v>8842.123046875</v>
      </c>
      <c r="G1377" s="14">
        <v>0.26762900000000001</v>
      </c>
      <c r="H1377" s="14">
        <v>0.14289863407611847</v>
      </c>
      <c r="I1377" s="14">
        <v>7749.90625</v>
      </c>
      <c r="J1377" s="14"/>
      <c r="K1377" s="14"/>
      <c r="L1377" s="14">
        <v>0.24038180708885193</v>
      </c>
      <c r="M1377" s="14">
        <v>0.18268740177154541</v>
      </c>
    </row>
    <row r="1378" spans="1:13">
      <c r="A1378" s="13" t="s">
        <v>139</v>
      </c>
      <c r="B1378" s="13" t="s">
        <v>181</v>
      </c>
      <c r="C1378" s="13" t="s">
        <v>217</v>
      </c>
      <c r="D1378" s="14">
        <v>1996</v>
      </c>
      <c r="E1378" s="14">
        <v>9105.3681640625</v>
      </c>
      <c r="F1378" s="14">
        <v>9060.8037109375</v>
      </c>
      <c r="G1378" s="14">
        <v>0.27015</v>
      </c>
      <c r="H1378" s="14">
        <v>0.14367003738880157</v>
      </c>
      <c r="I1378" s="14">
        <v>8104.32275390625</v>
      </c>
      <c r="J1378" s="14">
        <v>0.93278849526804752</v>
      </c>
      <c r="K1378" s="14"/>
      <c r="L1378" s="14">
        <v>0.27141344547271729</v>
      </c>
      <c r="M1378" s="14">
        <v>0.17550428211688995</v>
      </c>
    </row>
    <row r="1379" spans="1:13">
      <c r="A1379" s="13" t="s">
        <v>139</v>
      </c>
      <c r="B1379" s="13" t="s">
        <v>181</v>
      </c>
      <c r="C1379" s="13" t="s">
        <v>217</v>
      </c>
      <c r="D1379" s="14">
        <v>1997</v>
      </c>
      <c r="E1379" s="14">
        <v>10091.498046875</v>
      </c>
      <c r="F1379" s="14">
        <v>9971.1337890625</v>
      </c>
      <c r="G1379" s="14">
        <v>0.27270899999999998</v>
      </c>
      <c r="H1379" s="14">
        <v>0.14384797215461731</v>
      </c>
      <c r="I1379" s="14">
        <v>8571.169921875</v>
      </c>
      <c r="J1379" s="14"/>
      <c r="K1379" s="14"/>
      <c r="L1379" s="14">
        <v>0.26773789525032043</v>
      </c>
      <c r="M1379" s="14">
        <v>0.18079325556755066</v>
      </c>
    </row>
    <row r="1380" spans="1:13">
      <c r="A1380" s="13" t="s">
        <v>139</v>
      </c>
      <c r="B1380" s="13" t="s">
        <v>181</v>
      </c>
      <c r="C1380" s="13" t="s">
        <v>217</v>
      </c>
      <c r="D1380" s="14">
        <v>1998</v>
      </c>
      <c r="E1380" s="14">
        <v>11089.7060546875</v>
      </c>
      <c r="F1380" s="14">
        <v>10435.4453125</v>
      </c>
      <c r="G1380" s="14">
        <v>0.27529599999999999</v>
      </c>
      <c r="H1380" s="14">
        <v>0.14963540434837341</v>
      </c>
      <c r="I1380" s="14">
        <v>9179.3427734375</v>
      </c>
      <c r="J1380" s="14"/>
      <c r="K1380" s="14"/>
      <c r="L1380" s="14">
        <v>0.31911230087280273</v>
      </c>
      <c r="M1380" s="14">
        <v>0.18683716654777527</v>
      </c>
    </row>
    <row r="1381" spans="1:13">
      <c r="A1381" s="13" t="s">
        <v>139</v>
      </c>
      <c r="B1381" s="13" t="s">
        <v>181</v>
      </c>
      <c r="C1381" s="13" t="s">
        <v>217</v>
      </c>
      <c r="D1381" s="14">
        <v>1999</v>
      </c>
      <c r="E1381" s="14">
        <v>11645.517578125</v>
      </c>
      <c r="F1381" s="14">
        <v>11171.4248046875</v>
      </c>
      <c r="G1381" s="14">
        <v>0.27787000000000001</v>
      </c>
      <c r="H1381" s="14">
        <v>0.15466699004173279</v>
      </c>
      <c r="I1381" s="14">
        <v>9550.46875</v>
      </c>
      <c r="J1381" s="14"/>
      <c r="K1381" s="14"/>
      <c r="L1381" s="14">
        <v>0.28396680951118469</v>
      </c>
      <c r="M1381" s="14">
        <v>0.18783639371395111</v>
      </c>
    </row>
    <row r="1382" spans="1:13">
      <c r="A1382" s="13" t="s">
        <v>139</v>
      </c>
      <c r="B1382" s="13" t="s">
        <v>181</v>
      </c>
      <c r="C1382" s="13" t="s">
        <v>217</v>
      </c>
      <c r="D1382" s="14">
        <v>2000</v>
      </c>
      <c r="E1382" s="14">
        <v>11653.5791015625</v>
      </c>
      <c r="F1382" s="14">
        <v>11070.0595703125</v>
      </c>
      <c r="G1382" s="14">
        <v>0.28043499999999999</v>
      </c>
      <c r="H1382" s="14">
        <v>0.15708552300930023</v>
      </c>
      <c r="I1382" s="14">
        <v>10017.638671875</v>
      </c>
      <c r="J1382" s="14"/>
      <c r="K1382" s="14"/>
      <c r="L1382" s="14">
        <v>0.32204818725585938</v>
      </c>
      <c r="M1382" s="14">
        <v>0.19754528999328613</v>
      </c>
    </row>
    <row r="1383" spans="1:13">
      <c r="A1383" s="13" t="s">
        <v>139</v>
      </c>
      <c r="B1383" s="13" t="s">
        <v>181</v>
      </c>
      <c r="C1383" s="13" t="s">
        <v>217</v>
      </c>
      <c r="D1383" s="14">
        <v>2001</v>
      </c>
      <c r="E1383" s="14">
        <v>11980.884765625</v>
      </c>
      <c r="F1383" s="14">
        <v>11638.28125</v>
      </c>
      <c r="G1383" s="14">
        <v>0.28290699999999996</v>
      </c>
      <c r="H1383" s="14">
        <v>0.15897676348686218</v>
      </c>
      <c r="I1383" s="14">
        <v>10408.20703125</v>
      </c>
      <c r="J1383" s="14"/>
      <c r="K1383" s="14"/>
      <c r="L1383" s="14">
        <v>0.28710940480232239</v>
      </c>
      <c r="M1383" s="14">
        <v>0.2014402449131012</v>
      </c>
    </row>
    <row r="1384" spans="1:13">
      <c r="A1384" s="13" t="s">
        <v>139</v>
      </c>
      <c r="B1384" s="13" t="s">
        <v>181</v>
      </c>
      <c r="C1384" s="13" t="s">
        <v>217</v>
      </c>
      <c r="D1384" s="14">
        <v>2002</v>
      </c>
      <c r="E1384" s="14">
        <v>11768.7421875</v>
      </c>
      <c r="F1384" s="14">
        <v>11610.1552734375</v>
      </c>
      <c r="G1384" s="14">
        <v>0.285329</v>
      </c>
      <c r="H1384" s="14">
        <v>0.15661469101905823</v>
      </c>
      <c r="I1384" s="14">
        <v>10479.1044921875</v>
      </c>
      <c r="J1384" s="14"/>
      <c r="K1384" s="14"/>
      <c r="L1384" s="14">
        <v>0.2512584924697876</v>
      </c>
      <c r="M1384" s="14">
        <v>0.21109338104724884</v>
      </c>
    </row>
    <row r="1385" spans="1:13">
      <c r="A1385" s="13" t="s">
        <v>139</v>
      </c>
      <c r="B1385" s="13" t="s">
        <v>181</v>
      </c>
      <c r="C1385" s="13" t="s">
        <v>217</v>
      </c>
      <c r="D1385" s="14">
        <v>2003</v>
      </c>
      <c r="E1385" s="14">
        <v>11841.6455078125</v>
      </c>
      <c r="F1385" s="14">
        <v>11665.775390625</v>
      </c>
      <c r="G1385" s="14">
        <v>0.28795199999999999</v>
      </c>
      <c r="H1385" s="14">
        <v>0.15716394782066345</v>
      </c>
      <c r="I1385" s="14">
        <v>10716.78515625</v>
      </c>
      <c r="J1385" s="14"/>
      <c r="K1385" s="14"/>
      <c r="L1385" s="14">
        <v>0.29147577285766602</v>
      </c>
      <c r="M1385" s="14">
        <v>0.20544508099555969</v>
      </c>
    </row>
    <row r="1386" spans="1:13">
      <c r="A1386" s="13" t="s">
        <v>139</v>
      </c>
      <c r="B1386" s="13" t="s">
        <v>181</v>
      </c>
      <c r="C1386" s="13" t="s">
        <v>217</v>
      </c>
      <c r="D1386" s="14">
        <v>2004</v>
      </c>
      <c r="E1386" s="14">
        <v>12958.326171875</v>
      </c>
      <c r="F1386" s="14">
        <v>12295.7353515625</v>
      </c>
      <c r="G1386" s="14">
        <v>0.29110399999999997</v>
      </c>
      <c r="H1386" s="14">
        <v>0.15669284760951996</v>
      </c>
      <c r="I1386" s="14">
        <v>11578.6513671875</v>
      </c>
      <c r="J1386" s="14"/>
      <c r="K1386" s="14"/>
      <c r="L1386" s="14">
        <v>0.35769683122634888</v>
      </c>
      <c r="M1386" s="14">
        <v>0.19739392399787903</v>
      </c>
    </row>
    <row r="1387" spans="1:13">
      <c r="A1387" s="13" t="s">
        <v>139</v>
      </c>
      <c r="B1387" s="13" t="s">
        <v>181</v>
      </c>
      <c r="C1387" s="13" t="s">
        <v>217</v>
      </c>
      <c r="D1387" s="14">
        <v>2005</v>
      </c>
      <c r="E1387" s="14">
        <v>14270.1591796875</v>
      </c>
      <c r="F1387" s="14">
        <v>13454.3115234375</v>
      </c>
      <c r="G1387" s="14">
        <v>0.29497899999999999</v>
      </c>
      <c r="H1387" s="14">
        <v>0.16149109601974487</v>
      </c>
      <c r="I1387" s="14">
        <v>12311.580078125</v>
      </c>
      <c r="J1387" s="14">
        <v>0.81513932285736124</v>
      </c>
      <c r="K1387" s="14"/>
      <c r="L1387" s="14">
        <v>0.46548166871070862</v>
      </c>
      <c r="M1387" s="14">
        <v>0.1966085284948349</v>
      </c>
    </row>
    <row r="1388" spans="1:13">
      <c r="A1388" s="13" t="s">
        <v>139</v>
      </c>
      <c r="B1388" s="13" t="s">
        <v>181</v>
      </c>
      <c r="C1388" s="13" t="s">
        <v>217</v>
      </c>
      <c r="D1388" s="14">
        <v>2006</v>
      </c>
      <c r="E1388" s="14">
        <v>15125.1396484375</v>
      </c>
      <c r="F1388" s="14">
        <v>13095.8623046875</v>
      </c>
      <c r="G1388" s="14">
        <v>0.29971999999999999</v>
      </c>
      <c r="H1388" s="14">
        <v>0.16852767765522003</v>
      </c>
      <c r="I1388" s="14">
        <v>12957.79296875</v>
      </c>
      <c r="J1388" s="14"/>
      <c r="K1388" s="14"/>
      <c r="L1388" s="14">
        <v>0.54873794317245483</v>
      </c>
      <c r="M1388" s="14">
        <v>0.20871879160404205</v>
      </c>
    </row>
    <row r="1389" spans="1:13">
      <c r="A1389" s="13" t="s">
        <v>139</v>
      </c>
      <c r="B1389" s="13" t="s">
        <v>181</v>
      </c>
      <c r="C1389" s="13" t="s">
        <v>217</v>
      </c>
      <c r="D1389" s="14">
        <v>2007</v>
      </c>
      <c r="E1389" s="14">
        <v>15653.0380859375</v>
      </c>
      <c r="F1389" s="14">
        <v>13818.8916015625</v>
      </c>
      <c r="G1389" s="14">
        <v>0.30518299999999998</v>
      </c>
      <c r="H1389" s="14">
        <v>0.17480966448783875</v>
      </c>
      <c r="I1389" s="14">
        <v>14171.3310546875</v>
      </c>
      <c r="J1389" s="14"/>
      <c r="K1389" s="14"/>
      <c r="L1389" s="14">
        <v>0.40071067214012146</v>
      </c>
      <c r="M1389" s="14">
        <v>0.21231327950954437</v>
      </c>
    </row>
    <row r="1390" spans="1:13">
      <c r="A1390" s="13" t="s">
        <v>139</v>
      </c>
      <c r="B1390" s="13" t="s">
        <v>181</v>
      </c>
      <c r="C1390" s="13" t="s">
        <v>217</v>
      </c>
      <c r="D1390" s="14">
        <v>2008</v>
      </c>
      <c r="E1390" s="14">
        <v>17633.978515625</v>
      </c>
      <c r="F1390" s="14">
        <v>17616.552734375</v>
      </c>
      <c r="G1390" s="14">
        <v>0.31085599999999997</v>
      </c>
      <c r="H1390" s="14">
        <v>0.17615911364555359</v>
      </c>
      <c r="I1390" s="14">
        <v>14453.6220703125</v>
      </c>
      <c r="J1390" s="14"/>
      <c r="K1390" s="14"/>
      <c r="L1390" s="14">
        <v>0.30970266461372375</v>
      </c>
      <c r="M1390" s="14">
        <v>0.21249820291996002</v>
      </c>
    </row>
    <row r="1391" spans="1:13">
      <c r="A1391" s="13" t="s">
        <v>139</v>
      </c>
      <c r="B1391" s="13" t="s">
        <v>181</v>
      </c>
      <c r="C1391" s="13" t="s">
        <v>217</v>
      </c>
      <c r="D1391" s="14">
        <v>2009</v>
      </c>
      <c r="E1391" s="14">
        <v>15021.578125</v>
      </c>
      <c r="F1391" s="14">
        <v>15098.466796875</v>
      </c>
      <c r="G1391" s="14">
        <v>0.31606200000000001</v>
      </c>
      <c r="H1391" s="14">
        <v>0.16410377621650696</v>
      </c>
      <c r="I1391" s="14">
        <v>13474.068359375</v>
      </c>
      <c r="J1391" s="14"/>
      <c r="K1391" s="14"/>
      <c r="L1391" s="14">
        <v>0.18657760322093964</v>
      </c>
      <c r="M1391" s="14">
        <v>0.24130044877529144</v>
      </c>
    </row>
    <row r="1392" spans="1:13">
      <c r="A1392" s="13" t="s">
        <v>139</v>
      </c>
      <c r="B1392" s="13" t="s">
        <v>181</v>
      </c>
      <c r="C1392" s="13" t="s">
        <v>217</v>
      </c>
      <c r="D1392" s="14">
        <v>2010</v>
      </c>
      <c r="E1392" s="14">
        <v>13838.0849609375</v>
      </c>
      <c r="F1392" s="14">
        <v>13883.66796875</v>
      </c>
      <c r="G1392" s="14">
        <v>0.320328</v>
      </c>
      <c r="H1392" s="14">
        <v>0.1644422709941864</v>
      </c>
      <c r="I1392" s="14">
        <v>13011.1162109375</v>
      </c>
      <c r="J1392" s="14"/>
      <c r="K1392" s="14"/>
      <c r="L1392" s="14">
        <v>0.15137709677219391</v>
      </c>
      <c r="M1392" s="14">
        <v>0.24047523736953735</v>
      </c>
    </row>
    <row r="1393" spans="1:13">
      <c r="A1393" s="13" t="s">
        <v>139</v>
      </c>
      <c r="B1393" s="13" t="s">
        <v>181</v>
      </c>
      <c r="C1393" s="13" t="s">
        <v>217</v>
      </c>
      <c r="D1393" s="14">
        <v>2011</v>
      </c>
      <c r="E1393" s="14">
        <v>14284.296875</v>
      </c>
      <c r="F1393" s="14">
        <v>14248.505859375</v>
      </c>
      <c r="G1393" s="14">
        <v>0.32347399999999998</v>
      </c>
      <c r="H1393" s="14">
        <v>0.16737699508666992</v>
      </c>
      <c r="I1393" s="14">
        <v>13255.935546875</v>
      </c>
      <c r="J1393" s="14">
        <v>0.79576556748474914</v>
      </c>
      <c r="K1393" s="14"/>
      <c r="L1393" s="14">
        <v>0.156818687915802</v>
      </c>
      <c r="M1393" s="14">
        <v>0.25407412648200989</v>
      </c>
    </row>
    <row r="1394" spans="1:13">
      <c r="A1394" s="13" t="s">
        <v>139</v>
      </c>
      <c r="B1394" s="13" t="s">
        <v>181</v>
      </c>
      <c r="C1394" s="13" t="s">
        <v>217</v>
      </c>
      <c r="D1394" s="14">
        <v>2012</v>
      </c>
      <c r="E1394" s="14">
        <v>14713.9931640625</v>
      </c>
      <c r="F1394" s="14">
        <v>14826.80859375</v>
      </c>
      <c r="G1394" s="14">
        <v>0.325652</v>
      </c>
      <c r="H1394" s="14">
        <v>0.17075851559638977</v>
      </c>
      <c r="I1394" s="14">
        <v>13427.791015625</v>
      </c>
      <c r="J1394" s="14">
        <v>0.73796318691558538</v>
      </c>
      <c r="K1394" s="14"/>
      <c r="L1394" s="14">
        <v>0.1803557425737381</v>
      </c>
      <c r="M1394" s="14">
        <v>0.23995091021060944</v>
      </c>
    </row>
    <row r="1395" spans="1:13">
      <c r="A1395" s="13" t="s">
        <v>139</v>
      </c>
      <c r="B1395" s="13" t="s">
        <v>181</v>
      </c>
      <c r="C1395" s="13" t="s">
        <v>217</v>
      </c>
      <c r="D1395" s="14">
        <v>2013</v>
      </c>
      <c r="E1395" s="14">
        <v>15016.4375</v>
      </c>
      <c r="F1395" s="14">
        <v>14737.5693359375</v>
      </c>
      <c r="G1395" s="14">
        <v>0.32718700000000001</v>
      </c>
      <c r="H1395" s="14">
        <v>0.17399224638938904</v>
      </c>
      <c r="I1395" s="14">
        <v>13982.875</v>
      </c>
      <c r="J1395" s="14">
        <v>0.75719626984784349</v>
      </c>
      <c r="K1395" s="14"/>
      <c r="L1395" s="14">
        <v>0.17608475685119629</v>
      </c>
      <c r="M1395" s="14">
        <v>0.24619747698307037</v>
      </c>
    </row>
    <row r="1396" spans="1:13">
      <c r="A1396" s="13" t="s">
        <v>139</v>
      </c>
      <c r="B1396" s="13" t="s">
        <v>181</v>
      </c>
      <c r="C1396" s="13" t="s">
        <v>217</v>
      </c>
      <c r="D1396" s="14">
        <v>2014</v>
      </c>
      <c r="E1396" s="14">
        <v>15482.5927734375</v>
      </c>
      <c r="F1396" s="14">
        <v>14973.0517578125</v>
      </c>
      <c r="G1396" s="14">
        <v>0.328594</v>
      </c>
      <c r="H1396" s="14">
        <v>0.17702476680278778</v>
      </c>
      <c r="I1396" s="14">
        <v>14274.0869140625</v>
      </c>
      <c r="J1396" s="14">
        <v>0.76038220500928111</v>
      </c>
      <c r="K1396" s="14"/>
      <c r="L1396" s="14">
        <v>0.20561195909976959</v>
      </c>
      <c r="M1396" s="14">
        <v>0.24582123756408691</v>
      </c>
    </row>
    <row r="1397" spans="1:13">
      <c r="A1397" s="13" t="s">
        <v>139</v>
      </c>
      <c r="B1397" s="13" t="s">
        <v>181</v>
      </c>
      <c r="C1397" s="13" t="s">
        <v>217</v>
      </c>
      <c r="D1397" s="14">
        <v>2015</v>
      </c>
      <c r="E1397" s="14">
        <v>16865.345703125</v>
      </c>
      <c r="F1397" s="14">
        <v>15658.3701171875</v>
      </c>
      <c r="G1397" s="14">
        <v>0.33024300000000001</v>
      </c>
      <c r="H1397" s="14">
        <v>0.18116234242916107</v>
      </c>
      <c r="I1397" s="14">
        <v>14951.9599609375</v>
      </c>
      <c r="J1397" s="14">
        <v>0.75965895856891585</v>
      </c>
      <c r="K1397" s="14"/>
      <c r="L1397" s="14">
        <v>0.23798564076423645</v>
      </c>
      <c r="M1397" s="14">
        <v>0.23527595400810242</v>
      </c>
    </row>
    <row r="1398" spans="1:13">
      <c r="A1398" s="13" t="s">
        <v>139</v>
      </c>
      <c r="B1398" s="13" t="s">
        <v>181</v>
      </c>
      <c r="C1398" s="13" t="s">
        <v>217</v>
      </c>
      <c r="D1398" s="14">
        <v>2016</v>
      </c>
      <c r="E1398" s="14">
        <v>18133.974609375</v>
      </c>
      <c r="F1398" s="14">
        <v>16145.8720703125</v>
      </c>
      <c r="G1398" s="14">
        <v>0.332206</v>
      </c>
      <c r="H1398" s="14">
        <v>0.18785111606121063</v>
      </c>
      <c r="I1398" s="14">
        <v>15942.8330078125</v>
      </c>
      <c r="J1398" s="14">
        <v>0.75195586284167593</v>
      </c>
      <c r="K1398" s="14"/>
      <c r="L1398" s="14">
        <v>0.27892372012138367</v>
      </c>
      <c r="M1398" s="14">
        <v>0.23657931387424469</v>
      </c>
    </row>
    <row r="1399" spans="1:13">
      <c r="A1399" s="13" t="s">
        <v>139</v>
      </c>
      <c r="B1399" s="13" t="s">
        <v>181</v>
      </c>
      <c r="C1399" s="13" t="s">
        <v>217</v>
      </c>
      <c r="D1399" s="14">
        <v>2017</v>
      </c>
      <c r="E1399" s="14">
        <v>19231.935546875</v>
      </c>
      <c r="F1399" s="14">
        <v>16667.591796875</v>
      </c>
      <c r="G1399" s="14">
        <v>0.334393</v>
      </c>
      <c r="H1399" s="14">
        <v>0.19249790906906128</v>
      </c>
      <c r="I1399" s="14">
        <v>16667.591796875</v>
      </c>
      <c r="J1399" s="14">
        <v>0.7520412116570877</v>
      </c>
      <c r="K1399" s="14"/>
      <c r="L1399" s="14">
        <v>0.30681285262107849</v>
      </c>
      <c r="M1399" s="14">
        <v>0.24285872280597687</v>
      </c>
    </row>
    <row r="1400" spans="1:13">
      <c r="A1400" s="13" t="s">
        <v>139</v>
      </c>
      <c r="B1400" s="13" t="s">
        <v>181</v>
      </c>
      <c r="C1400" s="13" t="s">
        <v>217</v>
      </c>
      <c r="D1400" s="14">
        <v>2018</v>
      </c>
      <c r="E1400" s="14">
        <v>19647.3984375</v>
      </c>
      <c r="F1400" s="14">
        <v>16951.724609375</v>
      </c>
      <c r="G1400" s="14">
        <v>0.33671299999999998</v>
      </c>
      <c r="H1400" s="14">
        <v>0.19425030052661896</v>
      </c>
      <c r="I1400" s="14">
        <v>17303.36328125</v>
      </c>
      <c r="J1400" s="14"/>
      <c r="K1400" s="14"/>
      <c r="L1400" s="14">
        <v>0.29792618751525879</v>
      </c>
      <c r="M1400" s="14">
        <v>0.24815322458744049</v>
      </c>
    </row>
    <row r="1401" spans="1:13">
      <c r="A1401" s="13" t="s">
        <v>139</v>
      </c>
      <c r="B1401" s="13" t="s">
        <v>181</v>
      </c>
      <c r="C1401" s="13" t="s">
        <v>217</v>
      </c>
      <c r="D1401" s="14">
        <v>2019</v>
      </c>
      <c r="E1401" s="14">
        <v>19886.880859375</v>
      </c>
      <c r="F1401" s="14">
        <v>17972.625</v>
      </c>
      <c r="G1401" s="14">
        <v>0.33903099999999997</v>
      </c>
      <c r="H1401" s="14">
        <v>0.19233807921409607</v>
      </c>
      <c r="I1401" s="14">
        <v>17635.359375</v>
      </c>
      <c r="J1401" s="14"/>
      <c r="K1401" s="14"/>
      <c r="L1401" s="14">
        <v>0.25365808606147766</v>
      </c>
      <c r="M1401" s="14">
        <v>0.24365437030792236</v>
      </c>
    </row>
    <row r="1402" spans="1:13">
      <c r="A1402" s="13" t="s">
        <v>140</v>
      </c>
      <c r="B1402" s="13" t="s">
        <v>182</v>
      </c>
      <c r="C1402" s="13" t="s">
        <v>218</v>
      </c>
      <c r="D1402" s="14">
        <v>1950</v>
      </c>
      <c r="E1402" s="14">
        <v>8487.6484375</v>
      </c>
      <c r="F1402" s="14">
        <v>7212.54345703125</v>
      </c>
      <c r="G1402" s="14">
        <v>1.246403340354298</v>
      </c>
      <c r="H1402" s="14">
        <v>0.5232386589050293</v>
      </c>
      <c r="I1402" s="14">
        <v>7024.43310546875</v>
      </c>
      <c r="J1402" s="14"/>
      <c r="K1402" s="14"/>
      <c r="L1402" s="14">
        <v>0.57700258493423462</v>
      </c>
      <c r="M1402" s="14">
        <v>0.34525611996650696</v>
      </c>
    </row>
    <row r="1403" spans="1:13">
      <c r="A1403" s="13" t="s">
        <v>140</v>
      </c>
      <c r="B1403" s="13" t="s">
        <v>182</v>
      </c>
      <c r="C1403" s="13" t="s">
        <v>218</v>
      </c>
      <c r="D1403" s="14">
        <v>1951</v>
      </c>
      <c r="E1403" s="14">
        <v>10737.54296875</v>
      </c>
      <c r="F1403" s="14">
        <v>9678.806640625</v>
      </c>
      <c r="G1403" s="14">
        <v>1.4439729918101953</v>
      </c>
      <c r="H1403" s="14">
        <v>0.60108935832977295</v>
      </c>
      <c r="I1403" s="14">
        <v>9140.3330078125</v>
      </c>
      <c r="J1403" s="14"/>
      <c r="K1403" s="14"/>
      <c r="L1403" s="14">
        <v>0.5393487811088562</v>
      </c>
      <c r="M1403" s="14">
        <v>0.32616075873374939</v>
      </c>
    </row>
    <row r="1404" spans="1:13">
      <c r="A1404" s="13" t="s">
        <v>140</v>
      </c>
      <c r="B1404" s="13" t="s">
        <v>182</v>
      </c>
      <c r="C1404" s="13" t="s">
        <v>218</v>
      </c>
      <c r="D1404" s="14">
        <v>1952</v>
      </c>
      <c r="E1404" s="14">
        <v>9805.162109375</v>
      </c>
      <c r="F1404" s="14">
        <v>9385.05859375</v>
      </c>
      <c r="G1404" s="14">
        <v>1.570845087951972</v>
      </c>
      <c r="H1404" s="14">
        <v>0.64836698770523071</v>
      </c>
      <c r="I1404" s="14">
        <v>9542.826171875</v>
      </c>
      <c r="J1404" s="14"/>
      <c r="K1404" s="14"/>
      <c r="L1404" s="14">
        <v>0.47392439842224121</v>
      </c>
      <c r="M1404" s="14">
        <v>0.3269897997379303</v>
      </c>
    </row>
    <row r="1405" spans="1:13">
      <c r="A1405" s="13" t="s">
        <v>140</v>
      </c>
      <c r="B1405" s="13" t="s">
        <v>182</v>
      </c>
      <c r="C1405" s="13" t="s">
        <v>218</v>
      </c>
      <c r="D1405" s="14">
        <v>1953</v>
      </c>
      <c r="E1405" s="14">
        <v>9774.234375</v>
      </c>
      <c r="F1405" s="14">
        <v>9338.2607421875</v>
      </c>
      <c r="G1405" s="14">
        <v>1.6156025576431379</v>
      </c>
      <c r="H1405" s="14">
        <v>0.66114693880081177</v>
      </c>
      <c r="I1405" s="14">
        <v>9404.5244140625</v>
      </c>
      <c r="J1405" s="14"/>
      <c r="K1405" s="14"/>
      <c r="L1405" s="14">
        <v>0.38583511114120483</v>
      </c>
      <c r="M1405" s="14">
        <v>0.34101155400276184</v>
      </c>
    </row>
    <row r="1406" spans="1:13">
      <c r="A1406" s="13" t="s">
        <v>140</v>
      </c>
      <c r="B1406" s="13" t="s">
        <v>182</v>
      </c>
      <c r="C1406" s="13" t="s">
        <v>218</v>
      </c>
      <c r="D1406" s="14">
        <v>1954</v>
      </c>
      <c r="E1406" s="14">
        <v>11453.6943359375</v>
      </c>
      <c r="F1406" s="14">
        <v>11147.6669921875</v>
      </c>
      <c r="G1406" s="14">
        <v>1.6587754590252743</v>
      </c>
      <c r="H1406" s="14">
        <v>0.67296856641769409</v>
      </c>
      <c r="I1406" s="14">
        <v>11229.046875</v>
      </c>
      <c r="J1406" s="14"/>
      <c r="K1406" s="14"/>
      <c r="L1406" s="14">
        <v>0.35733827948570251</v>
      </c>
      <c r="M1406" s="14">
        <v>0.33266547322273254</v>
      </c>
    </row>
    <row r="1407" spans="1:13">
      <c r="A1407" s="13" t="s">
        <v>140</v>
      </c>
      <c r="B1407" s="13" t="s">
        <v>182</v>
      </c>
      <c r="C1407" s="13" t="s">
        <v>218</v>
      </c>
      <c r="D1407" s="14">
        <v>1955</v>
      </c>
      <c r="E1407" s="14">
        <v>12716.7626953125</v>
      </c>
      <c r="F1407" s="14">
        <v>12651.748046875</v>
      </c>
      <c r="G1407" s="14">
        <v>1.717295197918933</v>
      </c>
      <c r="H1407" s="14">
        <v>0.69065797328948975</v>
      </c>
      <c r="I1407" s="14">
        <v>12761.5947265625</v>
      </c>
      <c r="J1407" s="14"/>
      <c r="K1407" s="14"/>
      <c r="L1407" s="14">
        <v>0.38277128338813782</v>
      </c>
      <c r="M1407" s="14">
        <v>0.34651756286621094</v>
      </c>
    </row>
    <row r="1408" spans="1:13">
      <c r="A1408" s="13" t="s">
        <v>140</v>
      </c>
      <c r="B1408" s="13" t="s">
        <v>182</v>
      </c>
      <c r="C1408" s="13" t="s">
        <v>218</v>
      </c>
      <c r="D1408" s="14">
        <v>1956</v>
      </c>
      <c r="E1408" s="14">
        <v>14091.607421875</v>
      </c>
      <c r="F1408" s="14">
        <v>14021.216796875</v>
      </c>
      <c r="G1408" s="14">
        <v>1.7929120083487409</v>
      </c>
      <c r="H1408" s="14">
        <v>0.71475082635879517</v>
      </c>
      <c r="I1408" s="14">
        <v>13899.92578125</v>
      </c>
      <c r="J1408" s="14"/>
      <c r="K1408" s="14"/>
      <c r="L1408" s="14">
        <v>0.33020243048667908</v>
      </c>
      <c r="M1408" s="14">
        <v>0.42510190606117249</v>
      </c>
    </row>
    <row r="1409" spans="1:13">
      <c r="A1409" s="13" t="s">
        <v>140</v>
      </c>
      <c r="B1409" s="13" t="s">
        <v>182</v>
      </c>
      <c r="C1409" s="13" t="s">
        <v>218</v>
      </c>
      <c r="D1409" s="14">
        <v>1957</v>
      </c>
      <c r="E1409" s="14">
        <v>15163.5576171875</v>
      </c>
      <c r="F1409" s="14">
        <v>15086.8564453125</v>
      </c>
      <c r="G1409" s="14">
        <v>1.8843398437693415</v>
      </c>
      <c r="H1409" s="14">
        <v>0.74455803632736206</v>
      </c>
      <c r="I1409" s="14">
        <v>15128.6845703125</v>
      </c>
      <c r="J1409" s="14"/>
      <c r="K1409" s="14"/>
      <c r="L1409" s="14">
        <v>0.36171203851699829</v>
      </c>
      <c r="M1409" s="14">
        <v>0.34685733914375305</v>
      </c>
    </row>
    <row r="1410" spans="1:13">
      <c r="A1410" s="13" t="s">
        <v>140</v>
      </c>
      <c r="B1410" s="13" t="s">
        <v>182</v>
      </c>
      <c r="C1410" s="13" t="s">
        <v>218</v>
      </c>
      <c r="D1410" s="14">
        <v>1958</v>
      </c>
      <c r="E1410" s="14">
        <v>16608.40625</v>
      </c>
      <c r="F1410" s="14">
        <v>16171.7802734375</v>
      </c>
      <c r="G1410" s="14">
        <v>1.96222814604022</v>
      </c>
      <c r="H1410" s="14">
        <v>0.76841866970062256</v>
      </c>
      <c r="I1410" s="14">
        <v>16236.8720703125</v>
      </c>
      <c r="J1410" s="14"/>
      <c r="K1410" s="14"/>
      <c r="L1410" s="14">
        <v>0.35860651731491089</v>
      </c>
      <c r="M1410" s="14">
        <v>0.33388179540634155</v>
      </c>
    </row>
    <row r="1411" spans="1:13">
      <c r="A1411" s="13" t="s">
        <v>140</v>
      </c>
      <c r="B1411" s="13" t="s">
        <v>182</v>
      </c>
      <c r="C1411" s="13" t="s">
        <v>218</v>
      </c>
      <c r="D1411" s="14">
        <v>1959</v>
      </c>
      <c r="E1411" s="14">
        <v>18578.41796875</v>
      </c>
      <c r="F1411" s="14">
        <v>18173.72265625</v>
      </c>
      <c r="G1411" s="14">
        <v>2.0172931655759605</v>
      </c>
      <c r="H1411" s="14">
        <v>0.78287303447723389</v>
      </c>
      <c r="I1411" s="14">
        <v>18307.263671875</v>
      </c>
      <c r="J1411" s="14"/>
      <c r="K1411" s="14"/>
      <c r="L1411" s="14">
        <v>0.35115888714790344</v>
      </c>
      <c r="M1411" s="14">
        <v>0.31266495585441589</v>
      </c>
    </row>
    <row r="1412" spans="1:13">
      <c r="A1412" s="13" t="s">
        <v>140</v>
      </c>
      <c r="B1412" s="13" t="s">
        <v>182</v>
      </c>
      <c r="C1412" s="13" t="s">
        <v>218</v>
      </c>
      <c r="D1412" s="14">
        <v>1960</v>
      </c>
      <c r="E1412" s="14">
        <v>19781.498046875</v>
      </c>
      <c r="F1412" s="14">
        <v>19296.736328125</v>
      </c>
      <c r="G1412" s="14">
        <v>2.0753457132883915</v>
      </c>
      <c r="H1412" s="14">
        <v>0.79808825254440308</v>
      </c>
      <c r="I1412" s="14">
        <v>19516.09765625</v>
      </c>
      <c r="J1412" s="14"/>
      <c r="K1412" s="14"/>
      <c r="L1412" s="14">
        <v>0.35325917601585388</v>
      </c>
      <c r="M1412" s="14">
        <v>0.3281903862953186</v>
      </c>
    </row>
    <row r="1413" spans="1:13">
      <c r="A1413" s="13" t="s">
        <v>140</v>
      </c>
      <c r="B1413" s="13" t="s">
        <v>182</v>
      </c>
      <c r="C1413" s="13" t="s">
        <v>218</v>
      </c>
      <c r="D1413" s="14">
        <v>1961</v>
      </c>
      <c r="E1413" s="14">
        <v>22465.486328125</v>
      </c>
      <c r="F1413" s="14">
        <v>21500.728515625</v>
      </c>
      <c r="G1413" s="14">
        <v>2.1485669558809275</v>
      </c>
      <c r="H1413" s="14">
        <v>0.82829433679580688</v>
      </c>
      <c r="I1413" s="14">
        <v>21642.865234375</v>
      </c>
      <c r="J1413" s="14"/>
      <c r="K1413" s="14"/>
      <c r="L1413" s="14">
        <v>0.35935553908348083</v>
      </c>
      <c r="M1413" s="14">
        <v>0.3462044894695282</v>
      </c>
    </row>
    <row r="1414" spans="1:13">
      <c r="A1414" s="13" t="s">
        <v>140</v>
      </c>
      <c r="B1414" s="13" t="s">
        <v>182</v>
      </c>
      <c r="C1414" s="13" t="s">
        <v>218</v>
      </c>
      <c r="D1414" s="14">
        <v>1962</v>
      </c>
      <c r="E1414" s="14">
        <v>23568.93359375</v>
      </c>
      <c r="F1414" s="14">
        <v>23264.7890625</v>
      </c>
      <c r="G1414" s="14">
        <v>2.2395218237703842</v>
      </c>
      <c r="H1414" s="14">
        <v>0.86549335718154907</v>
      </c>
      <c r="I1414" s="14">
        <v>23804.126953125</v>
      </c>
      <c r="J1414" s="14"/>
      <c r="K1414" s="14"/>
      <c r="L1414" s="14">
        <v>0.34842482209205627</v>
      </c>
      <c r="M1414" s="14">
        <v>0.34314075112342834</v>
      </c>
    </row>
    <row r="1415" spans="1:13">
      <c r="A1415" s="13" t="s">
        <v>140</v>
      </c>
      <c r="B1415" s="13" t="s">
        <v>182</v>
      </c>
      <c r="C1415" s="13" t="s">
        <v>218</v>
      </c>
      <c r="D1415" s="14">
        <v>1963</v>
      </c>
      <c r="E1415" s="14">
        <v>26205.861328125</v>
      </c>
      <c r="F1415" s="14">
        <v>25897.115234375</v>
      </c>
      <c r="G1415" s="14">
        <v>2.3323218888770918</v>
      </c>
      <c r="H1415" s="14">
        <v>0.90358072519302368</v>
      </c>
      <c r="I1415" s="14">
        <v>26312.580078125</v>
      </c>
      <c r="J1415" s="14"/>
      <c r="K1415" s="14"/>
      <c r="L1415" s="14">
        <v>0.32446670532226563</v>
      </c>
      <c r="M1415" s="14">
        <v>0.34336405992507935</v>
      </c>
    </row>
    <row r="1416" spans="1:13">
      <c r="A1416" s="13" t="s">
        <v>140</v>
      </c>
      <c r="B1416" s="13" t="s">
        <v>182</v>
      </c>
      <c r="C1416" s="13" t="s">
        <v>218</v>
      </c>
      <c r="D1416" s="14">
        <v>1964</v>
      </c>
      <c r="E1416" s="14">
        <v>28808.177734375</v>
      </c>
      <c r="F1416" s="14">
        <v>28232.73046875</v>
      </c>
      <c r="G1416" s="14">
        <v>2.4210313740270992</v>
      </c>
      <c r="H1416" s="14">
        <v>0.94025635719299316</v>
      </c>
      <c r="I1416" s="14">
        <v>28923.537109375</v>
      </c>
      <c r="J1416" s="14"/>
      <c r="K1416" s="14"/>
      <c r="L1416" s="14">
        <v>0.36095881462097168</v>
      </c>
      <c r="M1416" s="14">
        <v>0.32782948017120361</v>
      </c>
    </row>
    <row r="1417" spans="1:13">
      <c r="A1417" s="13" t="s">
        <v>140</v>
      </c>
      <c r="B1417" s="13" t="s">
        <v>182</v>
      </c>
      <c r="C1417" s="13" t="s">
        <v>218</v>
      </c>
      <c r="D1417" s="14">
        <v>1965</v>
      </c>
      <c r="E1417" s="14">
        <v>29347.548828125</v>
      </c>
      <c r="F1417" s="14">
        <v>28229.05859375</v>
      </c>
      <c r="G1417" s="14">
        <v>2.4985455998774007</v>
      </c>
      <c r="H1417" s="14">
        <v>0.97274261713027954</v>
      </c>
      <c r="I1417" s="14">
        <v>28556.81640625</v>
      </c>
      <c r="J1417" s="14"/>
      <c r="K1417" s="14"/>
      <c r="L1417" s="14">
        <v>0.35651946067810059</v>
      </c>
      <c r="M1417" s="14">
        <v>0.32414400577545166</v>
      </c>
    </row>
    <row r="1418" spans="1:13">
      <c r="A1418" s="13" t="s">
        <v>140</v>
      </c>
      <c r="B1418" s="13" t="s">
        <v>182</v>
      </c>
      <c r="C1418" s="13" t="s">
        <v>218</v>
      </c>
      <c r="D1418" s="14">
        <v>1966</v>
      </c>
      <c r="E1418" s="14">
        <v>32339.9140625</v>
      </c>
      <c r="F1418" s="14">
        <v>31142.984375</v>
      </c>
      <c r="G1418" s="14">
        <v>2.5595406202371755</v>
      </c>
      <c r="H1418" s="14">
        <v>0.99892961978912354</v>
      </c>
      <c r="I1418" s="14">
        <v>31243.263671875</v>
      </c>
      <c r="J1418" s="14"/>
      <c r="K1418" s="14"/>
      <c r="L1418" s="14">
        <v>0.32077854871749878</v>
      </c>
      <c r="M1418" s="14">
        <v>0.3314032256603241</v>
      </c>
    </row>
    <row r="1419" spans="1:13">
      <c r="A1419" s="13" t="s">
        <v>140</v>
      </c>
      <c r="B1419" s="13" t="s">
        <v>182</v>
      </c>
      <c r="C1419" s="13" t="s">
        <v>218</v>
      </c>
      <c r="D1419" s="14">
        <v>1967</v>
      </c>
      <c r="E1419" s="14">
        <v>31514.2578125</v>
      </c>
      <c r="F1419" s="14">
        <v>31318.716796875</v>
      </c>
      <c r="G1419" s="14">
        <v>2.6103819727141455</v>
      </c>
      <c r="H1419" s="14">
        <v>1.0212603807449341</v>
      </c>
      <c r="I1419" s="14">
        <v>31555.962890625</v>
      </c>
      <c r="J1419" s="14"/>
      <c r="K1419" s="14"/>
      <c r="L1419" s="14">
        <v>0.26219135522842407</v>
      </c>
      <c r="M1419" s="14">
        <v>0.36291462182998657</v>
      </c>
    </row>
    <row r="1420" spans="1:13">
      <c r="A1420" s="13" t="s">
        <v>140</v>
      </c>
      <c r="B1420" s="13" t="s">
        <v>182</v>
      </c>
      <c r="C1420" s="13" t="s">
        <v>218</v>
      </c>
      <c r="D1420" s="14">
        <v>1968</v>
      </c>
      <c r="E1420" s="14">
        <v>32704.841796875</v>
      </c>
      <c r="F1420" s="14">
        <v>32762.3125</v>
      </c>
      <c r="G1420" s="14">
        <v>2.6621334468839213</v>
      </c>
      <c r="H1420" s="14">
        <v>1.0440452098846436</v>
      </c>
      <c r="I1420" s="14">
        <v>32283.21875</v>
      </c>
      <c r="J1420" s="14"/>
      <c r="K1420" s="14"/>
      <c r="L1420" s="14">
        <v>0.19188971817493439</v>
      </c>
      <c r="M1420" s="14">
        <v>0.46699196100234985</v>
      </c>
    </row>
    <row r="1421" spans="1:13">
      <c r="A1421" s="13" t="s">
        <v>140</v>
      </c>
      <c r="B1421" s="13" t="s">
        <v>182</v>
      </c>
      <c r="C1421" s="13" t="s">
        <v>218</v>
      </c>
      <c r="D1421" s="14">
        <v>1969</v>
      </c>
      <c r="E1421" s="14">
        <v>37639.17578125</v>
      </c>
      <c r="F1421" s="14">
        <v>37617.265625</v>
      </c>
      <c r="G1421" s="14">
        <v>2.730034209095586</v>
      </c>
      <c r="H1421" s="14">
        <v>1.0732773542404175</v>
      </c>
      <c r="I1421" s="14">
        <v>37246.11328125</v>
      </c>
      <c r="J1421" s="14"/>
      <c r="K1421" s="14"/>
      <c r="L1421" s="14">
        <v>0.24844852089881897</v>
      </c>
      <c r="M1421" s="14">
        <v>0.44568407535552979</v>
      </c>
    </row>
    <row r="1422" spans="1:13">
      <c r="A1422" s="13" t="s">
        <v>140</v>
      </c>
      <c r="B1422" s="13" t="s">
        <v>182</v>
      </c>
      <c r="C1422" s="13" t="s">
        <v>218</v>
      </c>
      <c r="D1422" s="14">
        <v>1970</v>
      </c>
      <c r="E1422" s="14">
        <v>42031.12109375</v>
      </c>
      <c r="F1422" s="14">
        <v>42233.984375</v>
      </c>
      <c r="G1422" s="14">
        <v>2.8137490000000001</v>
      </c>
      <c r="H1422" s="14">
        <v>1.092564582824707</v>
      </c>
      <c r="I1422" s="14">
        <v>41983.3046875</v>
      </c>
      <c r="J1422" s="14"/>
      <c r="K1422" s="14"/>
      <c r="L1422" s="14">
        <v>0.28323450684547424</v>
      </c>
      <c r="M1422" s="14">
        <v>0.46080899238586426</v>
      </c>
    </row>
    <row r="1423" spans="1:13">
      <c r="A1423" s="13" t="s">
        <v>140</v>
      </c>
      <c r="B1423" s="13" t="s">
        <v>182</v>
      </c>
      <c r="C1423" s="13" t="s">
        <v>218</v>
      </c>
      <c r="D1423" s="14">
        <v>1971</v>
      </c>
      <c r="E1423" s="14">
        <v>46781.85546875</v>
      </c>
      <c r="F1423" s="14">
        <v>46985.9765625</v>
      </c>
      <c r="G1423" s="14">
        <v>2.90002</v>
      </c>
      <c r="H1423" s="14">
        <v>1.1294541358947754</v>
      </c>
      <c r="I1423" s="14">
        <v>46580.9296875</v>
      </c>
      <c r="J1423" s="14"/>
      <c r="K1423" s="14"/>
      <c r="L1423" s="14">
        <v>0.31322300434112549</v>
      </c>
      <c r="M1423" s="14">
        <v>0.42686635255813599</v>
      </c>
    </row>
    <row r="1424" spans="1:13">
      <c r="A1424" s="13" t="s">
        <v>140</v>
      </c>
      <c r="B1424" s="13" t="s">
        <v>182</v>
      </c>
      <c r="C1424" s="13" t="s">
        <v>218</v>
      </c>
      <c r="D1424" s="14">
        <v>1972</v>
      </c>
      <c r="E1424" s="14">
        <v>51848.21484375</v>
      </c>
      <c r="F1424" s="14">
        <v>51960.1015625</v>
      </c>
      <c r="G1424" s="14">
        <v>2.9964819999999999</v>
      </c>
      <c r="H1424" s="14">
        <v>1.1863692998886108</v>
      </c>
      <c r="I1424" s="14">
        <v>52238.91015625</v>
      </c>
      <c r="J1424" s="14"/>
      <c r="K1424" s="14"/>
      <c r="L1424" s="14">
        <v>0.31706693768501282</v>
      </c>
      <c r="M1424" s="14">
        <v>0.38558650016784668</v>
      </c>
    </row>
    <row r="1425" spans="1:13">
      <c r="A1425" s="13" t="s">
        <v>140</v>
      </c>
      <c r="B1425" s="13" t="s">
        <v>182</v>
      </c>
      <c r="C1425" s="13" t="s">
        <v>218</v>
      </c>
      <c r="D1425" s="14">
        <v>1973</v>
      </c>
      <c r="E1425" s="14">
        <v>56026.78515625</v>
      </c>
      <c r="F1425" s="14">
        <v>56390.58203125</v>
      </c>
      <c r="G1425" s="14">
        <v>3.0987909999999999</v>
      </c>
      <c r="H1425" s="14">
        <v>1.2412481307983398</v>
      </c>
      <c r="I1425" s="14">
        <v>55157.73828125</v>
      </c>
      <c r="J1425" s="14"/>
      <c r="K1425" s="14"/>
      <c r="L1425" s="14">
        <v>0.31213182210922241</v>
      </c>
      <c r="M1425" s="14">
        <v>0.50287842750549316</v>
      </c>
    </row>
    <row r="1426" spans="1:13">
      <c r="A1426" s="13" t="s">
        <v>140</v>
      </c>
      <c r="B1426" s="13" t="s">
        <v>182</v>
      </c>
      <c r="C1426" s="13" t="s">
        <v>218</v>
      </c>
      <c r="D1426" s="14">
        <v>1974</v>
      </c>
      <c r="E1426" s="14">
        <v>58543.0703125</v>
      </c>
      <c r="F1426" s="14">
        <v>59301.69921875</v>
      </c>
      <c r="G1426" s="14">
        <v>3.2005299999999997</v>
      </c>
      <c r="H1426" s="14">
        <v>1.2509502172470093</v>
      </c>
      <c r="I1426" s="14">
        <v>58729.83984375</v>
      </c>
      <c r="J1426" s="14"/>
      <c r="K1426" s="14"/>
      <c r="L1426" s="14">
        <v>0.30337673425674438</v>
      </c>
      <c r="M1426" s="14">
        <v>0.50706636905670166</v>
      </c>
    </row>
    <row r="1427" spans="1:13">
      <c r="A1427" s="13" t="s">
        <v>140</v>
      </c>
      <c r="B1427" s="13" t="s">
        <v>182</v>
      </c>
      <c r="C1427" s="13" t="s">
        <v>218</v>
      </c>
      <c r="D1427" s="14">
        <v>1975</v>
      </c>
      <c r="E1427" s="14">
        <v>59955.33984375</v>
      </c>
      <c r="F1427" s="14">
        <v>61723.25390625</v>
      </c>
      <c r="G1427" s="14">
        <v>3.2969349999999999</v>
      </c>
      <c r="H1427" s="14">
        <v>1.2807331085205078</v>
      </c>
      <c r="I1427" s="14">
        <v>60634.33984375</v>
      </c>
      <c r="J1427" s="14"/>
      <c r="K1427" s="14"/>
      <c r="L1427" s="14">
        <v>0.31137445569038391</v>
      </c>
      <c r="M1427" s="14">
        <v>0.53578794002532959</v>
      </c>
    </row>
    <row r="1428" spans="1:13">
      <c r="A1428" s="13" t="s">
        <v>140</v>
      </c>
      <c r="B1428" s="13" t="s">
        <v>182</v>
      </c>
      <c r="C1428" s="13" t="s">
        <v>218</v>
      </c>
      <c r="D1428" s="14">
        <v>1976</v>
      </c>
      <c r="E1428" s="14">
        <v>60616.3125</v>
      </c>
      <c r="F1428" s="14">
        <v>61867.34765625</v>
      </c>
      <c r="G1428" s="14">
        <v>3.3870489999999998</v>
      </c>
      <c r="H1428" s="14">
        <v>1.3052852153778076</v>
      </c>
      <c r="I1428" s="14">
        <v>60829.890625</v>
      </c>
      <c r="J1428" s="14"/>
      <c r="K1428" s="14"/>
      <c r="L1428" s="14">
        <v>0.2698138952255249</v>
      </c>
      <c r="M1428" s="14">
        <v>0.49130287766456604</v>
      </c>
    </row>
    <row r="1429" spans="1:13">
      <c r="A1429" s="13" t="s">
        <v>140</v>
      </c>
      <c r="B1429" s="13" t="s">
        <v>182</v>
      </c>
      <c r="C1429" s="13" t="s">
        <v>218</v>
      </c>
      <c r="D1429" s="14">
        <v>1977</v>
      </c>
      <c r="E1429" s="14">
        <v>60928.9140625</v>
      </c>
      <c r="F1429" s="14">
        <v>61854.1015625</v>
      </c>
      <c r="G1429" s="14">
        <v>3.472118</v>
      </c>
      <c r="H1429" s="14">
        <v>1.3476097583770752</v>
      </c>
      <c r="I1429" s="14">
        <v>61459.66015625</v>
      </c>
      <c r="J1429" s="14"/>
      <c r="K1429" s="14"/>
      <c r="L1429" s="14">
        <v>0.2474418580532074</v>
      </c>
      <c r="M1429" s="14">
        <v>0.43700200319290161</v>
      </c>
    </row>
    <row r="1430" spans="1:13">
      <c r="A1430" s="13" t="s">
        <v>140</v>
      </c>
      <c r="B1430" s="13" t="s">
        <v>182</v>
      </c>
      <c r="C1430" s="13" t="s">
        <v>218</v>
      </c>
      <c r="D1430" s="14">
        <v>1978</v>
      </c>
      <c r="E1430" s="14">
        <v>62708.83203125</v>
      </c>
      <c r="F1430" s="14">
        <v>64739.1171875</v>
      </c>
      <c r="G1430" s="14">
        <v>3.552298</v>
      </c>
      <c r="H1430" s="14">
        <v>1.4131107330322266</v>
      </c>
      <c r="I1430" s="14">
        <v>64873.80078125</v>
      </c>
      <c r="J1430" s="14"/>
      <c r="K1430" s="14"/>
      <c r="L1430" s="14">
        <v>0.24240374565124512</v>
      </c>
      <c r="M1430" s="14">
        <v>0.44784277677536011</v>
      </c>
    </row>
    <row r="1431" spans="1:13">
      <c r="A1431" s="13" t="s">
        <v>140</v>
      </c>
      <c r="B1431" s="13" t="s">
        <v>182</v>
      </c>
      <c r="C1431" s="13" t="s">
        <v>218</v>
      </c>
      <c r="D1431" s="14">
        <v>1979</v>
      </c>
      <c r="E1431" s="14">
        <v>65389.28125</v>
      </c>
      <c r="F1431" s="14">
        <v>67740.6640625</v>
      </c>
      <c r="G1431" s="14">
        <v>3.6283079999999996</v>
      </c>
      <c r="H1431" s="14">
        <v>1.4428349733352661</v>
      </c>
      <c r="I1431" s="14">
        <v>68901.046875</v>
      </c>
      <c r="J1431" s="14"/>
      <c r="K1431" s="14"/>
      <c r="L1431" s="14">
        <v>0.26384615898132324</v>
      </c>
      <c r="M1431" s="14">
        <v>0.39892232418060303</v>
      </c>
    </row>
    <row r="1432" spans="1:13">
      <c r="A1432" s="13" t="s">
        <v>140</v>
      </c>
      <c r="B1432" s="13" t="s">
        <v>182</v>
      </c>
      <c r="C1432" s="13" t="s">
        <v>218</v>
      </c>
      <c r="D1432" s="14">
        <v>1980</v>
      </c>
      <c r="E1432" s="14">
        <v>66013.96875</v>
      </c>
      <c r="F1432" s="14">
        <v>69561.84375</v>
      </c>
      <c r="G1432" s="14">
        <v>3.7009189999999998</v>
      </c>
      <c r="H1432" s="14">
        <v>1.4537057876586914</v>
      </c>
      <c r="I1432" s="14">
        <v>70051.9921875</v>
      </c>
      <c r="J1432" s="14">
        <v>0.60000189187740705</v>
      </c>
      <c r="K1432" s="14"/>
      <c r="L1432" s="14">
        <v>0.22759853303432465</v>
      </c>
      <c r="M1432" s="14">
        <v>0.4262063205242157</v>
      </c>
    </row>
    <row r="1433" spans="1:13">
      <c r="A1433" s="13" t="s">
        <v>140</v>
      </c>
      <c r="B1433" s="13" t="s">
        <v>182</v>
      </c>
      <c r="C1433" s="13" t="s">
        <v>218</v>
      </c>
      <c r="D1433" s="14">
        <v>1981</v>
      </c>
      <c r="E1433" s="14">
        <v>69968.1796875</v>
      </c>
      <c r="F1433" s="14">
        <v>73640.625</v>
      </c>
      <c r="G1433" s="14">
        <v>3.7706879999999998</v>
      </c>
      <c r="H1433" s="14">
        <v>1.4864200353622437</v>
      </c>
      <c r="I1433" s="14">
        <v>73792.71875</v>
      </c>
      <c r="J1433" s="14"/>
      <c r="K1433" s="14"/>
      <c r="L1433" s="14">
        <v>0.20915703475475311</v>
      </c>
      <c r="M1433" s="14">
        <v>0.43793144822120667</v>
      </c>
    </row>
    <row r="1434" spans="1:13">
      <c r="A1434" s="13" t="s">
        <v>140</v>
      </c>
      <c r="B1434" s="13" t="s">
        <v>182</v>
      </c>
      <c r="C1434" s="13" t="s">
        <v>218</v>
      </c>
      <c r="D1434" s="14">
        <v>1982</v>
      </c>
      <c r="E1434" s="14">
        <v>73311.34375</v>
      </c>
      <c r="F1434" s="14">
        <v>75662.828125</v>
      </c>
      <c r="G1434" s="14">
        <v>3.8381129999999999</v>
      </c>
      <c r="H1434" s="14">
        <v>1.5115771293640137</v>
      </c>
      <c r="I1434" s="14">
        <v>75329.453125</v>
      </c>
      <c r="J1434" s="14"/>
      <c r="K1434" s="14"/>
      <c r="L1434" s="14">
        <v>0.23943537473678589</v>
      </c>
      <c r="M1434" s="14">
        <v>0.39898431301116943</v>
      </c>
    </row>
    <row r="1435" spans="1:13">
      <c r="A1435" s="13" t="s">
        <v>140</v>
      </c>
      <c r="B1435" s="13" t="s">
        <v>182</v>
      </c>
      <c r="C1435" s="13" t="s">
        <v>218</v>
      </c>
      <c r="D1435" s="14">
        <v>1983</v>
      </c>
      <c r="E1435" s="14">
        <v>77794.7109375</v>
      </c>
      <c r="F1435" s="14">
        <v>78694.265625</v>
      </c>
      <c r="G1435" s="14">
        <v>3.9039549999999998</v>
      </c>
      <c r="H1435" s="14">
        <v>1.5584173202514648</v>
      </c>
      <c r="I1435" s="14">
        <v>77859.8515625</v>
      </c>
      <c r="J1435" s="14"/>
      <c r="K1435" s="14"/>
      <c r="L1435" s="14">
        <v>0.25700095295906067</v>
      </c>
      <c r="M1435" s="14">
        <v>0.36399504542350769</v>
      </c>
    </row>
    <row r="1436" spans="1:13">
      <c r="A1436" s="13" t="s">
        <v>140</v>
      </c>
      <c r="B1436" s="13" t="s">
        <v>182</v>
      </c>
      <c r="C1436" s="13" t="s">
        <v>218</v>
      </c>
      <c r="D1436" s="14">
        <v>1984</v>
      </c>
      <c r="E1436" s="14">
        <v>77776.7578125</v>
      </c>
      <c r="F1436" s="14">
        <v>79929.421875</v>
      </c>
      <c r="G1436" s="14">
        <v>3.9691719999999999</v>
      </c>
      <c r="H1436" s="14">
        <v>1.5797779560089111</v>
      </c>
      <c r="I1436" s="14">
        <v>78586.453125</v>
      </c>
      <c r="J1436" s="14"/>
      <c r="K1436" s="14"/>
      <c r="L1436" s="14">
        <v>0.23804502189159393</v>
      </c>
      <c r="M1436" s="14">
        <v>0.37973907589912415</v>
      </c>
    </row>
    <row r="1437" spans="1:13">
      <c r="A1437" s="13" t="s">
        <v>140</v>
      </c>
      <c r="B1437" s="13" t="s">
        <v>182</v>
      </c>
      <c r="C1437" s="13" t="s">
        <v>218</v>
      </c>
      <c r="D1437" s="14">
        <v>1985</v>
      </c>
      <c r="E1437" s="14">
        <v>79721.9921875</v>
      </c>
      <c r="F1437" s="14">
        <v>81336.4375</v>
      </c>
      <c r="G1437" s="14">
        <v>4.0350679999999999</v>
      </c>
      <c r="H1437" s="14">
        <v>1.5663152933120728</v>
      </c>
      <c r="I1437" s="14">
        <v>81758.9375</v>
      </c>
      <c r="J1437" s="14"/>
      <c r="K1437" s="14"/>
      <c r="L1437" s="14">
        <v>0.20681299269199371</v>
      </c>
      <c r="M1437" s="14">
        <v>0.38791930675506592</v>
      </c>
    </row>
    <row r="1438" spans="1:13">
      <c r="A1438" s="13" t="s">
        <v>140</v>
      </c>
      <c r="B1438" s="13" t="s">
        <v>182</v>
      </c>
      <c r="C1438" s="13" t="s">
        <v>218</v>
      </c>
      <c r="D1438" s="14">
        <v>1986</v>
      </c>
      <c r="E1438" s="14">
        <v>84806.453125</v>
      </c>
      <c r="F1438" s="14">
        <v>86716.484375</v>
      </c>
      <c r="G1438" s="14">
        <v>4.1005380000000002</v>
      </c>
      <c r="H1438" s="14">
        <v>1.5863803625106812</v>
      </c>
      <c r="I1438" s="14">
        <v>85184.7578125</v>
      </c>
      <c r="J1438" s="14"/>
      <c r="K1438" s="14"/>
      <c r="L1438" s="14">
        <v>0.20937375724315643</v>
      </c>
      <c r="M1438" s="14">
        <v>0.33400535583496094</v>
      </c>
    </row>
    <row r="1439" spans="1:13">
      <c r="A1439" s="13" t="s">
        <v>140</v>
      </c>
      <c r="B1439" s="13" t="s">
        <v>182</v>
      </c>
      <c r="C1439" s="13" t="s">
        <v>218</v>
      </c>
      <c r="D1439" s="14">
        <v>1987</v>
      </c>
      <c r="E1439" s="14">
        <v>91511.9296875</v>
      </c>
      <c r="F1439" s="14">
        <v>93805.515625</v>
      </c>
      <c r="G1439" s="14">
        <v>4.1671269999999998</v>
      </c>
      <c r="H1439" s="14">
        <v>1.6267856359481812</v>
      </c>
      <c r="I1439" s="14">
        <v>91266.703125</v>
      </c>
      <c r="J1439" s="14"/>
      <c r="K1439" s="14"/>
      <c r="L1439" s="14">
        <v>0.20806524157524109</v>
      </c>
      <c r="M1439" s="14">
        <v>0.36948230862617493</v>
      </c>
    </row>
    <row r="1440" spans="1:13">
      <c r="A1440" s="13" t="s">
        <v>140</v>
      </c>
      <c r="B1440" s="13" t="s">
        <v>182</v>
      </c>
      <c r="C1440" s="13" t="s">
        <v>218</v>
      </c>
      <c r="D1440" s="14">
        <v>1988</v>
      </c>
      <c r="E1440" s="14">
        <v>96369.796875</v>
      </c>
      <c r="F1440" s="14">
        <v>97296.578125</v>
      </c>
      <c r="G1440" s="14">
        <v>4.241784</v>
      </c>
      <c r="H1440" s="14">
        <v>1.6850415468215942</v>
      </c>
      <c r="I1440" s="14">
        <v>93922.5703125</v>
      </c>
      <c r="J1440" s="14"/>
      <c r="K1440" s="14"/>
      <c r="L1440" s="14">
        <v>0.20655857026576996</v>
      </c>
      <c r="M1440" s="14">
        <v>0.35008639097213745</v>
      </c>
    </row>
    <row r="1441" spans="1:13">
      <c r="A1441" s="13" t="s">
        <v>140</v>
      </c>
      <c r="B1441" s="13" t="s">
        <v>182</v>
      </c>
      <c r="C1441" s="13" t="s">
        <v>218</v>
      </c>
      <c r="D1441" s="14">
        <v>1989</v>
      </c>
      <c r="E1441" s="14">
        <v>95482.359375</v>
      </c>
      <c r="F1441" s="14">
        <v>95927.890625</v>
      </c>
      <c r="G1441" s="14">
        <v>4.3335869999999996</v>
      </c>
      <c r="H1441" s="14">
        <v>1.7018554210662842</v>
      </c>
      <c r="I1441" s="14">
        <v>94462.390625</v>
      </c>
      <c r="J1441" s="14"/>
      <c r="K1441" s="14"/>
      <c r="L1441" s="14">
        <v>0.20346944034099579</v>
      </c>
      <c r="M1441" s="14">
        <v>0.32629022002220154</v>
      </c>
    </row>
    <row r="1442" spans="1:13">
      <c r="A1442" s="13" t="s">
        <v>140</v>
      </c>
      <c r="B1442" s="13" t="s">
        <v>182</v>
      </c>
      <c r="C1442" s="13" t="s">
        <v>218</v>
      </c>
      <c r="D1442" s="14">
        <v>1990</v>
      </c>
      <c r="E1442" s="14">
        <v>104478.53125</v>
      </c>
      <c r="F1442" s="14">
        <v>105208.6640625</v>
      </c>
      <c r="G1442" s="14">
        <v>4.448353</v>
      </c>
      <c r="H1442" s="14">
        <v>1.7352020740509033</v>
      </c>
      <c r="I1442" s="14">
        <v>101372.5</v>
      </c>
      <c r="J1442" s="14"/>
      <c r="K1442" s="14"/>
      <c r="L1442" s="14">
        <v>0.23444464802742004</v>
      </c>
      <c r="M1442" s="14">
        <v>0.30978363752365112</v>
      </c>
    </row>
    <row r="1443" spans="1:13">
      <c r="A1443" s="13" t="s">
        <v>140</v>
      </c>
      <c r="B1443" s="13" t="s">
        <v>182</v>
      </c>
      <c r="C1443" s="13" t="s">
        <v>218</v>
      </c>
      <c r="D1443" s="14">
        <v>1991</v>
      </c>
      <c r="E1443" s="14">
        <v>116161.515625</v>
      </c>
      <c r="F1443" s="14">
        <v>114560.703125</v>
      </c>
      <c r="G1443" s="14">
        <v>4.589302</v>
      </c>
      <c r="H1443" s="14">
        <v>1.8289587497711182</v>
      </c>
      <c r="I1443" s="14">
        <v>109204.65625</v>
      </c>
      <c r="J1443" s="14"/>
      <c r="K1443" s="14"/>
      <c r="L1443" s="14">
        <v>0.31228691339492798</v>
      </c>
      <c r="M1443" s="14">
        <v>0.29676637053489685</v>
      </c>
    </row>
    <row r="1444" spans="1:13">
      <c r="A1444" s="13" t="s">
        <v>140</v>
      </c>
      <c r="B1444" s="13" t="s">
        <v>182</v>
      </c>
      <c r="C1444" s="13" t="s">
        <v>218</v>
      </c>
      <c r="D1444" s="14">
        <v>1992</v>
      </c>
      <c r="E1444" s="14">
        <v>126128.9453125</v>
      </c>
      <c r="F1444" s="14">
        <v>124223.765625</v>
      </c>
      <c r="G1444" s="14">
        <v>4.7528239999999995</v>
      </c>
      <c r="H1444" s="14">
        <v>1.9030905961990356</v>
      </c>
      <c r="I1444" s="14">
        <v>117678.140625</v>
      </c>
      <c r="J1444" s="14"/>
      <c r="K1444" s="14"/>
      <c r="L1444" s="14">
        <v>0.31791585683822632</v>
      </c>
      <c r="M1444" s="14">
        <v>0.28523823618888855</v>
      </c>
    </row>
    <row r="1445" spans="1:13">
      <c r="A1445" s="13" t="s">
        <v>140</v>
      </c>
      <c r="B1445" s="13" t="s">
        <v>182</v>
      </c>
      <c r="C1445" s="13" t="s">
        <v>218</v>
      </c>
      <c r="D1445" s="14">
        <v>1993</v>
      </c>
      <c r="E1445" s="14">
        <v>132635.234375</v>
      </c>
      <c r="F1445" s="14">
        <v>131178.796875</v>
      </c>
      <c r="G1445" s="14">
        <v>4.9294149999999997</v>
      </c>
      <c r="H1445" s="14">
        <v>2.0208184719085693</v>
      </c>
      <c r="I1445" s="14">
        <v>122522.65625</v>
      </c>
      <c r="J1445" s="14"/>
      <c r="K1445" s="14"/>
      <c r="L1445" s="14">
        <v>0.33231639862060547</v>
      </c>
      <c r="M1445" s="14">
        <v>0.28239846229553223</v>
      </c>
    </row>
    <row r="1446" spans="1:13">
      <c r="A1446" s="13" t="s">
        <v>140</v>
      </c>
      <c r="B1446" s="13" t="s">
        <v>182</v>
      </c>
      <c r="C1446" s="13" t="s">
        <v>218</v>
      </c>
      <c r="D1446" s="14">
        <v>1994</v>
      </c>
      <c r="E1446" s="14">
        <v>143399.578125</v>
      </c>
      <c r="F1446" s="14">
        <v>140028.21875</v>
      </c>
      <c r="G1446" s="14">
        <v>5.1055769999999994</v>
      </c>
      <c r="H1446" s="14">
        <v>2.1596145629882813</v>
      </c>
      <c r="I1446" s="14">
        <v>131623.453125</v>
      </c>
      <c r="J1446" s="14"/>
      <c r="K1446" s="14"/>
      <c r="L1446" s="14">
        <v>0.33377054333686829</v>
      </c>
      <c r="M1446" s="14">
        <v>0.26599887013435364</v>
      </c>
    </row>
    <row r="1447" spans="1:13">
      <c r="A1447" s="13" t="s">
        <v>140</v>
      </c>
      <c r="B1447" s="13" t="s">
        <v>182</v>
      </c>
      <c r="C1447" s="13" t="s">
        <v>218</v>
      </c>
      <c r="D1447" s="14">
        <v>1995</v>
      </c>
      <c r="E1447" s="14">
        <v>156619.671875</v>
      </c>
      <c r="F1447" s="14">
        <v>150968.59375</v>
      </c>
      <c r="G1447" s="14">
        <v>5.2713669999999997</v>
      </c>
      <c r="H1447" s="14">
        <v>2.263552188873291</v>
      </c>
      <c r="I1447" s="14">
        <v>143104.78125</v>
      </c>
      <c r="J1447" s="14"/>
      <c r="K1447" s="14"/>
      <c r="L1447" s="14">
        <v>0.35208231210708618</v>
      </c>
      <c r="M1447" s="14">
        <v>0.24112051725387573</v>
      </c>
    </row>
    <row r="1448" spans="1:13">
      <c r="A1448" s="13" t="s">
        <v>140</v>
      </c>
      <c r="B1448" s="13" t="s">
        <v>182</v>
      </c>
      <c r="C1448" s="13" t="s">
        <v>218</v>
      </c>
      <c r="D1448" s="14">
        <v>1996</v>
      </c>
      <c r="E1448" s="14">
        <v>168409.375</v>
      </c>
      <c r="F1448" s="14">
        <v>162328.25</v>
      </c>
      <c r="G1448" s="14">
        <v>5.4242489999999997</v>
      </c>
      <c r="H1448" s="14">
        <v>2.3529953956604004</v>
      </c>
      <c r="I1448" s="14">
        <v>150280.828125</v>
      </c>
      <c r="J1448" s="14">
        <v>0.88384439417706306</v>
      </c>
      <c r="K1448" s="14"/>
      <c r="L1448" s="14">
        <v>0.35982716083526611</v>
      </c>
      <c r="M1448" s="14">
        <v>0.2244044691324234</v>
      </c>
    </row>
    <row r="1449" spans="1:13">
      <c r="A1449" s="13" t="s">
        <v>140</v>
      </c>
      <c r="B1449" s="13" t="s">
        <v>182</v>
      </c>
      <c r="C1449" s="13" t="s">
        <v>218</v>
      </c>
      <c r="D1449" s="14">
        <v>1997</v>
      </c>
      <c r="E1449" s="14">
        <v>178551.4375</v>
      </c>
      <c r="F1449" s="14">
        <v>171885.453125</v>
      </c>
      <c r="G1449" s="14">
        <v>5.5665529999999999</v>
      </c>
      <c r="H1449" s="14">
        <v>2.412261962890625</v>
      </c>
      <c r="I1449" s="14">
        <v>156379.96875</v>
      </c>
      <c r="J1449" s="14"/>
      <c r="K1449" s="14"/>
      <c r="L1449" s="14">
        <v>0.33871999382972717</v>
      </c>
      <c r="M1449" s="14">
        <v>0.23415808379650116</v>
      </c>
    </row>
    <row r="1450" spans="1:13">
      <c r="A1450" s="13" t="s">
        <v>140</v>
      </c>
      <c r="B1450" s="13" t="s">
        <v>182</v>
      </c>
      <c r="C1450" s="13" t="s">
        <v>218</v>
      </c>
      <c r="D1450" s="14">
        <v>1998</v>
      </c>
      <c r="E1450" s="14">
        <v>188765.953125</v>
      </c>
      <c r="F1450" s="14">
        <v>180630.4375</v>
      </c>
      <c r="G1450" s="14">
        <v>5.6992729999999998</v>
      </c>
      <c r="H1450" s="14">
        <v>2.4688379764556885</v>
      </c>
      <c r="I1450" s="14">
        <v>162985.9375</v>
      </c>
      <c r="J1450" s="14"/>
      <c r="K1450" s="14"/>
      <c r="L1450" s="14">
        <v>0.30947816371917725</v>
      </c>
      <c r="M1450" s="14">
        <v>0.24114459753036499</v>
      </c>
    </row>
    <row r="1451" spans="1:13">
      <c r="A1451" s="13" t="s">
        <v>140</v>
      </c>
      <c r="B1451" s="13" t="s">
        <v>182</v>
      </c>
      <c r="C1451" s="13" t="s">
        <v>218</v>
      </c>
      <c r="D1451" s="14">
        <v>1999</v>
      </c>
      <c r="E1451" s="14">
        <v>199389.546875</v>
      </c>
      <c r="F1451" s="14">
        <v>191088.765625</v>
      </c>
      <c r="G1451" s="14">
        <v>5.8249409999999999</v>
      </c>
      <c r="H1451" s="14">
        <v>2.5393385887145996</v>
      </c>
      <c r="I1451" s="14">
        <v>168889.390625</v>
      </c>
      <c r="J1451" s="14"/>
      <c r="K1451" s="14"/>
      <c r="L1451" s="14">
        <v>0.31224372982978821</v>
      </c>
      <c r="M1451" s="14">
        <v>0.2488345205783844</v>
      </c>
    </row>
    <row r="1452" spans="1:13">
      <c r="A1452" s="13" t="s">
        <v>140</v>
      </c>
      <c r="B1452" s="13" t="s">
        <v>182</v>
      </c>
      <c r="C1452" s="13" t="s">
        <v>218</v>
      </c>
      <c r="D1452" s="14">
        <v>2000</v>
      </c>
      <c r="E1452" s="14">
        <v>217768.421875</v>
      </c>
      <c r="F1452" s="14">
        <v>210053.203125</v>
      </c>
      <c r="G1452" s="14">
        <v>5.9459499999999998</v>
      </c>
      <c r="H1452" s="14">
        <v>2.6278531551361084</v>
      </c>
      <c r="I1452" s="14">
        <v>183827.609375</v>
      </c>
      <c r="J1452" s="14"/>
      <c r="K1452" s="14"/>
      <c r="L1452" s="14">
        <v>0.29863572120666504</v>
      </c>
      <c r="M1452" s="14">
        <v>0.23788818717002869</v>
      </c>
    </row>
    <row r="1453" spans="1:13">
      <c r="A1453" s="13" t="s">
        <v>140</v>
      </c>
      <c r="B1453" s="13" t="s">
        <v>182</v>
      </c>
      <c r="C1453" s="13" t="s">
        <v>218</v>
      </c>
      <c r="D1453" s="14">
        <v>2001</v>
      </c>
      <c r="E1453" s="14">
        <v>220633.328125</v>
      </c>
      <c r="F1453" s="14">
        <v>212886.875</v>
      </c>
      <c r="G1453" s="14">
        <v>6.060676</v>
      </c>
      <c r="H1453" s="14">
        <v>2.6464359760284424</v>
      </c>
      <c r="I1453" s="14">
        <v>184118.140625</v>
      </c>
      <c r="J1453" s="14"/>
      <c r="K1453" s="14"/>
      <c r="L1453" s="14">
        <v>0.2933354377746582</v>
      </c>
      <c r="M1453" s="14">
        <v>0.24968451261520386</v>
      </c>
    </row>
    <row r="1454" spans="1:13">
      <c r="A1454" s="13" t="s">
        <v>140</v>
      </c>
      <c r="B1454" s="13" t="s">
        <v>182</v>
      </c>
      <c r="C1454" s="13" t="s">
        <v>218</v>
      </c>
      <c r="D1454" s="14">
        <v>2002</v>
      </c>
      <c r="E1454" s="14">
        <v>221752.875</v>
      </c>
      <c r="F1454" s="14">
        <v>213561.296875</v>
      </c>
      <c r="G1454" s="14">
        <v>6.1693129999999998</v>
      </c>
      <c r="H1454" s="14">
        <v>2.664320707321167</v>
      </c>
      <c r="I1454" s="14">
        <v>183793.703125</v>
      </c>
      <c r="J1454" s="14"/>
      <c r="K1454" s="14"/>
      <c r="L1454" s="14">
        <v>0.27160206437110901</v>
      </c>
      <c r="M1454" s="14">
        <v>0.26545074582099915</v>
      </c>
    </row>
    <row r="1455" spans="1:13">
      <c r="A1455" s="13" t="s">
        <v>140</v>
      </c>
      <c r="B1455" s="13" t="s">
        <v>182</v>
      </c>
      <c r="C1455" s="13" t="s">
        <v>218</v>
      </c>
      <c r="D1455" s="14">
        <v>2003</v>
      </c>
      <c r="E1455" s="14">
        <v>212309.890625</v>
      </c>
      <c r="F1455" s="14">
        <v>205449.0625</v>
      </c>
      <c r="G1455" s="14">
        <v>6.2783739999999995</v>
      </c>
      <c r="H1455" s="14">
        <v>2.6909439563751221</v>
      </c>
      <c r="I1455" s="14">
        <v>185823.59375</v>
      </c>
      <c r="J1455" s="14"/>
      <c r="K1455" s="14"/>
      <c r="L1455" s="14">
        <v>0.25154989957809448</v>
      </c>
      <c r="M1455" s="14">
        <v>0.25439456105232239</v>
      </c>
    </row>
    <row r="1456" spans="1:13">
      <c r="A1456" s="13" t="s">
        <v>140</v>
      </c>
      <c r="B1456" s="13" t="s">
        <v>182</v>
      </c>
      <c r="C1456" s="13" t="s">
        <v>218</v>
      </c>
      <c r="D1456" s="14">
        <v>2004</v>
      </c>
      <c r="E1456" s="14">
        <v>211718.359375</v>
      </c>
      <c r="F1456" s="14">
        <v>204806.890625</v>
      </c>
      <c r="G1456" s="14">
        <v>6.3965139999999998</v>
      </c>
      <c r="H1456" s="14">
        <v>2.7300856113433838</v>
      </c>
      <c r="I1456" s="14">
        <v>194923.796875</v>
      </c>
      <c r="J1456" s="14"/>
      <c r="K1456" s="14"/>
      <c r="L1456" s="14">
        <v>0.24515621364116669</v>
      </c>
      <c r="M1456" s="14">
        <v>0.23662762343883514</v>
      </c>
    </row>
    <row r="1457" spans="1:13">
      <c r="A1457" s="13" t="s">
        <v>140</v>
      </c>
      <c r="B1457" s="13" t="s">
        <v>182</v>
      </c>
      <c r="C1457" s="13" t="s">
        <v>218</v>
      </c>
      <c r="D1457" s="14">
        <v>2005</v>
      </c>
      <c r="E1457" s="14">
        <v>211280.4375</v>
      </c>
      <c r="F1457" s="14">
        <v>207742.46875</v>
      </c>
      <c r="G1457" s="14">
        <v>6.5294789999999994</v>
      </c>
      <c r="H1457" s="14">
        <v>2.8270783424377441</v>
      </c>
      <c r="I1457" s="14">
        <v>203000.828125</v>
      </c>
      <c r="J1457" s="14">
        <v>0.85433397325171034</v>
      </c>
      <c r="K1457" s="14"/>
      <c r="L1457" s="14">
        <v>0.24974597990512848</v>
      </c>
      <c r="M1457" s="14">
        <v>0.23187710344791412</v>
      </c>
    </row>
    <row r="1458" spans="1:13">
      <c r="A1458" s="13" t="s">
        <v>140</v>
      </c>
      <c r="B1458" s="13" t="s">
        <v>182</v>
      </c>
      <c r="C1458" s="13" t="s">
        <v>218</v>
      </c>
      <c r="D1458" s="14">
        <v>2006</v>
      </c>
      <c r="E1458" s="14">
        <v>217858.796875</v>
      </c>
      <c r="F1458" s="14">
        <v>210287.6875</v>
      </c>
      <c r="G1458" s="14">
        <v>6.6806369999999999</v>
      </c>
      <c r="H1458" s="14">
        <v>2.9172561168670654</v>
      </c>
      <c r="I1458" s="14">
        <v>214731.28125</v>
      </c>
      <c r="J1458" s="14"/>
      <c r="K1458" s="14"/>
      <c r="L1458" s="14">
        <v>0.24904742836952209</v>
      </c>
      <c r="M1458" s="14">
        <v>0.23025108873844147</v>
      </c>
    </row>
    <row r="1459" spans="1:13">
      <c r="A1459" s="13" t="s">
        <v>140</v>
      </c>
      <c r="B1459" s="13" t="s">
        <v>182</v>
      </c>
      <c r="C1459" s="13" t="s">
        <v>218</v>
      </c>
      <c r="D1459" s="14">
        <v>2007</v>
      </c>
      <c r="E1459" s="14">
        <v>224334.078125</v>
      </c>
      <c r="F1459" s="14">
        <v>214178.90625</v>
      </c>
      <c r="G1459" s="14">
        <v>6.8471409999999997</v>
      </c>
      <c r="H1459" s="14">
        <v>3.0606436729431152</v>
      </c>
      <c r="I1459" s="14">
        <v>227750.671875</v>
      </c>
      <c r="J1459" s="14"/>
      <c r="K1459" s="14"/>
      <c r="L1459" s="14">
        <v>0.24796679615974426</v>
      </c>
      <c r="M1459" s="14">
        <v>0.22971838712692261</v>
      </c>
    </row>
    <row r="1460" spans="1:13">
      <c r="A1460" s="13" t="s">
        <v>140</v>
      </c>
      <c r="B1460" s="13" t="s">
        <v>182</v>
      </c>
      <c r="C1460" s="13" t="s">
        <v>218</v>
      </c>
      <c r="D1460" s="14">
        <v>2008</v>
      </c>
      <c r="E1460" s="14">
        <v>224581.125</v>
      </c>
      <c r="F1460" s="14">
        <v>215497.8125</v>
      </c>
      <c r="G1460" s="14">
        <v>7.0208360000000001</v>
      </c>
      <c r="H1460" s="14">
        <v>3.1915228366851807</v>
      </c>
      <c r="I1460" s="14">
        <v>235344.90625</v>
      </c>
      <c r="J1460" s="14"/>
      <c r="K1460" s="14"/>
      <c r="L1460" s="14">
        <v>0.24887800216674805</v>
      </c>
      <c r="M1460" s="14">
        <v>0.23448370397090912</v>
      </c>
    </row>
    <row r="1461" spans="1:13">
      <c r="A1461" s="13" t="s">
        <v>140</v>
      </c>
      <c r="B1461" s="13" t="s">
        <v>182</v>
      </c>
      <c r="C1461" s="13" t="s">
        <v>218</v>
      </c>
      <c r="D1461" s="14">
        <v>2009</v>
      </c>
      <c r="E1461" s="14">
        <v>234856.46875</v>
      </c>
      <c r="F1461" s="14">
        <v>227777.0625</v>
      </c>
      <c r="G1461" s="14">
        <v>7.1900339999999998</v>
      </c>
      <c r="H1461" s="14">
        <v>3.2727394104003906</v>
      </c>
      <c r="I1461" s="14">
        <v>237757.921875</v>
      </c>
      <c r="J1461" s="14"/>
      <c r="K1461" s="14"/>
      <c r="L1461" s="14">
        <v>0.21460430324077606</v>
      </c>
      <c r="M1461" s="14">
        <v>0.22945539653301239</v>
      </c>
    </row>
    <row r="1462" spans="1:13">
      <c r="A1462" s="13" t="s">
        <v>140</v>
      </c>
      <c r="B1462" s="13" t="s">
        <v>182</v>
      </c>
      <c r="C1462" s="13" t="s">
        <v>218</v>
      </c>
      <c r="D1462" s="14">
        <v>2010</v>
      </c>
      <c r="E1462" s="14">
        <v>249409.359375</v>
      </c>
      <c r="F1462" s="14">
        <v>240089.125</v>
      </c>
      <c r="G1462" s="14">
        <v>7.3464459999999994</v>
      </c>
      <c r="H1462" s="14">
        <v>3.3805544376373291</v>
      </c>
      <c r="I1462" s="14">
        <v>251015.484375</v>
      </c>
      <c r="J1462" s="14"/>
      <c r="K1462" s="14"/>
      <c r="L1462" s="14">
        <v>0.22061121463775635</v>
      </c>
      <c r="M1462" s="14">
        <v>0.23204545676708221</v>
      </c>
    </row>
    <row r="1463" spans="1:13">
      <c r="A1463" s="13" t="s">
        <v>140</v>
      </c>
      <c r="B1463" s="13" t="s">
        <v>182</v>
      </c>
      <c r="C1463" s="13" t="s">
        <v>218</v>
      </c>
      <c r="D1463" s="14">
        <v>2011</v>
      </c>
      <c r="E1463" s="14">
        <v>262254</v>
      </c>
      <c r="F1463" s="14">
        <v>252041.484375</v>
      </c>
      <c r="G1463" s="14">
        <v>7.4870999999999999</v>
      </c>
      <c r="H1463" s="14">
        <v>3.4808757305145264</v>
      </c>
      <c r="I1463" s="14">
        <v>263261.78125</v>
      </c>
      <c r="J1463" s="14">
        <v>0.8252155823384244</v>
      </c>
      <c r="K1463" s="14"/>
      <c r="L1463" s="14">
        <v>0.24011997878551483</v>
      </c>
      <c r="M1463" s="14">
        <v>0.23736326396465302</v>
      </c>
    </row>
    <row r="1464" spans="1:13">
      <c r="A1464" s="13" t="s">
        <v>140</v>
      </c>
      <c r="B1464" s="13" t="s">
        <v>182</v>
      </c>
      <c r="C1464" s="13" t="s">
        <v>218</v>
      </c>
      <c r="D1464" s="14">
        <v>2012</v>
      </c>
      <c r="E1464" s="14">
        <v>275769.1875</v>
      </c>
      <c r="F1464" s="14">
        <v>265843.40625</v>
      </c>
      <c r="G1464" s="14">
        <v>7.6149519999999997</v>
      </c>
      <c r="H1464" s="14">
        <v>3.6142454147338867</v>
      </c>
      <c r="I1464" s="14">
        <v>269500.96875</v>
      </c>
      <c r="J1464" s="14">
        <v>0.82682747710316673</v>
      </c>
      <c r="K1464" s="14"/>
      <c r="L1464" s="14">
        <v>0.2465251088142395</v>
      </c>
      <c r="M1464" s="14">
        <v>0.23098944127559662</v>
      </c>
    </row>
    <row r="1465" spans="1:13">
      <c r="A1465" s="13" t="s">
        <v>140</v>
      </c>
      <c r="B1465" s="13" t="s">
        <v>182</v>
      </c>
      <c r="C1465" s="13" t="s">
        <v>218</v>
      </c>
      <c r="D1465" s="14">
        <v>2013</v>
      </c>
      <c r="E1465" s="14">
        <v>291375.3125</v>
      </c>
      <c r="F1465" s="14">
        <v>279062.75</v>
      </c>
      <c r="G1465" s="14">
        <v>7.7348409999999994</v>
      </c>
      <c r="H1465" s="14">
        <v>3.7017765045166016</v>
      </c>
      <c r="I1465" s="14">
        <v>281006.71875</v>
      </c>
      <c r="J1465" s="14">
        <v>0.82113272880426336</v>
      </c>
      <c r="K1465" s="14"/>
      <c r="L1465" s="14">
        <v>0.2659696638584137</v>
      </c>
      <c r="M1465" s="14">
        <v>0.22628703713417053</v>
      </c>
    </row>
    <row r="1466" spans="1:13">
      <c r="A1466" s="13" t="s">
        <v>140</v>
      </c>
      <c r="B1466" s="13" t="s">
        <v>182</v>
      </c>
      <c r="C1466" s="13" t="s">
        <v>218</v>
      </c>
      <c r="D1466" s="14">
        <v>2014</v>
      </c>
      <c r="E1466" s="14">
        <v>294264.21875</v>
      </c>
      <c r="F1466" s="14">
        <v>284561.65625</v>
      </c>
      <c r="G1466" s="14">
        <v>7.8542129999999997</v>
      </c>
      <c r="H1466" s="14">
        <v>3.7989358901977539</v>
      </c>
      <c r="I1466" s="14">
        <v>291623.3125</v>
      </c>
      <c r="J1466" s="14">
        <v>0.8124756211390356</v>
      </c>
      <c r="K1466" s="14"/>
      <c r="L1466" s="14">
        <v>0.27121922373771667</v>
      </c>
      <c r="M1466" s="14">
        <v>0.2290528267621994</v>
      </c>
    </row>
    <row r="1467" spans="1:13">
      <c r="A1467" s="13" t="s">
        <v>140</v>
      </c>
      <c r="B1467" s="13" t="s">
        <v>182</v>
      </c>
      <c r="C1467" s="13" t="s">
        <v>218</v>
      </c>
      <c r="D1467" s="14">
        <v>2015</v>
      </c>
      <c r="E1467" s="14">
        <v>306598.59375</v>
      </c>
      <c r="F1467" s="14">
        <v>297448.84375</v>
      </c>
      <c r="G1467" s="14">
        <v>7.9784899999999999</v>
      </c>
      <c r="H1467" s="14">
        <v>3.8831653594970703</v>
      </c>
      <c r="I1467" s="14">
        <v>298366.1875</v>
      </c>
      <c r="J1467" s="14">
        <v>0.80605924231730974</v>
      </c>
      <c r="K1467" s="14"/>
      <c r="L1467" s="14">
        <v>0.24932217597961426</v>
      </c>
      <c r="M1467" s="14">
        <v>0.22632013261318207</v>
      </c>
    </row>
    <row r="1468" spans="1:13">
      <c r="A1468" s="13" t="s">
        <v>140</v>
      </c>
      <c r="B1468" s="13" t="s">
        <v>182</v>
      </c>
      <c r="C1468" s="13" t="s">
        <v>218</v>
      </c>
      <c r="D1468" s="14">
        <v>2016</v>
      </c>
      <c r="E1468" s="14">
        <v>330636.09375</v>
      </c>
      <c r="F1468" s="14">
        <v>316568.625</v>
      </c>
      <c r="G1468" s="14">
        <v>8.1089849999999988</v>
      </c>
      <c r="H1468" s="14">
        <v>3.9771816730499268</v>
      </c>
      <c r="I1468" s="14">
        <v>310246.90625</v>
      </c>
      <c r="J1468" s="14">
        <v>0.80650479425742916</v>
      </c>
      <c r="K1468" s="14"/>
      <c r="L1468" s="14">
        <v>0.25626975297927856</v>
      </c>
      <c r="M1468" s="14">
        <v>0.22382846474647522</v>
      </c>
    </row>
    <row r="1469" spans="1:13">
      <c r="A1469" s="13" t="s">
        <v>140</v>
      </c>
      <c r="B1469" s="13" t="s">
        <v>182</v>
      </c>
      <c r="C1469" s="13" t="s">
        <v>218</v>
      </c>
      <c r="D1469" s="14">
        <v>2017</v>
      </c>
      <c r="E1469" s="14">
        <v>337804.46875</v>
      </c>
      <c r="F1469" s="14">
        <v>321337.1875</v>
      </c>
      <c r="G1469" s="14">
        <v>8.2438479999999998</v>
      </c>
      <c r="H1469" s="14">
        <v>4.0788946151733398</v>
      </c>
      <c r="I1469" s="14">
        <v>321337.1875</v>
      </c>
      <c r="J1469" s="14">
        <v>0.81006103102069782</v>
      </c>
      <c r="K1469" s="14"/>
      <c r="L1469" s="14">
        <v>0.26025667786598206</v>
      </c>
      <c r="M1469" s="14">
        <v>0.23043687641620636</v>
      </c>
    </row>
    <row r="1470" spans="1:13">
      <c r="A1470" s="13" t="s">
        <v>140</v>
      </c>
      <c r="B1470" s="13" t="s">
        <v>182</v>
      </c>
      <c r="C1470" s="13" t="s">
        <v>218</v>
      </c>
      <c r="D1470" s="14">
        <v>2018</v>
      </c>
      <c r="E1470" s="14">
        <v>347505.25</v>
      </c>
      <c r="F1470" s="14">
        <v>320538.5625</v>
      </c>
      <c r="G1470" s="14">
        <v>8.3815159999999995</v>
      </c>
      <c r="H1470" s="14">
        <v>4.1564445495605469</v>
      </c>
      <c r="I1470" s="14">
        <v>332395</v>
      </c>
      <c r="J1470" s="14"/>
      <c r="K1470" s="14"/>
      <c r="L1470" s="14">
        <v>0.26648715138435364</v>
      </c>
      <c r="M1470" s="14">
        <v>0.24197240173816681</v>
      </c>
    </row>
    <row r="1471" spans="1:13">
      <c r="A1471" s="13" t="s">
        <v>140</v>
      </c>
      <c r="B1471" s="13" t="s">
        <v>182</v>
      </c>
      <c r="C1471" s="13" t="s">
        <v>218</v>
      </c>
      <c r="D1471" s="14">
        <v>2019</v>
      </c>
      <c r="E1471" s="14">
        <v>364017.46875</v>
      </c>
      <c r="F1471" s="14">
        <v>328529.53125</v>
      </c>
      <c r="G1471" s="14">
        <v>8.5193770000000004</v>
      </c>
      <c r="H1471" s="14">
        <v>4.2287101745605469</v>
      </c>
      <c r="I1471" s="14">
        <v>344039.4375</v>
      </c>
      <c r="J1471" s="14"/>
      <c r="K1471" s="14"/>
      <c r="L1471" s="14">
        <v>0.26146847009658813</v>
      </c>
      <c r="M1471" s="14">
        <v>0.24491633474826813</v>
      </c>
    </row>
    <row r="1472" spans="1:13">
      <c r="A1472" s="13" t="s">
        <v>141</v>
      </c>
      <c r="B1472" s="13" t="s">
        <v>183</v>
      </c>
      <c r="C1472" s="13" t="s">
        <v>206</v>
      </c>
      <c r="D1472" s="14">
        <v>1950</v>
      </c>
      <c r="E1472" s="14">
        <v>221477.296875</v>
      </c>
      <c r="F1472" s="14">
        <v>213111.0625</v>
      </c>
      <c r="G1472" s="14">
        <v>46.980234874897562</v>
      </c>
      <c r="H1472" s="14">
        <v>19.913217544555664</v>
      </c>
      <c r="I1472" s="14">
        <v>340576.96875</v>
      </c>
      <c r="J1472" s="14"/>
      <c r="K1472" s="14"/>
      <c r="L1472" s="14">
        <v>0.20556585490703583</v>
      </c>
      <c r="M1472" s="14">
        <v>0.1654362678527832</v>
      </c>
    </row>
    <row r="1473" spans="1:13">
      <c r="A1473" s="13" t="s">
        <v>141</v>
      </c>
      <c r="B1473" s="13" t="s">
        <v>183</v>
      </c>
      <c r="C1473" s="13" t="s">
        <v>206</v>
      </c>
      <c r="D1473" s="14">
        <v>1951</v>
      </c>
      <c r="E1473" s="14">
        <v>238753.40625</v>
      </c>
      <c r="F1473" s="14">
        <v>232222.296875</v>
      </c>
      <c r="G1473" s="14">
        <v>47.292405573448377</v>
      </c>
      <c r="H1473" s="14">
        <v>19.940393447875977</v>
      </c>
      <c r="I1473" s="14">
        <v>370354.8125</v>
      </c>
      <c r="J1473" s="14"/>
      <c r="K1473" s="14"/>
      <c r="L1473" s="14">
        <v>0.22348029911518097</v>
      </c>
      <c r="M1473" s="14">
        <v>0.17438198626041412</v>
      </c>
    </row>
    <row r="1474" spans="1:13">
      <c r="A1474" s="13" t="s">
        <v>141</v>
      </c>
      <c r="B1474" s="13" t="s">
        <v>183</v>
      </c>
      <c r="C1474" s="13" t="s">
        <v>206</v>
      </c>
      <c r="D1474" s="14">
        <v>1952</v>
      </c>
      <c r="E1474" s="14">
        <v>246044.78125</v>
      </c>
      <c r="F1474" s="14">
        <v>239642.578125</v>
      </c>
      <c r="G1474" s="14">
        <v>47.539749803917061</v>
      </c>
      <c r="H1474" s="14">
        <v>20.106498718261719</v>
      </c>
      <c r="I1474" s="14">
        <v>386296.1875</v>
      </c>
      <c r="J1474" s="14"/>
      <c r="K1474" s="14"/>
      <c r="L1474" s="14">
        <v>0.22163136303424835</v>
      </c>
      <c r="M1474" s="14">
        <v>0.17668166756629944</v>
      </c>
    </row>
    <row r="1475" spans="1:13">
      <c r="A1475" s="13" t="s">
        <v>141</v>
      </c>
      <c r="B1475" s="13" t="s">
        <v>183</v>
      </c>
      <c r="C1475" s="13" t="s">
        <v>206</v>
      </c>
      <c r="D1475" s="14">
        <v>1953</v>
      </c>
      <c r="E1475" s="14">
        <v>265633.25</v>
      </c>
      <c r="F1475" s="14">
        <v>256834.96875</v>
      </c>
      <c r="G1475" s="14">
        <v>47.8299794119444</v>
      </c>
      <c r="H1475" s="14">
        <v>20.320444107055664</v>
      </c>
      <c r="I1475" s="14">
        <v>410109.09375</v>
      </c>
      <c r="J1475" s="14"/>
      <c r="K1475" s="14"/>
      <c r="L1475" s="14">
        <v>0.23426611721515656</v>
      </c>
      <c r="M1475" s="14">
        <v>0.16940303146839142</v>
      </c>
    </row>
    <row r="1476" spans="1:13">
      <c r="A1476" s="13" t="s">
        <v>141</v>
      </c>
      <c r="B1476" s="13" t="s">
        <v>183</v>
      </c>
      <c r="C1476" s="13" t="s">
        <v>206</v>
      </c>
      <c r="D1476" s="14">
        <v>1954</v>
      </c>
      <c r="E1476" s="14">
        <v>278830.25</v>
      </c>
      <c r="F1476" s="14">
        <v>267962.46875</v>
      </c>
      <c r="G1476" s="14">
        <v>48.17107263003043</v>
      </c>
      <c r="H1476" s="14">
        <v>20.597179412841797</v>
      </c>
      <c r="I1476" s="14">
        <v>426902.21875</v>
      </c>
      <c r="J1476" s="14"/>
      <c r="K1476" s="14"/>
      <c r="L1476" s="14">
        <v>0.24185247719287872</v>
      </c>
      <c r="M1476" s="14">
        <v>0.17016425728797913</v>
      </c>
    </row>
    <row r="1477" spans="1:13">
      <c r="A1477" s="13" t="s">
        <v>141</v>
      </c>
      <c r="B1477" s="13" t="s">
        <v>183</v>
      </c>
      <c r="C1477" s="13" t="s">
        <v>206</v>
      </c>
      <c r="D1477" s="14">
        <v>1955</v>
      </c>
      <c r="E1477" s="14">
        <v>298002.40625</v>
      </c>
      <c r="F1477" s="14">
        <v>286192.40625</v>
      </c>
      <c r="G1477" s="14">
        <v>48.504187615616416</v>
      </c>
      <c r="H1477" s="14">
        <v>20.588756561279297</v>
      </c>
      <c r="I1477" s="14">
        <v>449737.53125</v>
      </c>
      <c r="J1477" s="14"/>
      <c r="K1477" s="14"/>
      <c r="L1477" s="14">
        <v>0.26506802439689636</v>
      </c>
      <c r="M1477" s="14">
        <v>0.1643269807100296</v>
      </c>
    </row>
    <row r="1478" spans="1:13">
      <c r="A1478" s="13" t="s">
        <v>141</v>
      </c>
      <c r="B1478" s="13" t="s">
        <v>183</v>
      </c>
      <c r="C1478" s="13" t="s">
        <v>206</v>
      </c>
      <c r="D1478" s="14">
        <v>1956</v>
      </c>
      <c r="E1478" s="14">
        <v>310005.03125</v>
      </c>
      <c r="F1478" s="14">
        <v>297115.375</v>
      </c>
      <c r="G1478" s="14">
        <v>48.791426813178781</v>
      </c>
      <c r="H1478" s="14">
        <v>20.658466339111328</v>
      </c>
      <c r="I1478" s="14">
        <v>468255.375</v>
      </c>
      <c r="J1478" s="14"/>
      <c r="K1478" s="14"/>
      <c r="L1478" s="14">
        <v>0.27357378602027893</v>
      </c>
      <c r="M1478" s="14">
        <v>0.16495534777641296</v>
      </c>
    </row>
    <row r="1479" spans="1:13">
      <c r="A1479" s="13" t="s">
        <v>141</v>
      </c>
      <c r="B1479" s="13" t="s">
        <v>183</v>
      </c>
      <c r="C1479" s="13" t="s">
        <v>206</v>
      </c>
      <c r="D1479" s="14">
        <v>1957</v>
      </c>
      <c r="E1479" s="14">
        <v>325040.8125</v>
      </c>
      <c r="F1479" s="14">
        <v>309659.5625</v>
      </c>
      <c r="G1479" s="14">
        <v>49.051733293589123</v>
      </c>
      <c r="H1479" s="14">
        <v>20.749240875244141</v>
      </c>
      <c r="I1479" s="14">
        <v>486049.8125</v>
      </c>
      <c r="J1479" s="14"/>
      <c r="K1479" s="14"/>
      <c r="L1479" s="14">
        <v>0.28294825553894043</v>
      </c>
      <c r="M1479" s="14">
        <v>0.16239792108535767</v>
      </c>
    </row>
    <row r="1480" spans="1:13">
      <c r="A1480" s="13" t="s">
        <v>141</v>
      </c>
      <c r="B1480" s="13" t="s">
        <v>183</v>
      </c>
      <c r="C1480" s="13" t="s">
        <v>206</v>
      </c>
      <c r="D1480" s="14">
        <v>1958</v>
      </c>
      <c r="E1480" s="14">
        <v>342346.5</v>
      </c>
      <c r="F1480" s="14">
        <v>323375.28125</v>
      </c>
      <c r="G1480" s="14">
        <v>49.344957116674891</v>
      </c>
      <c r="H1480" s="14">
        <v>20.821662902832031</v>
      </c>
      <c r="I1480" s="14">
        <v>508851.15625</v>
      </c>
      <c r="J1480" s="14"/>
      <c r="K1480" s="14"/>
      <c r="L1480" s="14">
        <v>0.27963662147521973</v>
      </c>
      <c r="M1480" s="14">
        <v>0.1627371609210968</v>
      </c>
    </row>
    <row r="1481" spans="1:13">
      <c r="A1481" s="13" t="s">
        <v>141</v>
      </c>
      <c r="B1481" s="13" t="s">
        <v>183</v>
      </c>
      <c r="C1481" s="13" t="s">
        <v>206</v>
      </c>
      <c r="D1481" s="14">
        <v>1959</v>
      </c>
      <c r="E1481" s="14">
        <v>365975.5</v>
      </c>
      <c r="F1481" s="14">
        <v>346656.0625</v>
      </c>
      <c r="G1481" s="14">
        <v>49.700013192784361</v>
      </c>
      <c r="H1481" s="14">
        <v>20.851449966430664</v>
      </c>
      <c r="I1481" s="14">
        <v>542033.0625</v>
      </c>
      <c r="J1481" s="14"/>
      <c r="K1481" s="14"/>
      <c r="L1481" s="14">
        <v>0.28856241703033447</v>
      </c>
      <c r="M1481" s="14">
        <v>0.15886099636554718</v>
      </c>
    </row>
    <row r="1482" spans="1:13">
      <c r="A1482" s="13" t="s">
        <v>141</v>
      </c>
      <c r="B1482" s="13" t="s">
        <v>183</v>
      </c>
      <c r="C1482" s="13" t="s">
        <v>206</v>
      </c>
      <c r="D1482" s="14">
        <v>1960</v>
      </c>
      <c r="E1482" s="14">
        <v>391328.1875</v>
      </c>
      <c r="F1482" s="14">
        <v>379633.0625</v>
      </c>
      <c r="G1482" s="14">
        <v>50.064645430649961</v>
      </c>
      <c r="H1482" s="14">
        <v>20.935604095458984</v>
      </c>
      <c r="I1482" s="14">
        <v>586620.4375</v>
      </c>
      <c r="J1482" s="14"/>
      <c r="K1482" s="14"/>
      <c r="L1482" s="14">
        <v>0.30287811160087585</v>
      </c>
      <c r="M1482" s="14">
        <v>0.1564033031463623</v>
      </c>
    </row>
    <row r="1483" spans="1:13">
      <c r="A1483" s="13" t="s">
        <v>141</v>
      </c>
      <c r="B1483" s="13" t="s">
        <v>183</v>
      </c>
      <c r="C1483" s="13" t="s">
        <v>206</v>
      </c>
      <c r="D1483" s="14">
        <v>1961</v>
      </c>
      <c r="E1483" s="14">
        <v>425801.34375</v>
      </c>
      <c r="F1483" s="14">
        <v>411400.09375</v>
      </c>
      <c r="G1483" s="14">
        <v>50.389382701421887</v>
      </c>
      <c r="H1483" s="14">
        <v>21.068822860717773</v>
      </c>
      <c r="I1483" s="14">
        <v>635370</v>
      </c>
      <c r="J1483" s="14"/>
      <c r="K1483" s="14"/>
      <c r="L1483" s="14">
        <v>0.30007347464561462</v>
      </c>
      <c r="M1483" s="14">
        <v>0.15339826047420502</v>
      </c>
    </row>
    <row r="1484" spans="1:13">
      <c r="A1484" s="13" t="s">
        <v>141</v>
      </c>
      <c r="B1484" s="13" t="s">
        <v>183</v>
      </c>
      <c r="C1484" s="13" t="s">
        <v>206</v>
      </c>
      <c r="D1484" s="14">
        <v>1962</v>
      </c>
      <c r="E1484" s="14">
        <v>451229.90625</v>
      </c>
      <c r="F1484" s="14">
        <v>434536.09375</v>
      </c>
      <c r="G1484" s="14">
        <v>50.708534828984426</v>
      </c>
      <c r="H1484" s="14">
        <v>21.007335662841797</v>
      </c>
      <c r="I1484" s="14">
        <v>674369.75</v>
      </c>
      <c r="J1484" s="14"/>
      <c r="K1484" s="14"/>
      <c r="L1484" s="14">
        <v>0.29454538226127625</v>
      </c>
      <c r="M1484" s="14">
        <v>0.1495325118303299</v>
      </c>
    </row>
    <row r="1485" spans="1:13">
      <c r="A1485" s="13" t="s">
        <v>141</v>
      </c>
      <c r="B1485" s="13" t="s">
        <v>183</v>
      </c>
      <c r="C1485" s="13" t="s">
        <v>206</v>
      </c>
      <c r="D1485" s="14">
        <v>1963</v>
      </c>
      <c r="E1485" s="14">
        <v>475129.40625</v>
      </c>
      <c r="F1485" s="14">
        <v>454516.90625</v>
      </c>
      <c r="G1485" s="14">
        <v>51.06269302103572</v>
      </c>
      <c r="H1485" s="14">
        <v>20.65892219543457</v>
      </c>
      <c r="I1485" s="14">
        <v>711744.4375</v>
      </c>
      <c r="J1485" s="14"/>
      <c r="K1485" s="14"/>
      <c r="L1485" s="14">
        <v>0.29999330639839172</v>
      </c>
      <c r="M1485" s="14">
        <v>0.1502062976360321</v>
      </c>
    </row>
    <row r="1486" spans="1:13">
      <c r="A1486" s="13" t="s">
        <v>141</v>
      </c>
      <c r="B1486" s="13" t="s">
        <v>183</v>
      </c>
      <c r="C1486" s="13" t="s">
        <v>206</v>
      </c>
      <c r="D1486" s="14">
        <v>1964</v>
      </c>
      <c r="E1486" s="14">
        <v>488326.40625</v>
      </c>
      <c r="F1486" s="14">
        <v>467301.90625</v>
      </c>
      <c r="G1486" s="14">
        <v>51.463529770332137</v>
      </c>
      <c r="H1486" s="14">
        <v>20.587190628051758</v>
      </c>
      <c r="I1486" s="14">
        <v>731244.25</v>
      </c>
      <c r="J1486" s="14"/>
      <c r="K1486" s="14"/>
      <c r="L1486" s="14">
        <v>0.26985561847686768</v>
      </c>
      <c r="M1486" s="14">
        <v>0.15380056202411652</v>
      </c>
    </row>
    <row r="1487" spans="1:13">
      <c r="A1487" s="13" t="s">
        <v>141</v>
      </c>
      <c r="B1487" s="13" t="s">
        <v>183</v>
      </c>
      <c r="C1487" s="13" t="s">
        <v>206</v>
      </c>
      <c r="D1487" s="14">
        <v>1965</v>
      </c>
      <c r="E1487" s="14">
        <v>502069.84375</v>
      </c>
      <c r="F1487" s="14">
        <v>480474.125</v>
      </c>
      <c r="G1487" s="14">
        <v>51.849403053523325</v>
      </c>
      <c r="H1487" s="14">
        <v>20.085063934326172</v>
      </c>
      <c r="I1487" s="14">
        <v>755619.125</v>
      </c>
      <c r="J1487" s="14"/>
      <c r="K1487" s="14"/>
      <c r="L1487" s="14">
        <v>0.24306091666221619</v>
      </c>
      <c r="M1487" s="14">
        <v>0.15819847583770752</v>
      </c>
    </row>
    <row r="1488" spans="1:13">
      <c r="A1488" s="13" t="s">
        <v>141</v>
      </c>
      <c r="B1488" s="13" t="s">
        <v>183</v>
      </c>
      <c r="C1488" s="13" t="s">
        <v>206</v>
      </c>
      <c r="D1488" s="14">
        <v>1966</v>
      </c>
      <c r="E1488" s="14">
        <v>530192.1875</v>
      </c>
      <c r="F1488" s="14">
        <v>507443</v>
      </c>
      <c r="G1488" s="14">
        <v>52.192992084923624</v>
      </c>
      <c r="H1488" s="14">
        <v>19.757144927978516</v>
      </c>
      <c r="I1488" s="14">
        <v>801118.75</v>
      </c>
      <c r="J1488" s="14"/>
      <c r="K1488" s="14"/>
      <c r="L1488" s="14">
        <v>0.24060061573982239</v>
      </c>
      <c r="M1488" s="14">
        <v>0.15858136117458344</v>
      </c>
    </row>
    <row r="1489" spans="1:13">
      <c r="A1489" s="13" t="s">
        <v>141</v>
      </c>
      <c r="B1489" s="13" t="s">
        <v>183</v>
      </c>
      <c r="C1489" s="13" t="s">
        <v>206</v>
      </c>
      <c r="D1489" s="14">
        <v>1967</v>
      </c>
      <c r="E1489" s="14">
        <v>569270.625</v>
      </c>
      <c r="F1489" s="14">
        <v>544073.25</v>
      </c>
      <c r="G1489" s="14">
        <v>52.52760227574209</v>
      </c>
      <c r="H1489" s="14">
        <v>20.003082275390625</v>
      </c>
      <c r="I1489" s="14">
        <v>857993.3125</v>
      </c>
      <c r="J1489" s="14"/>
      <c r="K1489" s="14"/>
      <c r="L1489" s="14">
        <v>0.24891868233680725</v>
      </c>
      <c r="M1489" s="14">
        <v>0.15569303929805756</v>
      </c>
    </row>
    <row r="1490" spans="1:13">
      <c r="A1490" s="13" t="s">
        <v>141</v>
      </c>
      <c r="B1490" s="13" t="s">
        <v>183</v>
      </c>
      <c r="C1490" s="13" t="s">
        <v>206</v>
      </c>
      <c r="D1490" s="14">
        <v>1968</v>
      </c>
      <c r="E1490" s="14">
        <v>605764.0625</v>
      </c>
      <c r="F1490" s="14">
        <v>579405.5625</v>
      </c>
      <c r="G1490" s="14">
        <v>52.846256001560469</v>
      </c>
      <c r="H1490" s="14">
        <v>19.992835998535156</v>
      </c>
      <c r="I1490" s="14">
        <v>914867.9375</v>
      </c>
      <c r="J1490" s="14"/>
      <c r="K1490" s="14"/>
      <c r="L1490" s="14">
        <v>0.24427340924739838</v>
      </c>
      <c r="M1490" s="14">
        <v>0.15591941773891449</v>
      </c>
    </row>
    <row r="1491" spans="1:13">
      <c r="A1491" s="13" t="s">
        <v>141</v>
      </c>
      <c r="B1491" s="13" t="s">
        <v>183</v>
      </c>
      <c r="C1491" s="13" t="s">
        <v>206</v>
      </c>
      <c r="D1491" s="14">
        <v>1969</v>
      </c>
      <c r="E1491" s="14">
        <v>644841.4375</v>
      </c>
      <c r="F1491" s="14">
        <v>614753.3125</v>
      </c>
      <c r="G1491" s="14">
        <v>53.175783255507191</v>
      </c>
      <c r="H1491" s="14">
        <v>19.849372863769531</v>
      </c>
      <c r="I1491" s="14">
        <v>970117.4375</v>
      </c>
      <c r="J1491" s="14"/>
      <c r="K1491" s="14"/>
      <c r="L1491" s="14">
        <v>0.25839632749557495</v>
      </c>
      <c r="M1491" s="14">
        <v>0.15343005955219269</v>
      </c>
    </row>
    <row r="1492" spans="1:13">
      <c r="A1492" s="13" t="s">
        <v>141</v>
      </c>
      <c r="B1492" s="13" t="s">
        <v>183</v>
      </c>
      <c r="C1492" s="13" t="s">
        <v>206</v>
      </c>
      <c r="D1492" s="14">
        <v>1970</v>
      </c>
      <c r="E1492" s="14">
        <v>735681.625</v>
      </c>
      <c r="F1492" s="14">
        <v>697684.375</v>
      </c>
      <c r="G1492" s="14">
        <v>53.518968999999998</v>
      </c>
      <c r="H1492" s="14">
        <v>19.941598892211914</v>
      </c>
      <c r="I1492" s="14">
        <v>1091991.5</v>
      </c>
      <c r="J1492" s="14">
        <v>0.69989355892597593</v>
      </c>
      <c r="K1492" s="14"/>
      <c r="L1492" s="14">
        <v>0.31511834263801575</v>
      </c>
      <c r="M1492" s="14">
        <v>0.14021958410739899</v>
      </c>
    </row>
    <row r="1493" spans="1:13">
      <c r="A1493" s="13" t="s">
        <v>141</v>
      </c>
      <c r="B1493" s="13" t="s">
        <v>183</v>
      </c>
      <c r="C1493" s="13" t="s">
        <v>206</v>
      </c>
      <c r="D1493" s="14">
        <v>1971</v>
      </c>
      <c r="E1493" s="14">
        <v>753440.125</v>
      </c>
      <c r="F1493" s="14">
        <v>715245.25</v>
      </c>
      <c r="G1493" s="14">
        <v>53.888873999999994</v>
      </c>
      <c r="H1493" s="14">
        <v>19.957685470581055</v>
      </c>
      <c r="I1493" s="14">
        <v>1111845.125</v>
      </c>
      <c r="J1493" s="14"/>
      <c r="K1493" s="14"/>
      <c r="L1493" s="14">
        <v>0.28516852855682373</v>
      </c>
      <c r="M1493" s="14">
        <v>0.14578962326049805</v>
      </c>
    </row>
    <row r="1494" spans="1:13">
      <c r="A1494" s="13" t="s">
        <v>141</v>
      </c>
      <c r="B1494" s="13" t="s">
        <v>183</v>
      </c>
      <c r="C1494" s="13" t="s">
        <v>206</v>
      </c>
      <c r="D1494" s="14">
        <v>1972</v>
      </c>
      <c r="E1494" s="14">
        <v>793259.6875</v>
      </c>
      <c r="F1494" s="14">
        <v>751208.875</v>
      </c>
      <c r="G1494" s="14">
        <v>54.258741000000001</v>
      </c>
      <c r="H1494" s="14">
        <v>19.910015106201172</v>
      </c>
      <c r="I1494" s="14">
        <v>1152877.625</v>
      </c>
      <c r="J1494" s="14"/>
      <c r="K1494" s="14"/>
      <c r="L1494" s="14">
        <v>0.28101652860641479</v>
      </c>
      <c r="M1494" s="14">
        <v>0.14963985979557037</v>
      </c>
    </row>
    <row r="1495" spans="1:13">
      <c r="A1495" s="13" t="s">
        <v>141</v>
      </c>
      <c r="B1495" s="13" t="s">
        <v>183</v>
      </c>
      <c r="C1495" s="13" t="s">
        <v>206</v>
      </c>
      <c r="D1495" s="14">
        <v>1973</v>
      </c>
      <c r="E1495" s="14">
        <v>846766.6875</v>
      </c>
      <c r="F1495" s="14">
        <v>816292.8125</v>
      </c>
      <c r="G1495" s="14">
        <v>54.619236999999998</v>
      </c>
      <c r="H1495" s="14">
        <v>20.166131973266602</v>
      </c>
      <c r="I1495" s="14">
        <v>1235030.125</v>
      </c>
      <c r="J1495" s="14"/>
      <c r="K1495" s="14"/>
      <c r="L1495" s="14">
        <v>0.30019819736480713</v>
      </c>
      <c r="M1495" s="14">
        <v>0.14428001642227173</v>
      </c>
    </row>
    <row r="1496" spans="1:13">
      <c r="A1496" s="13" t="s">
        <v>141</v>
      </c>
      <c r="B1496" s="13" t="s">
        <v>183</v>
      </c>
      <c r="C1496" s="13" t="s">
        <v>206</v>
      </c>
      <c r="D1496" s="14">
        <v>1974</v>
      </c>
      <c r="E1496" s="14">
        <v>883338.5</v>
      </c>
      <c r="F1496" s="14">
        <v>873768.875</v>
      </c>
      <c r="G1496" s="14">
        <v>54.957794</v>
      </c>
      <c r="H1496" s="14">
        <v>20.446121215820313</v>
      </c>
      <c r="I1496" s="14">
        <v>1302958.375</v>
      </c>
      <c r="J1496" s="14"/>
      <c r="K1496" s="14"/>
      <c r="L1496" s="14">
        <v>0.31696784496307373</v>
      </c>
      <c r="M1496" s="14">
        <v>0.1423601508140564</v>
      </c>
    </row>
    <row r="1497" spans="1:13">
      <c r="A1497" s="13" t="s">
        <v>141</v>
      </c>
      <c r="B1497" s="13" t="s">
        <v>183</v>
      </c>
      <c r="C1497" s="13" t="s">
        <v>206</v>
      </c>
      <c r="D1497" s="14">
        <v>1975</v>
      </c>
      <c r="E1497" s="14">
        <v>876477.125</v>
      </c>
      <c r="F1497" s="14">
        <v>863432.625</v>
      </c>
      <c r="G1497" s="14">
        <v>55.265283999999994</v>
      </c>
      <c r="H1497" s="14">
        <v>20.448301315307617</v>
      </c>
      <c r="I1497" s="14">
        <v>1275724.625</v>
      </c>
      <c r="J1497" s="14">
        <v>0.81004245939482289</v>
      </c>
      <c r="K1497" s="14"/>
      <c r="L1497" s="14">
        <v>0.25410756468772888</v>
      </c>
      <c r="M1497" s="14">
        <v>0.15159253776073456</v>
      </c>
    </row>
    <row r="1498" spans="1:13">
      <c r="A1498" s="13" t="s">
        <v>141</v>
      </c>
      <c r="B1498" s="13" t="s">
        <v>183</v>
      </c>
      <c r="C1498" s="13" t="s">
        <v>206</v>
      </c>
      <c r="D1498" s="14">
        <v>1976</v>
      </c>
      <c r="E1498" s="14">
        <v>956368.5</v>
      </c>
      <c r="F1498" s="14">
        <v>950277.0625</v>
      </c>
      <c r="G1498" s="14">
        <v>55.537955999999994</v>
      </c>
      <c r="H1498" s="14">
        <v>20.658002853393555</v>
      </c>
      <c r="I1498" s="14">
        <v>1366624.875</v>
      </c>
      <c r="J1498" s="14"/>
      <c r="K1498" s="14"/>
      <c r="L1498" s="14">
        <v>0.27469581365585327</v>
      </c>
      <c r="M1498" s="14">
        <v>0.14820358157157898</v>
      </c>
    </row>
    <row r="1499" spans="1:13">
      <c r="A1499" s="13" t="s">
        <v>141</v>
      </c>
      <c r="B1499" s="13" t="s">
        <v>183</v>
      </c>
      <c r="C1499" s="13" t="s">
        <v>206</v>
      </c>
      <c r="D1499" s="14">
        <v>1977</v>
      </c>
      <c r="E1499" s="14">
        <v>1009856.0625</v>
      </c>
      <c r="F1499" s="14">
        <v>999901.8125</v>
      </c>
      <c r="G1499" s="14">
        <v>55.777879999999996</v>
      </c>
      <c r="H1499" s="14">
        <v>20.729042053222656</v>
      </c>
      <c r="I1499" s="14">
        <v>1401617.25</v>
      </c>
      <c r="J1499" s="14"/>
      <c r="K1499" s="14"/>
      <c r="L1499" s="14">
        <v>0.24982888996601105</v>
      </c>
      <c r="M1499" s="14">
        <v>0.15113693475723267</v>
      </c>
    </row>
    <row r="1500" spans="1:13">
      <c r="A1500" s="13" t="s">
        <v>141</v>
      </c>
      <c r="B1500" s="13" t="s">
        <v>183</v>
      </c>
      <c r="C1500" s="13" t="s">
        <v>206</v>
      </c>
      <c r="D1500" s="14">
        <v>1978</v>
      </c>
      <c r="E1500" s="14">
        <v>1072730.625</v>
      </c>
      <c r="F1500" s="14">
        <v>1059180</v>
      </c>
      <c r="G1500" s="14">
        <v>55.988980999999995</v>
      </c>
      <c r="H1500" s="14">
        <v>20.809375762939453</v>
      </c>
      <c r="I1500" s="14">
        <v>1447031.625</v>
      </c>
      <c r="J1500" s="14"/>
      <c r="K1500" s="14"/>
      <c r="L1500" s="14">
        <v>0.24143972992897034</v>
      </c>
      <c r="M1500" s="14">
        <v>0.15281350910663605</v>
      </c>
    </row>
    <row r="1501" spans="1:13">
      <c r="A1501" s="13" t="s">
        <v>141</v>
      </c>
      <c r="B1501" s="13" t="s">
        <v>183</v>
      </c>
      <c r="C1501" s="13" t="s">
        <v>206</v>
      </c>
      <c r="D1501" s="14">
        <v>1979</v>
      </c>
      <c r="E1501" s="14">
        <v>1166578.625</v>
      </c>
      <c r="F1501" s="14">
        <v>1156425.375</v>
      </c>
      <c r="G1501" s="14">
        <v>56.177850999999997</v>
      </c>
      <c r="H1501" s="14">
        <v>21.063972473144531</v>
      </c>
      <c r="I1501" s="14">
        <v>1533262.5</v>
      </c>
      <c r="J1501" s="14"/>
      <c r="K1501" s="14"/>
      <c r="L1501" s="14">
        <v>0.25163102149963379</v>
      </c>
      <c r="M1501" s="14">
        <v>0.14701655507087708</v>
      </c>
    </row>
    <row r="1502" spans="1:13">
      <c r="A1502" s="13" t="s">
        <v>141</v>
      </c>
      <c r="B1502" s="13" t="s">
        <v>183</v>
      </c>
      <c r="C1502" s="13" t="s">
        <v>206</v>
      </c>
      <c r="D1502" s="14">
        <v>1980</v>
      </c>
      <c r="E1502" s="14">
        <v>1234958.125</v>
      </c>
      <c r="F1502" s="14">
        <v>1236363.75</v>
      </c>
      <c r="G1502" s="14">
        <v>56.349348999999997</v>
      </c>
      <c r="H1502" s="14">
        <v>21.402023315429688</v>
      </c>
      <c r="I1502" s="14">
        <v>1585853.625</v>
      </c>
      <c r="J1502" s="14">
        <v>0.68848081329149002</v>
      </c>
      <c r="K1502" s="14"/>
      <c r="L1502" s="14">
        <v>0.27346119284629822</v>
      </c>
      <c r="M1502" s="14">
        <v>0.14783267676830292</v>
      </c>
    </row>
    <row r="1503" spans="1:13">
      <c r="A1503" s="13" t="s">
        <v>141</v>
      </c>
      <c r="B1503" s="13" t="s">
        <v>183</v>
      </c>
      <c r="C1503" s="13" t="s">
        <v>206</v>
      </c>
      <c r="D1503" s="14">
        <v>1981</v>
      </c>
      <c r="E1503" s="14">
        <v>1208398.75</v>
      </c>
      <c r="F1503" s="14">
        <v>1216659</v>
      </c>
      <c r="G1503" s="14">
        <v>56.505477999999997</v>
      </c>
      <c r="H1503" s="14">
        <v>21.424503326416016</v>
      </c>
      <c r="I1503" s="14">
        <v>1599241.875</v>
      </c>
      <c r="J1503" s="14"/>
      <c r="K1503" s="14"/>
      <c r="L1503" s="14">
        <v>0.25112423300743103</v>
      </c>
      <c r="M1503" s="14">
        <v>0.15585751831531525</v>
      </c>
    </row>
    <row r="1504" spans="1:13">
      <c r="A1504" s="13" t="s">
        <v>141</v>
      </c>
      <c r="B1504" s="13" t="s">
        <v>183</v>
      </c>
      <c r="C1504" s="13" t="s">
        <v>206</v>
      </c>
      <c r="D1504" s="14">
        <v>1982</v>
      </c>
      <c r="E1504" s="14">
        <v>1200351.875</v>
      </c>
      <c r="F1504" s="14">
        <v>1197943.625</v>
      </c>
      <c r="G1504" s="14">
        <v>56.644863000000001</v>
      </c>
      <c r="H1504" s="14">
        <v>21.508684158325195</v>
      </c>
      <c r="I1504" s="14">
        <v>1605856.25</v>
      </c>
      <c r="J1504" s="14"/>
      <c r="K1504" s="14"/>
      <c r="L1504" s="14">
        <v>0.24833862483501434</v>
      </c>
      <c r="M1504" s="14">
        <v>0.16007471084594727</v>
      </c>
    </row>
    <row r="1505" spans="1:13">
      <c r="A1505" s="13" t="s">
        <v>141</v>
      </c>
      <c r="B1505" s="13" t="s">
        <v>183</v>
      </c>
      <c r="C1505" s="13" t="s">
        <v>206</v>
      </c>
      <c r="D1505" s="14">
        <v>1983</v>
      </c>
      <c r="E1505" s="14">
        <v>1193038.125</v>
      </c>
      <c r="F1505" s="14">
        <v>1184148.375</v>
      </c>
      <c r="G1505" s="14">
        <v>56.765250999999999</v>
      </c>
      <c r="H1505" s="14">
        <v>21.587814331054688</v>
      </c>
      <c r="I1505" s="14">
        <v>1624631.875</v>
      </c>
      <c r="J1505" s="14"/>
      <c r="K1505" s="14"/>
      <c r="L1505" s="14">
        <v>0.23518915474414825</v>
      </c>
      <c r="M1505" s="14">
        <v>0.16403214633464813</v>
      </c>
    </row>
    <row r="1506" spans="1:13">
      <c r="A1506" s="13" t="s">
        <v>141</v>
      </c>
      <c r="B1506" s="13" t="s">
        <v>183</v>
      </c>
      <c r="C1506" s="13" t="s">
        <v>206</v>
      </c>
      <c r="D1506" s="14">
        <v>1984</v>
      </c>
      <c r="E1506" s="14">
        <v>1210418.375</v>
      </c>
      <c r="F1506" s="14">
        <v>1199590.5</v>
      </c>
      <c r="G1506" s="14">
        <v>56.863136999999995</v>
      </c>
      <c r="H1506" s="14">
        <v>21.598342895507813</v>
      </c>
      <c r="I1506" s="14">
        <v>1677040</v>
      </c>
      <c r="J1506" s="14"/>
      <c r="K1506" s="14"/>
      <c r="L1506" s="14">
        <v>0.25070348381996155</v>
      </c>
      <c r="M1506" s="14">
        <v>0.16147850453853607</v>
      </c>
    </row>
    <row r="1507" spans="1:13">
      <c r="A1507" s="13" t="s">
        <v>141</v>
      </c>
      <c r="B1507" s="13" t="s">
        <v>183</v>
      </c>
      <c r="C1507" s="13" t="s">
        <v>206</v>
      </c>
      <c r="D1507" s="14">
        <v>1985</v>
      </c>
      <c r="E1507" s="14">
        <v>1223674.625</v>
      </c>
      <c r="F1507" s="14">
        <v>1210967.25</v>
      </c>
      <c r="G1507" s="14">
        <v>56.936774</v>
      </c>
      <c r="H1507" s="14">
        <v>21.817836761474609</v>
      </c>
      <c r="I1507" s="14">
        <v>1723965</v>
      </c>
      <c r="J1507" s="14">
        <v>0.84179897994217479</v>
      </c>
      <c r="K1507" s="14"/>
      <c r="L1507" s="14">
        <v>0.25201475620269775</v>
      </c>
      <c r="M1507" s="14">
        <v>0.16271950304508209</v>
      </c>
    </row>
    <row r="1508" spans="1:13">
      <c r="A1508" s="13" t="s">
        <v>141</v>
      </c>
      <c r="B1508" s="13" t="s">
        <v>183</v>
      </c>
      <c r="C1508" s="13" t="s">
        <v>206</v>
      </c>
      <c r="D1508" s="14">
        <v>1986</v>
      </c>
      <c r="E1508" s="14">
        <v>1302662.75</v>
      </c>
      <c r="F1508" s="14">
        <v>1292944.25</v>
      </c>
      <c r="G1508" s="14">
        <v>56.983930999999998</v>
      </c>
      <c r="H1508" s="14">
        <v>21.985132217407227</v>
      </c>
      <c r="I1508" s="14">
        <v>1773270</v>
      </c>
      <c r="J1508" s="14"/>
      <c r="K1508" s="14"/>
      <c r="L1508" s="14">
        <v>0.25011008977890015</v>
      </c>
      <c r="M1508" s="14">
        <v>0.15783761441707611</v>
      </c>
    </row>
    <row r="1509" spans="1:13">
      <c r="A1509" s="13" t="s">
        <v>141</v>
      </c>
      <c r="B1509" s="13" t="s">
        <v>183</v>
      </c>
      <c r="C1509" s="13" t="s">
        <v>206</v>
      </c>
      <c r="D1509" s="14">
        <v>1987</v>
      </c>
      <c r="E1509" s="14">
        <v>1365535.125</v>
      </c>
      <c r="F1509" s="14">
        <v>1358465.125</v>
      </c>
      <c r="G1509" s="14">
        <v>57.007740999999996</v>
      </c>
      <c r="H1509" s="14">
        <v>22.046121597290039</v>
      </c>
      <c r="I1509" s="14">
        <v>1829872</v>
      </c>
      <c r="J1509" s="14"/>
      <c r="K1509" s="14"/>
      <c r="L1509" s="14">
        <v>0.26300004124641418</v>
      </c>
      <c r="M1509" s="14">
        <v>0.15820807218551636</v>
      </c>
    </row>
    <row r="1510" spans="1:13">
      <c r="A1510" s="13" t="s">
        <v>141</v>
      </c>
      <c r="B1510" s="13" t="s">
        <v>183</v>
      </c>
      <c r="C1510" s="13" t="s">
        <v>206</v>
      </c>
      <c r="D1510" s="14">
        <v>1988</v>
      </c>
      <c r="E1510" s="14">
        <v>1434666.875</v>
      </c>
      <c r="F1510" s="14">
        <v>1418727</v>
      </c>
      <c r="G1510" s="14">
        <v>57.018183000000001</v>
      </c>
      <c r="H1510" s="14">
        <v>22.285102844238281</v>
      </c>
      <c r="I1510" s="14">
        <v>1906623.75</v>
      </c>
      <c r="J1510" s="14"/>
      <c r="K1510" s="14"/>
      <c r="L1510" s="14">
        <v>0.2717449963092804</v>
      </c>
      <c r="M1510" s="14">
        <v>0.15702177584171295</v>
      </c>
    </row>
    <row r="1511" spans="1:13">
      <c r="A1511" s="13" t="s">
        <v>141</v>
      </c>
      <c r="B1511" s="13" t="s">
        <v>183</v>
      </c>
      <c r="C1511" s="13" t="s">
        <v>206</v>
      </c>
      <c r="D1511" s="14">
        <v>1989</v>
      </c>
      <c r="E1511" s="14">
        <v>1500289.75</v>
      </c>
      <c r="F1511" s="14">
        <v>1477758.625</v>
      </c>
      <c r="G1511" s="14">
        <v>57.028703</v>
      </c>
      <c r="H1511" s="14">
        <v>22.439992904663086</v>
      </c>
      <c r="I1511" s="14">
        <v>1971227.5</v>
      </c>
      <c r="J1511" s="14"/>
      <c r="K1511" s="14"/>
      <c r="L1511" s="14">
        <v>0.27472576498985291</v>
      </c>
      <c r="M1511" s="14">
        <v>0.15228705108165741</v>
      </c>
    </row>
    <row r="1512" spans="1:13">
      <c r="A1512" s="13" t="s">
        <v>141</v>
      </c>
      <c r="B1512" s="13" t="s">
        <v>183</v>
      </c>
      <c r="C1512" s="13" t="s">
        <v>206</v>
      </c>
      <c r="D1512" s="14">
        <v>1990</v>
      </c>
      <c r="E1512" s="14">
        <v>1560881.5</v>
      </c>
      <c r="F1512" s="14">
        <v>1541241.875</v>
      </c>
      <c r="G1512" s="14">
        <v>57.048235999999996</v>
      </c>
      <c r="H1512" s="14">
        <v>22.803197860717773</v>
      </c>
      <c r="I1512" s="14">
        <v>2011688.625</v>
      </c>
      <c r="J1512" s="14"/>
      <c r="K1512" s="14"/>
      <c r="L1512" s="14">
        <v>0.27644351124763489</v>
      </c>
      <c r="M1512" s="14">
        <v>0.14154310524463654</v>
      </c>
    </row>
    <row r="1513" spans="1:13">
      <c r="A1513" s="13" t="s">
        <v>141</v>
      </c>
      <c r="B1513" s="13" t="s">
        <v>183</v>
      </c>
      <c r="C1513" s="13" t="s">
        <v>206</v>
      </c>
      <c r="D1513" s="14">
        <v>1991</v>
      </c>
      <c r="E1513" s="14">
        <v>1615016.25</v>
      </c>
      <c r="F1513" s="14">
        <v>1588199.5</v>
      </c>
      <c r="G1513" s="14">
        <v>57.088113</v>
      </c>
      <c r="H1513" s="14">
        <v>23.230072021484375</v>
      </c>
      <c r="I1513" s="14">
        <v>2042542.625</v>
      </c>
      <c r="J1513" s="14"/>
      <c r="K1513" s="14"/>
      <c r="L1513" s="14">
        <v>0.28260189294815063</v>
      </c>
      <c r="M1513" s="14">
        <v>0.13843406736850739</v>
      </c>
    </row>
    <row r="1514" spans="1:13">
      <c r="A1514" s="13" t="s">
        <v>141</v>
      </c>
      <c r="B1514" s="13" t="s">
        <v>183</v>
      </c>
      <c r="C1514" s="13" t="s">
        <v>206</v>
      </c>
      <c r="D1514" s="14">
        <v>1992</v>
      </c>
      <c r="E1514" s="14">
        <v>1641884.625</v>
      </c>
      <c r="F1514" s="14">
        <v>1617795.25</v>
      </c>
      <c r="G1514" s="14">
        <v>57.145305999999998</v>
      </c>
      <c r="H1514" s="14">
        <v>23.068967819213867</v>
      </c>
      <c r="I1514" s="14">
        <v>2058330.375</v>
      </c>
      <c r="J1514" s="14"/>
      <c r="K1514" s="14"/>
      <c r="L1514" s="14">
        <v>0.28592327237129211</v>
      </c>
      <c r="M1514" s="14">
        <v>0.13841359317302704</v>
      </c>
    </row>
    <row r="1515" spans="1:13">
      <c r="A1515" s="13" t="s">
        <v>141</v>
      </c>
      <c r="B1515" s="13" t="s">
        <v>183</v>
      </c>
      <c r="C1515" s="13" t="s">
        <v>206</v>
      </c>
      <c r="D1515" s="14">
        <v>1993</v>
      </c>
      <c r="E1515" s="14">
        <v>1625990.75</v>
      </c>
      <c r="F1515" s="14">
        <v>1614803.25</v>
      </c>
      <c r="G1515" s="14">
        <v>57.197612999999997</v>
      </c>
      <c r="H1515" s="14">
        <v>22.456113815307617</v>
      </c>
      <c r="I1515" s="14">
        <v>2040047.875</v>
      </c>
      <c r="J1515" s="14"/>
      <c r="K1515" s="14"/>
      <c r="L1515" s="14">
        <v>0.26466754078865051</v>
      </c>
      <c r="M1515" s="14">
        <v>0.13477157056331635</v>
      </c>
    </row>
    <row r="1516" spans="1:13">
      <c r="A1516" s="13" t="s">
        <v>141</v>
      </c>
      <c r="B1516" s="13" t="s">
        <v>183</v>
      </c>
      <c r="C1516" s="13" t="s">
        <v>206</v>
      </c>
      <c r="D1516" s="14">
        <v>1994</v>
      </c>
      <c r="E1516" s="14">
        <v>1685848.375</v>
      </c>
      <c r="F1516" s="14">
        <v>1667777</v>
      </c>
      <c r="G1516" s="14">
        <v>57.213543999999999</v>
      </c>
      <c r="H1516" s="14">
        <v>22.088289260864258</v>
      </c>
      <c r="I1516" s="14">
        <v>2083947.375</v>
      </c>
      <c r="J1516" s="14"/>
      <c r="K1516" s="14"/>
      <c r="L1516" s="14">
        <v>0.27222716808319092</v>
      </c>
      <c r="M1516" s="14">
        <v>0.12852571904659271</v>
      </c>
    </row>
    <row r="1517" spans="1:13">
      <c r="A1517" s="13" t="s">
        <v>141</v>
      </c>
      <c r="B1517" s="13" t="s">
        <v>183</v>
      </c>
      <c r="C1517" s="13" t="s">
        <v>206</v>
      </c>
      <c r="D1517" s="14">
        <v>1995</v>
      </c>
      <c r="E1517" s="14">
        <v>1765118.5</v>
      </c>
      <c r="F1517" s="14">
        <v>1748618.125</v>
      </c>
      <c r="G1517" s="14">
        <v>57.174408</v>
      </c>
      <c r="H1517" s="14">
        <v>22.028453826904297</v>
      </c>
      <c r="I1517" s="14">
        <v>2142860</v>
      </c>
      <c r="J1517" s="14"/>
      <c r="K1517" s="14"/>
      <c r="L1517" s="14">
        <v>0.28687348961830139</v>
      </c>
      <c r="M1517" s="14">
        <v>0.11771199852228165</v>
      </c>
    </row>
    <row r="1518" spans="1:13">
      <c r="A1518" s="13" t="s">
        <v>141</v>
      </c>
      <c r="B1518" s="13" t="s">
        <v>183</v>
      </c>
      <c r="C1518" s="13" t="s">
        <v>206</v>
      </c>
      <c r="D1518" s="14">
        <v>1996</v>
      </c>
      <c r="E1518" s="14">
        <v>1792813.75</v>
      </c>
      <c r="F1518" s="14">
        <v>1782923.125</v>
      </c>
      <c r="G1518" s="14">
        <v>57.065224999999998</v>
      </c>
      <c r="H1518" s="14">
        <v>22.114835739135742</v>
      </c>
      <c r="I1518" s="14">
        <v>2170005.25</v>
      </c>
      <c r="J1518" s="14">
        <v>0.92844503383151133</v>
      </c>
      <c r="K1518" s="14"/>
      <c r="L1518" s="14">
        <v>0.27236422896385193</v>
      </c>
      <c r="M1518" s="14">
        <v>0.11316781491041183</v>
      </c>
    </row>
    <row r="1519" spans="1:13">
      <c r="A1519" s="13" t="s">
        <v>141</v>
      </c>
      <c r="B1519" s="13" t="s">
        <v>183</v>
      </c>
      <c r="C1519" s="13" t="s">
        <v>206</v>
      </c>
      <c r="D1519" s="14">
        <v>1997</v>
      </c>
      <c r="E1519" s="14">
        <v>1881417</v>
      </c>
      <c r="F1519" s="14">
        <v>1856405.25</v>
      </c>
      <c r="G1519" s="14">
        <v>56.903639999999996</v>
      </c>
      <c r="H1519" s="14">
        <v>22.111740112304688</v>
      </c>
      <c r="I1519" s="14">
        <v>2209721</v>
      </c>
      <c r="J1519" s="14"/>
      <c r="K1519" s="14"/>
      <c r="L1519" s="14">
        <v>0.26085701584815979</v>
      </c>
      <c r="M1519" s="14">
        <v>0.11595968157052994</v>
      </c>
    </row>
    <row r="1520" spans="1:13">
      <c r="A1520" s="13" t="s">
        <v>141</v>
      </c>
      <c r="B1520" s="13" t="s">
        <v>183</v>
      </c>
      <c r="C1520" s="13" t="s">
        <v>206</v>
      </c>
      <c r="D1520" s="14">
        <v>1998</v>
      </c>
      <c r="E1520" s="14">
        <v>1985354.875</v>
      </c>
      <c r="F1520" s="14">
        <v>1942746.25</v>
      </c>
      <c r="G1520" s="14">
        <v>56.742759999999997</v>
      </c>
      <c r="H1520" s="14">
        <v>22.267738342285156</v>
      </c>
      <c r="I1520" s="14">
        <v>2249730.75</v>
      </c>
      <c r="J1520" s="14"/>
      <c r="K1520" s="14"/>
      <c r="L1520" s="14">
        <v>0.24922633171081543</v>
      </c>
      <c r="M1520" s="14">
        <v>0.12307939678430557</v>
      </c>
    </row>
    <row r="1521" spans="1:13">
      <c r="A1521" s="13" t="s">
        <v>141</v>
      </c>
      <c r="B1521" s="13" t="s">
        <v>183</v>
      </c>
      <c r="C1521" s="13" t="s">
        <v>206</v>
      </c>
      <c r="D1521" s="14">
        <v>1999</v>
      </c>
      <c r="E1521" s="14">
        <v>2037002.625</v>
      </c>
      <c r="F1521" s="14">
        <v>1997615</v>
      </c>
      <c r="G1521" s="14">
        <v>56.655631999999997</v>
      </c>
      <c r="H1521" s="14">
        <v>22.472488403320313</v>
      </c>
      <c r="I1521" s="14">
        <v>2286305</v>
      </c>
      <c r="J1521" s="14"/>
      <c r="K1521" s="14"/>
      <c r="L1521" s="14">
        <v>0.24908725917339325</v>
      </c>
      <c r="M1521" s="14">
        <v>0.1241326704621315</v>
      </c>
    </row>
    <row r="1522" spans="1:13">
      <c r="A1522" s="13" t="s">
        <v>141</v>
      </c>
      <c r="B1522" s="13" t="s">
        <v>183</v>
      </c>
      <c r="C1522" s="13" t="s">
        <v>206</v>
      </c>
      <c r="D1522" s="14">
        <v>2000</v>
      </c>
      <c r="E1522" s="14">
        <v>2081385.625</v>
      </c>
      <c r="F1522" s="14">
        <v>2046561.75</v>
      </c>
      <c r="G1522" s="14">
        <v>56.692177999999998</v>
      </c>
      <c r="H1522" s="14">
        <v>22.91796875</v>
      </c>
      <c r="I1522" s="14">
        <v>2372886.25</v>
      </c>
      <c r="J1522" s="14"/>
      <c r="K1522" s="14"/>
      <c r="L1522" s="14">
        <v>0.25157669186592102</v>
      </c>
      <c r="M1522" s="14">
        <v>0.13050854206085205</v>
      </c>
    </row>
    <row r="1523" spans="1:13">
      <c r="A1523" s="13" t="s">
        <v>141</v>
      </c>
      <c r="B1523" s="13" t="s">
        <v>183</v>
      </c>
      <c r="C1523" s="13" t="s">
        <v>206</v>
      </c>
      <c r="D1523" s="14">
        <v>2001</v>
      </c>
      <c r="E1523" s="14">
        <v>2083284.375</v>
      </c>
      <c r="F1523" s="14">
        <v>2047270.5</v>
      </c>
      <c r="G1523" s="14">
        <v>56.875146999999998</v>
      </c>
      <c r="H1523" s="14">
        <v>23.430450439453125</v>
      </c>
      <c r="I1523" s="14">
        <v>2419190.25</v>
      </c>
      <c r="J1523" s="14"/>
      <c r="K1523" s="14"/>
      <c r="L1523" s="14">
        <v>0.24953156709671021</v>
      </c>
      <c r="M1523" s="14">
        <v>0.14014445245265961</v>
      </c>
    </row>
    <row r="1524" spans="1:13">
      <c r="A1524" s="13" t="s">
        <v>141</v>
      </c>
      <c r="B1524" s="13" t="s">
        <v>183</v>
      </c>
      <c r="C1524" s="13" t="s">
        <v>206</v>
      </c>
      <c r="D1524" s="14">
        <v>2002</v>
      </c>
      <c r="E1524" s="14">
        <v>2058837.875</v>
      </c>
      <c r="F1524" s="14">
        <v>2019462.75</v>
      </c>
      <c r="G1524" s="14">
        <v>57.182518999999999</v>
      </c>
      <c r="H1524" s="14">
        <v>23.917112350463867</v>
      </c>
      <c r="I1524" s="14">
        <v>2425333.5</v>
      </c>
      <c r="J1524" s="14"/>
      <c r="K1524" s="14"/>
      <c r="L1524" s="14">
        <v>0.25438669323921204</v>
      </c>
      <c r="M1524" s="14">
        <v>0.14593572914600372</v>
      </c>
    </row>
    <row r="1525" spans="1:13">
      <c r="A1525" s="13" t="s">
        <v>141</v>
      </c>
      <c r="B1525" s="13" t="s">
        <v>183</v>
      </c>
      <c r="C1525" s="13" t="s">
        <v>206</v>
      </c>
      <c r="D1525" s="14">
        <v>2003</v>
      </c>
      <c r="E1525" s="14">
        <v>2062502</v>
      </c>
      <c r="F1525" s="14">
        <v>2028394.5</v>
      </c>
      <c r="G1525" s="14">
        <v>57.564588000000001</v>
      </c>
      <c r="H1525" s="14">
        <v>24.322320938110352</v>
      </c>
      <c r="I1525" s="14">
        <v>2428695.75</v>
      </c>
      <c r="J1525" s="14"/>
      <c r="K1525" s="14"/>
      <c r="L1525" s="14">
        <v>0.25262752175331116</v>
      </c>
      <c r="M1525" s="14">
        <v>0.1416841596364975</v>
      </c>
    </row>
    <row r="1526" spans="1:13">
      <c r="A1526" s="13" t="s">
        <v>141</v>
      </c>
      <c r="B1526" s="13" t="s">
        <v>183</v>
      </c>
      <c r="C1526" s="13" t="s">
        <v>206</v>
      </c>
      <c r="D1526" s="14">
        <v>2004</v>
      </c>
      <c r="E1526" s="14">
        <v>2074924.125</v>
      </c>
      <c r="F1526" s="14">
        <v>2040372.75</v>
      </c>
      <c r="G1526" s="14">
        <v>57.948423999999996</v>
      </c>
      <c r="H1526" s="14">
        <v>24.474260330200195</v>
      </c>
      <c r="I1526" s="14">
        <v>2463270.5</v>
      </c>
      <c r="J1526" s="14"/>
      <c r="K1526" s="14"/>
      <c r="L1526" s="14">
        <v>0.26463806629180908</v>
      </c>
      <c r="M1526" s="14">
        <v>0.13405880331993103</v>
      </c>
    </row>
    <row r="1527" spans="1:13">
      <c r="A1527" s="13" t="s">
        <v>141</v>
      </c>
      <c r="B1527" s="13" t="s">
        <v>183</v>
      </c>
      <c r="C1527" s="13" t="s">
        <v>206</v>
      </c>
      <c r="D1527" s="14">
        <v>2005</v>
      </c>
      <c r="E1527" s="14">
        <v>2107878.75</v>
      </c>
      <c r="F1527" s="14">
        <v>2123677.25</v>
      </c>
      <c r="G1527" s="14">
        <v>58.281211999999996</v>
      </c>
      <c r="H1527" s="14">
        <v>24.632335662841797</v>
      </c>
      <c r="I1527" s="14">
        <v>2483416.5</v>
      </c>
      <c r="J1527" s="14">
        <v>0.85686133538679143</v>
      </c>
      <c r="K1527" s="14"/>
      <c r="L1527" s="14">
        <v>0.26423096656799316</v>
      </c>
      <c r="M1527" s="14">
        <v>0.13698211312294006</v>
      </c>
    </row>
    <row r="1528" spans="1:13">
      <c r="A1528" s="13" t="s">
        <v>141</v>
      </c>
      <c r="B1528" s="13" t="s">
        <v>183</v>
      </c>
      <c r="C1528" s="13" t="s">
        <v>206</v>
      </c>
      <c r="D1528" s="14">
        <v>2006</v>
      </c>
      <c r="E1528" s="14">
        <v>2215327.25</v>
      </c>
      <c r="F1528" s="14">
        <v>2202942.75</v>
      </c>
      <c r="G1528" s="14">
        <v>58.542618999999995</v>
      </c>
      <c r="H1528" s="14">
        <v>25.155275344848633</v>
      </c>
      <c r="I1528" s="14">
        <v>2527885.5</v>
      </c>
      <c r="J1528" s="14"/>
      <c r="K1528" s="14"/>
      <c r="L1528" s="14">
        <v>0.27675703167915344</v>
      </c>
      <c r="M1528" s="14">
        <v>0.14150531589984894</v>
      </c>
    </row>
    <row r="1529" spans="1:13">
      <c r="A1529" s="13" t="s">
        <v>141</v>
      </c>
      <c r="B1529" s="13" t="s">
        <v>183</v>
      </c>
      <c r="C1529" s="13" t="s">
        <v>206</v>
      </c>
      <c r="D1529" s="14">
        <v>2007</v>
      </c>
      <c r="E1529" s="14">
        <v>2315284.75</v>
      </c>
      <c r="F1529" s="14">
        <v>2307500.75</v>
      </c>
      <c r="G1529" s="14">
        <v>58.747861</v>
      </c>
      <c r="H1529" s="14">
        <v>25.427034378051758</v>
      </c>
      <c r="I1529" s="14">
        <v>2565477</v>
      </c>
      <c r="J1529" s="14"/>
      <c r="K1529" s="14"/>
      <c r="L1529" s="14">
        <v>0.27846914529800415</v>
      </c>
      <c r="M1529" s="14">
        <v>0.14550179243087769</v>
      </c>
    </row>
    <row r="1530" spans="1:13">
      <c r="A1530" s="13" t="s">
        <v>141</v>
      </c>
      <c r="B1530" s="13" t="s">
        <v>183</v>
      </c>
      <c r="C1530" s="13" t="s">
        <v>206</v>
      </c>
      <c r="D1530" s="14">
        <v>2008</v>
      </c>
      <c r="E1530" s="14">
        <v>2369615.25</v>
      </c>
      <c r="F1530" s="14">
        <v>2359304.75</v>
      </c>
      <c r="G1530" s="14">
        <v>58.922108999999999</v>
      </c>
      <c r="H1530" s="14">
        <v>25.390230178833008</v>
      </c>
      <c r="I1530" s="14">
        <v>2540796.5</v>
      </c>
      <c r="J1530" s="14"/>
      <c r="K1530" s="14"/>
      <c r="L1530" s="14">
        <v>0.27643436193466187</v>
      </c>
      <c r="M1530" s="14">
        <v>0.15653574466705322</v>
      </c>
    </row>
    <row r="1531" spans="1:13">
      <c r="A1531" s="13" t="s">
        <v>141</v>
      </c>
      <c r="B1531" s="13" t="s">
        <v>183</v>
      </c>
      <c r="C1531" s="13" t="s">
        <v>206</v>
      </c>
      <c r="D1531" s="14">
        <v>2009</v>
      </c>
      <c r="E1531" s="14">
        <v>2310528.75</v>
      </c>
      <c r="F1531" s="14">
        <v>2266004</v>
      </c>
      <c r="G1531" s="14">
        <v>59.105624999999996</v>
      </c>
      <c r="H1531" s="14">
        <v>24.935735702514648</v>
      </c>
      <c r="I1531" s="14">
        <v>2406618.75</v>
      </c>
      <c r="J1531" s="14"/>
      <c r="K1531" s="14"/>
      <c r="L1531" s="14">
        <v>0.26229456067085266</v>
      </c>
      <c r="M1531" s="14">
        <v>0.16403146088123322</v>
      </c>
    </row>
    <row r="1532" spans="1:13">
      <c r="A1532" s="13" t="s">
        <v>141</v>
      </c>
      <c r="B1532" s="13" t="s">
        <v>183</v>
      </c>
      <c r="C1532" s="13" t="s">
        <v>206</v>
      </c>
      <c r="D1532" s="14">
        <v>2010</v>
      </c>
      <c r="E1532" s="14">
        <v>2336120.25</v>
      </c>
      <c r="F1532" s="14">
        <v>2293011</v>
      </c>
      <c r="G1532" s="14">
        <v>59.325229</v>
      </c>
      <c r="H1532" s="14">
        <v>24.792453765869141</v>
      </c>
      <c r="I1532" s="14">
        <v>2447851.25</v>
      </c>
      <c r="J1532" s="14"/>
      <c r="K1532" s="14"/>
      <c r="L1532" s="14">
        <v>0.25322914123535156</v>
      </c>
      <c r="M1532" s="14">
        <v>0.17082114517688751</v>
      </c>
    </row>
    <row r="1533" spans="1:13">
      <c r="A1533" s="13" t="s">
        <v>141</v>
      </c>
      <c r="B1533" s="13" t="s">
        <v>183</v>
      </c>
      <c r="C1533" s="13" t="s">
        <v>206</v>
      </c>
      <c r="D1533" s="14">
        <v>2011</v>
      </c>
      <c r="E1533" s="14">
        <v>2377386</v>
      </c>
      <c r="F1533" s="14">
        <v>2351126.5</v>
      </c>
      <c r="G1533" s="14">
        <v>59.589075999999999</v>
      </c>
      <c r="H1533" s="14">
        <v>24.927034378051758</v>
      </c>
      <c r="I1533" s="14">
        <v>2465165.75</v>
      </c>
      <c r="J1533" s="14">
        <v>0.78326491611484994</v>
      </c>
      <c r="K1533" s="14"/>
      <c r="L1533" s="14">
        <v>0.25571343302726746</v>
      </c>
      <c r="M1533" s="14">
        <v>0.16537243127822876</v>
      </c>
    </row>
    <row r="1534" spans="1:13">
      <c r="A1534" s="13" t="s">
        <v>141</v>
      </c>
      <c r="B1534" s="13" t="s">
        <v>183</v>
      </c>
      <c r="C1534" s="13" t="s">
        <v>206</v>
      </c>
      <c r="D1534" s="14">
        <v>2012</v>
      </c>
      <c r="E1534" s="14">
        <v>2323769.5</v>
      </c>
      <c r="F1534" s="14">
        <v>2301511</v>
      </c>
      <c r="G1534" s="14">
        <v>59.879470999999995</v>
      </c>
      <c r="H1534" s="14">
        <v>24.913631439208984</v>
      </c>
      <c r="I1534" s="14">
        <v>2391681.5</v>
      </c>
      <c r="J1534" s="14">
        <v>0.79233055913262074</v>
      </c>
      <c r="K1534" s="14"/>
      <c r="L1534" s="14">
        <v>0.2394079864025116</v>
      </c>
      <c r="M1534" s="14">
        <v>0.16327086091041565</v>
      </c>
    </row>
    <row r="1535" spans="1:13">
      <c r="A1535" s="13" t="s">
        <v>141</v>
      </c>
      <c r="B1535" s="13" t="s">
        <v>183</v>
      </c>
      <c r="C1535" s="13" t="s">
        <v>206</v>
      </c>
      <c r="D1535" s="14">
        <v>2013</v>
      </c>
      <c r="E1535" s="14">
        <v>2271616.5</v>
      </c>
      <c r="F1535" s="14">
        <v>2246689.25</v>
      </c>
      <c r="G1535" s="14">
        <v>60.166829999999997</v>
      </c>
      <c r="H1535" s="14">
        <v>24.301548004150391</v>
      </c>
      <c r="I1535" s="14">
        <v>2347649</v>
      </c>
      <c r="J1535" s="14">
        <v>0.81208028842630831</v>
      </c>
      <c r="K1535" s="14"/>
      <c r="L1535" s="14">
        <v>0.23208425939083099</v>
      </c>
      <c r="M1535" s="14">
        <v>0.16451834142208099</v>
      </c>
    </row>
    <row r="1536" spans="1:13">
      <c r="A1536" s="13" t="s">
        <v>141</v>
      </c>
      <c r="B1536" s="13" t="s">
        <v>183</v>
      </c>
      <c r="C1536" s="13" t="s">
        <v>206</v>
      </c>
      <c r="D1536" s="14">
        <v>2014</v>
      </c>
      <c r="E1536" s="14">
        <v>2241735.25</v>
      </c>
      <c r="F1536" s="14">
        <v>2232717.75</v>
      </c>
      <c r="G1536" s="14">
        <v>60.409619999999997</v>
      </c>
      <c r="H1536" s="14">
        <v>24.195146560668945</v>
      </c>
      <c r="I1536" s="14">
        <v>2347542.25</v>
      </c>
      <c r="J1536" s="14">
        <v>0.81314937581327107</v>
      </c>
      <c r="K1536" s="14"/>
      <c r="L1536" s="14">
        <v>0.23395857214927673</v>
      </c>
      <c r="M1536" s="14">
        <v>0.1641094833612442</v>
      </c>
    </row>
    <row r="1537" spans="1:13">
      <c r="A1537" s="13" t="s">
        <v>141</v>
      </c>
      <c r="B1537" s="13" t="s">
        <v>183</v>
      </c>
      <c r="C1537" s="13" t="s">
        <v>206</v>
      </c>
      <c r="D1537" s="14">
        <v>2015</v>
      </c>
      <c r="E1537" s="14">
        <v>2296760.75</v>
      </c>
      <c r="F1537" s="14">
        <v>2241117</v>
      </c>
      <c r="G1537" s="14">
        <v>60.578493999999999</v>
      </c>
      <c r="H1537" s="14">
        <v>24.444614410400391</v>
      </c>
      <c r="I1537" s="14">
        <v>2365813.25</v>
      </c>
      <c r="J1537" s="14">
        <v>0.81079415351282302</v>
      </c>
      <c r="K1537" s="14"/>
      <c r="L1537" s="14">
        <v>0.23795856535434723</v>
      </c>
      <c r="M1537" s="14">
        <v>0.16366200149059296</v>
      </c>
    </row>
    <row r="1538" spans="1:13">
      <c r="A1538" s="13" t="s">
        <v>141</v>
      </c>
      <c r="B1538" s="13" t="s">
        <v>183</v>
      </c>
      <c r="C1538" s="13" t="s">
        <v>206</v>
      </c>
      <c r="D1538" s="14">
        <v>2016</v>
      </c>
      <c r="E1538" s="14">
        <v>2410574.75</v>
      </c>
      <c r="F1538" s="14">
        <v>2351041.25</v>
      </c>
      <c r="G1538" s="14">
        <v>60.663059999999994</v>
      </c>
      <c r="H1538" s="14">
        <v>24.852914810180664</v>
      </c>
      <c r="I1538" s="14">
        <v>2396414.25</v>
      </c>
      <c r="J1538" s="14">
        <v>0.81551798554938493</v>
      </c>
      <c r="K1538" s="14"/>
      <c r="L1538" s="14">
        <v>0.2461867481470108</v>
      </c>
      <c r="M1538" s="14">
        <v>0.15914808213710785</v>
      </c>
    </row>
    <row r="1539" spans="1:13">
      <c r="A1539" s="13" t="s">
        <v>141</v>
      </c>
      <c r="B1539" s="13" t="s">
        <v>183</v>
      </c>
      <c r="C1539" s="13" t="s">
        <v>206</v>
      </c>
      <c r="D1539" s="14">
        <v>2017</v>
      </c>
      <c r="E1539" s="14">
        <v>2474220.75</v>
      </c>
      <c r="F1539" s="14">
        <v>2436383.25</v>
      </c>
      <c r="G1539" s="14">
        <v>60.673700999999994</v>
      </c>
      <c r="H1539" s="14">
        <v>25.184688568115234</v>
      </c>
      <c r="I1539" s="14">
        <v>2436383.25</v>
      </c>
      <c r="J1539" s="14">
        <v>0.81910435022374251</v>
      </c>
      <c r="K1539" s="14"/>
      <c r="L1539" s="14">
        <v>0.25288683176040649</v>
      </c>
      <c r="M1539" s="14">
        <v>0.15679804980754852</v>
      </c>
    </row>
    <row r="1540" spans="1:13">
      <c r="A1540" s="13" t="s">
        <v>141</v>
      </c>
      <c r="B1540" s="13" t="s">
        <v>183</v>
      </c>
      <c r="C1540" s="13" t="s">
        <v>206</v>
      </c>
      <c r="D1540" s="14">
        <v>2018</v>
      </c>
      <c r="E1540" s="14">
        <v>2499061.5</v>
      </c>
      <c r="F1540" s="14">
        <v>2458235.75</v>
      </c>
      <c r="G1540" s="14">
        <v>60.627291</v>
      </c>
      <c r="H1540" s="14">
        <v>25.41790771484375</v>
      </c>
      <c r="I1540" s="14">
        <v>2459384.75</v>
      </c>
      <c r="J1540" s="14"/>
      <c r="K1540" s="14"/>
      <c r="L1540" s="14">
        <v>0.25765138864517212</v>
      </c>
      <c r="M1540" s="14">
        <v>0.1570928543806076</v>
      </c>
    </row>
    <row r="1541" spans="1:13">
      <c r="A1541" s="13" t="s">
        <v>141</v>
      </c>
      <c r="B1541" s="13" t="s">
        <v>183</v>
      </c>
      <c r="C1541" s="13" t="s">
        <v>206</v>
      </c>
      <c r="D1541" s="14">
        <v>2019</v>
      </c>
      <c r="E1541" s="14">
        <v>2508404.5</v>
      </c>
      <c r="F1541" s="14">
        <v>2466327.5</v>
      </c>
      <c r="G1541" s="14">
        <v>60.550075</v>
      </c>
      <c r="H1541" s="14">
        <v>25.596328735351563</v>
      </c>
      <c r="I1541" s="14">
        <v>2467813.5</v>
      </c>
      <c r="J1541" s="14"/>
      <c r="K1541" s="14"/>
      <c r="L1541" s="14">
        <v>0.24925035238265991</v>
      </c>
      <c r="M1541" s="14">
        <v>0.1570238471031189</v>
      </c>
    </row>
    <row r="1542" spans="1:13">
      <c r="A1542" s="13" t="s">
        <v>142</v>
      </c>
      <c r="B1542" s="13" t="s">
        <v>184</v>
      </c>
      <c r="C1542" s="13" t="s">
        <v>219</v>
      </c>
      <c r="D1542" s="14">
        <v>1950</v>
      </c>
      <c r="E1542" s="14">
        <v>242640.53125</v>
      </c>
      <c r="F1542" s="14">
        <v>236383.171875</v>
      </c>
      <c r="G1542" s="14">
        <v>84.274266913120172</v>
      </c>
      <c r="H1542" s="14">
        <v>39.40765380859375</v>
      </c>
      <c r="I1542" s="14">
        <v>272826</v>
      </c>
      <c r="J1542" s="14"/>
      <c r="K1542" s="14"/>
      <c r="L1542" s="14">
        <v>0.14817069470882416</v>
      </c>
      <c r="M1542" s="14">
        <v>0.33140775561332703</v>
      </c>
    </row>
    <row r="1543" spans="1:13">
      <c r="A1543" s="13" t="s">
        <v>142</v>
      </c>
      <c r="B1543" s="13" t="s">
        <v>184</v>
      </c>
      <c r="C1543" s="13" t="s">
        <v>219</v>
      </c>
      <c r="D1543" s="14">
        <v>1951</v>
      </c>
      <c r="E1543" s="14">
        <v>270002.8125</v>
      </c>
      <c r="F1543" s="14">
        <v>261288.65625</v>
      </c>
      <c r="G1543" s="14">
        <v>85.64072436572404</v>
      </c>
      <c r="H1543" s="14">
        <v>40.384689331054688</v>
      </c>
      <c r="I1543" s="14">
        <v>297234.6875</v>
      </c>
      <c r="J1543" s="14"/>
      <c r="K1543" s="14"/>
      <c r="L1543" s="14">
        <v>0.21164555847644806</v>
      </c>
      <c r="M1543" s="14">
        <v>0.27335837483406067</v>
      </c>
    </row>
    <row r="1544" spans="1:13">
      <c r="A1544" s="13" t="s">
        <v>142</v>
      </c>
      <c r="B1544" s="13" t="s">
        <v>184</v>
      </c>
      <c r="C1544" s="13" t="s">
        <v>219</v>
      </c>
      <c r="D1544" s="14">
        <v>1952</v>
      </c>
      <c r="E1544" s="14">
        <v>295355.4375</v>
      </c>
      <c r="F1544" s="14">
        <v>287844.5625</v>
      </c>
      <c r="G1544" s="14">
        <v>86.943150343431171</v>
      </c>
      <c r="H1544" s="14">
        <v>41.342063903808594</v>
      </c>
      <c r="I1544" s="14">
        <v>333982.59375</v>
      </c>
      <c r="J1544" s="14"/>
      <c r="K1544" s="14"/>
      <c r="L1544" s="14">
        <v>0.17043936252593994</v>
      </c>
      <c r="M1544" s="14">
        <v>0.30177325010299683</v>
      </c>
    </row>
    <row r="1545" spans="1:13">
      <c r="A1545" s="13" t="s">
        <v>142</v>
      </c>
      <c r="B1545" s="13" t="s">
        <v>184</v>
      </c>
      <c r="C1545" s="13" t="s">
        <v>219</v>
      </c>
      <c r="D1545" s="14">
        <v>1953</v>
      </c>
      <c r="E1545" s="14">
        <v>309856.875</v>
      </c>
      <c r="F1545" s="14">
        <v>300713.9375</v>
      </c>
      <c r="G1545" s="14">
        <v>88.145992263606601</v>
      </c>
      <c r="H1545" s="14">
        <v>42.261970520019531</v>
      </c>
      <c r="I1545" s="14">
        <v>356372.46875</v>
      </c>
      <c r="J1545" s="14"/>
      <c r="K1545" s="14"/>
      <c r="L1545" s="14">
        <v>0.15733987092971802</v>
      </c>
      <c r="M1545" s="14">
        <v>0.29496863484382629</v>
      </c>
    </row>
    <row r="1546" spans="1:13">
      <c r="A1546" s="13" t="s">
        <v>142</v>
      </c>
      <c r="B1546" s="13" t="s">
        <v>184</v>
      </c>
      <c r="C1546" s="13" t="s">
        <v>219</v>
      </c>
      <c r="D1546" s="14">
        <v>1954</v>
      </c>
      <c r="E1546" s="14">
        <v>329296.90625</v>
      </c>
      <c r="F1546" s="14">
        <v>316636.375</v>
      </c>
      <c r="G1546" s="14">
        <v>89.250868942593883</v>
      </c>
      <c r="H1546" s="14">
        <v>42.801990509033203</v>
      </c>
      <c r="I1546" s="14">
        <v>374102.46875</v>
      </c>
      <c r="J1546" s="14"/>
      <c r="K1546" s="14"/>
      <c r="L1546" s="14">
        <v>0.16733081638813019</v>
      </c>
      <c r="M1546" s="14">
        <v>0.28663423657417297</v>
      </c>
    </row>
    <row r="1547" spans="1:13">
      <c r="A1547" s="13" t="s">
        <v>142</v>
      </c>
      <c r="B1547" s="13" t="s">
        <v>184</v>
      </c>
      <c r="C1547" s="13" t="s">
        <v>219</v>
      </c>
      <c r="D1547" s="14">
        <v>1955</v>
      </c>
      <c r="E1547" s="14">
        <v>356845.59375</v>
      </c>
      <c r="F1547" s="14">
        <v>341860.40625</v>
      </c>
      <c r="G1547" s="14">
        <v>90.317983469718982</v>
      </c>
      <c r="H1547" s="14">
        <v>44.17364501953125</v>
      </c>
      <c r="I1547" s="14">
        <v>400389.4375</v>
      </c>
      <c r="J1547" s="14"/>
      <c r="K1547" s="14"/>
      <c r="L1547" s="14">
        <v>0.17743106186389923</v>
      </c>
      <c r="M1547" s="14">
        <v>0.26823690533638</v>
      </c>
    </row>
    <row r="1548" spans="1:13">
      <c r="A1548" s="13" t="s">
        <v>142</v>
      </c>
      <c r="B1548" s="13" t="s">
        <v>184</v>
      </c>
      <c r="C1548" s="13" t="s">
        <v>219</v>
      </c>
      <c r="D1548" s="14">
        <v>1956</v>
      </c>
      <c r="E1548" s="14">
        <v>380806.6875</v>
      </c>
      <c r="F1548" s="14">
        <v>365173.46875</v>
      </c>
      <c r="G1548" s="14">
        <v>91.274458421060984</v>
      </c>
      <c r="H1548" s="14">
        <v>45.048473358154297</v>
      </c>
      <c r="I1548" s="14">
        <v>430393.71875</v>
      </c>
      <c r="J1548" s="14"/>
      <c r="K1548" s="14"/>
      <c r="L1548" s="14">
        <v>0.19574901461601257</v>
      </c>
      <c r="M1548" s="14">
        <v>0.25162652134895325</v>
      </c>
    </row>
    <row r="1549" spans="1:13">
      <c r="A1549" s="13" t="s">
        <v>142</v>
      </c>
      <c r="B1549" s="13" t="s">
        <v>184</v>
      </c>
      <c r="C1549" s="13" t="s">
        <v>219</v>
      </c>
      <c r="D1549" s="14">
        <v>1957</v>
      </c>
      <c r="E1549" s="14">
        <v>406116.4375</v>
      </c>
      <c r="F1549" s="14">
        <v>390843.71875</v>
      </c>
      <c r="G1549" s="14">
        <v>92.075718806307179</v>
      </c>
      <c r="H1549" s="14">
        <v>46.236518859863281</v>
      </c>
      <c r="I1549" s="14">
        <v>464033.28125</v>
      </c>
      <c r="J1549" s="14"/>
      <c r="K1549" s="14"/>
      <c r="L1549" s="14">
        <v>0.22347776591777802</v>
      </c>
      <c r="M1549" s="14">
        <v>0.23585227131843567</v>
      </c>
    </row>
    <row r="1550" spans="1:13">
      <c r="A1550" s="13" t="s">
        <v>142</v>
      </c>
      <c r="B1550" s="13" t="s">
        <v>184</v>
      </c>
      <c r="C1550" s="13" t="s">
        <v>219</v>
      </c>
      <c r="D1550" s="14">
        <v>1958</v>
      </c>
      <c r="E1550" s="14">
        <v>442322.375</v>
      </c>
      <c r="F1550" s="14">
        <v>419248.9375</v>
      </c>
      <c r="G1550" s="14">
        <v>92.906102541506385</v>
      </c>
      <c r="H1550" s="14">
        <v>46.420124053955078</v>
      </c>
      <c r="I1550" s="14">
        <v>492858.71875</v>
      </c>
      <c r="J1550" s="14"/>
      <c r="K1550" s="14"/>
      <c r="L1550" s="14">
        <v>0.21244919300079346</v>
      </c>
      <c r="M1550" s="14">
        <v>0.23046638071537018</v>
      </c>
    </row>
    <row r="1551" spans="1:13">
      <c r="A1551" s="13" t="s">
        <v>142</v>
      </c>
      <c r="B1551" s="13" t="s">
        <v>184</v>
      </c>
      <c r="C1551" s="13" t="s">
        <v>219</v>
      </c>
      <c r="D1551" s="14">
        <v>1959</v>
      </c>
      <c r="E1551" s="14">
        <v>486262.15625</v>
      </c>
      <c r="F1551" s="14">
        <v>458716.28125</v>
      </c>
      <c r="G1551" s="14">
        <v>93.818976861187949</v>
      </c>
      <c r="H1551" s="14">
        <v>46.819740295410156</v>
      </c>
      <c r="I1551" s="14">
        <v>539262.25</v>
      </c>
      <c r="J1551" s="14"/>
      <c r="K1551" s="14"/>
      <c r="L1551" s="14">
        <v>0.23320788145065308</v>
      </c>
      <c r="M1551" s="14">
        <v>0.22710354626178741</v>
      </c>
    </row>
    <row r="1552" spans="1:13">
      <c r="A1552" s="13" t="s">
        <v>142</v>
      </c>
      <c r="B1552" s="13" t="s">
        <v>184</v>
      </c>
      <c r="C1552" s="13" t="s">
        <v>219</v>
      </c>
      <c r="D1552" s="14">
        <v>1960</v>
      </c>
      <c r="E1552" s="14">
        <v>550782.9375</v>
      </c>
      <c r="F1552" s="14">
        <v>517906.34375</v>
      </c>
      <c r="G1552" s="14">
        <v>94.618503348359994</v>
      </c>
      <c r="H1552" s="14">
        <v>47.910579681396484</v>
      </c>
      <c r="I1552" s="14">
        <v>609689.9375</v>
      </c>
      <c r="J1552" s="14"/>
      <c r="K1552" s="14"/>
      <c r="L1552" s="14">
        <v>0.26949399709701538</v>
      </c>
      <c r="M1552" s="14">
        <v>0.21403414011001587</v>
      </c>
    </row>
    <row r="1553" spans="1:13">
      <c r="A1553" s="13" t="s">
        <v>142</v>
      </c>
      <c r="B1553" s="13" t="s">
        <v>184</v>
      </c>
      <c r="C1553" s="13" t="s">
        <v>219</v>
      </c>
      <c r="D1553" s="14">
        <v>1961</v>
      </c>
      <c r="E1553" s="14">
        <v>610857.125</v>
      </c>
      <c r="F1553" s="14">
        <v>574584.75</v>
      </c>
      <c r="G1553" s="14">
        <v>95.4749262431326</v>
      </c>
      <c r="H1553" s="14">
        <v>48.580207824707031</v>
      </c>
      <c r="I1553" s="14">
        <v>681957.375</v>
      </c>
      <c r="J1553" s="14"/>
      <c r="K1553" s="14"/>
      <c r="L1553" s="14">
        <v>0.29412439465522766</v>
      </c>
      <c r="M1553" s="14">
        <v>0.20703747868537903</v>
      </c>
    </row>
    <row r="1554" spans="1:13">
      <c r="A1554" s="13" t="s">
        <v>142</v>
      </c>
      <c r="B1554" s="13" t="s">
        <v>184</v>
      </c>
      <c r="C1554" s="13" t="s">
        <v>219</v>
      </c>
      <c r="D1554" s="14">
        <v>1962</v>
      </c>
      <c r="E1554" s="14">
        <v>670682.875</v>
      </c>
      <c r="F1554" s="14">
        <v>629681.8125</v>
      </c>
      <c r="G1554" s="14">
        <v>96.368367094576271</v>
      </c>
      <c r="H1554" s="14">
        <v>49.206626892089844</v>
      </c>
      <c r="I1554" s="14">
        <v>740583.0625</v>
      </c>
      <c r="J1554" s="14"/>
      <c r="K1554" s="14"/>
      <c r="L1554" s="14">
        <v>0.28303250670433044</v>
      </c>
      <c r="M1554" s="14">
        <v>0.20196758210659027</v>
      </c>
    </row>
    <row r="1555" spans="1:13">
      <c r="A1555" s="13" t="s">
        <v>142</v>
      </c>
      <c r="B1555" s="13" t="s">
        <v>184</v>
      </c>
      <c r="C1555" s="13" t="s">
        <v>219</v>
      </c>
      <c r="D1555" s="14">
        <v>1963</v>
      </c>
      <c r="E1555" s="14">
        <v>727560.875</v>
      </c>
      <c r="F1555" s="14">
        <v>681809.0625</v>
      </c>
      <c r="G1555" s="14">
        <v>97.354042117025031</v>
      </c>
      <c r="H1555" s="14">
        <v>49.627849578857422</v>
      </c>
      <c r="I1555" s="14">
        <v>805660.875</v>
      </c>
      <c r="J1555" s="14"/>
      <c r="K1555" s="14"/>
      <c r="L1555" s="14">
        <v>0.29641377925872803</v>
      </c>
      <c r="M1555" s="14">
        <v>0.20230428874492645</v>
      </c>
    </row>
    <row r="1556" spans="1:13">
      <c r="A1556" s="13" t="s">
        <v>142</v>
      </c>
      <c r="B1556" s="13" t="s">
        <v>184</v>
      </c>
      <c r="C1556" s="13" t="s">
        <v>219</v>
      </c>
      <c r="D1556" s="14">
        <v>1964</v>
      </c>
      <c r="E1556" s="14">
        <v>811768.8125</v>
      </c>
      <c r="F1556" s="14">
        <v>758592.5</v>
      </c>
      <c r="G1556" s="14">
        <v>98.374042183649195</v>
      </c>
      <c r="H1556" s="14">
        <v>50.275863647460938</v>
      </c>
      <c r="I1556" s="14">
        <v>895779.375</v>
      </c>
      <c r="J1556" s="14"/>
      <c r="K1556" s="14"/>
      <c r="L1556" s="14">
        <v>0.31171488761901855</v>
      </c>
      <c r="M1556" s="14">
        <v>0.18870562314987183</v>
      </c>
    </row>
    <row r="1557" spans="1:13">
      <c r="A1557" s="13" t="s">
        <v>142</v>
      </c>
      <c r="B1557" s="13" t="s">
        <v>184</v>
      </c>
      <c r="C1557" s="13" t="s">
        <v>219</v>
      </c>
      <c r="D1557" s="14">
        <v>1965</v>
      </c>
      <c r="E1557" s="14">
        <v>865157.375</v>
      </c>
      <c r="F1557" s="14">
        <v>805695.4375</v>
      </c>
      <c r="G1557" s="14">
        <v>99.43622354058995</v>
      </c>
      <c r="H1557" s="14">
        <v>51.085895538330078</v>
      </c>
      <c r="I1557" s="14">
        <v>946597.125</v>
      </c>
      <c r="J1557" s="14"/>
      <c r="K1557" s="14"/>
      <c r="L1557" s="14">
        <v>0.30316224694252014</v>
      </c>
      <c r="M1557" s="14">
        <v>0.1862233579158783</v>
      </c>
    </row>
    <row r="1558" spans="1:13">
      <c r="A1558" s="13" t="s">
        <v>142</v>
      </c>
      <c r="B1558" s="13" t="s">
        <v>184</v>
      </c>
      <c r="C1558" s="13" t="s">
        <v>219</v>
      </c>
      <c r="D1558" s="14">
        <v>1966</v>
      </c>
      <c r="E1558" s="14">
        <v>953050</v>
      </c>
      <c r="F1558" s="14">
        <v>888281.4375</v>
      </c>
      <c r="G1558" s="14">
        <v>100.34908251604077</v>
      </c>
      <c r="H1558" s="14">
        <v>52.133541107177734</v>
      </c>
      <c r="I1558" s="14">
        <v>1043608.375</v>
      </c>
      <c r="J1558" s="14"/>
      <c r="K1558" s="14"/>
      <c r="L1558" s="14">
        <v>0.30941447615623474</v>
      </c>
      <c r="M1558" s="14">
        <v>0.17997376620769501</v>
      </c>
    </row>
    <row r="1559" spans="1:13">
      <c r="A1559" s="13" t="s">
        <v>142</v>
      </c>
      <c r="B1559" s="13" t="s">
        <v>184</v>
      </c>
      <c r="C1559" s="13" t="s">
        <v>219</v>
      </c>
      <c r="D1559" s="14">
        <v>1967</v>
      </c>
      <c r="E1559" s="14">
        <v>1053519.375</v>
      </c>
      <c r="F1559" s="14">
        <v>980234.4375</v>
      </c>
      <c r="G1559" s="14">
        <v>101.38985099897759</v>
      </c>
      <c r="H1559" s="14">
        <v>53.137977600097656</v>
      </c>
      <c r="I1559" s="14">
        <v>1159281.125</v>
      </c>
      <c r="J1559" s="14"/>
      <c r="K1559" s="14"/>
      <c r="L1559" s="14">
        <v>0.33229872584342957</v>
      </c>
      <c r="M1559" s="14">
        <v>0.17023739218711853</v>
      </c>
    </row>
    <row r="1560" spans="1:13">
      <c r="A1560" s="13" t="s">
        <v>142</v>
      </c>
      <c r="B1560" s="13" t="s">
        <v>184</v>
      </c>
      <c r="C1560" s="13" t="s">
        <v>219</v>
      </c>
      <c r="D1560" s="14">
        <v>1968</v>
      </c>
      <c r="E1560" s="14">
        <v>1186593.5</v>
      </c>
      <c r="F1560" s="14">
        <v>1103782.75</v>
      </c>
      <c r="G1560" s="14">
        <v>102.53159986444386</v>
      </c>
      <c r="H1560" s="14">
        <v>54.023605346679688</v>
      </c>
      <c r="I1560" s="14">
        <v>1297339.125</v>
      </c>
      <c r="J1560" s="14"/>
      <c r="K1560" s="14"/>
      <c r="L1560" s="14">
        <v>0.35419976711273193</v>
      </c>
      <c r="M1560" s="14">
        <v>0.1604306548833847</v>
      </c>
    </row>
    <row r="1561" spans="1:13">
      <c r="A1561" s="13" t="s">
        <v>142</v>
      </c>
      <c r="B1561" s="13" t="s">
        <v>184</v>
      </c>
      <c r="C1561" s="13" t="s">
        <v>219</v>
      </c>
      <c r="D1561" s="14">
        <v>1969</v>
      </c>
      <c r="E1561" s="14">
        <v>1330419.25</v>
      </c>
      <c r="F1561" s="14">
        <v>1238252.25</v>
      </c>
      <c r="G1561" s="14">
        <v>103.74954050767187</v>
      </c>
      <c r="H1561" s="14">
        <v>54.434024810791016</v>
      </c>
      <c r="I1561" s="14">
        <v>1452412</v>
      </c>
      <c r="J1561" s="14"/>
      <c r="K1561" s="14"/>
      <c r="L1561" s="14">
        <v>0.37141701579093933</v>
      </c>
      <c r="M1561" s="14">
        <v>0.1508980393409729</v>
      </c>
    </row>
    <row r="1562" spans="1:13">
      <c r="A1562" s="13" t="s">
        <v>142</v>
      </c>
      <c r="B1562" s="13" t="s">
        <v>184</v>
      </c>
      <c r="C1562" s="13" t="s">
        <v>219</v>
      </c>
      <c r="D1562" s="14">
        <v>1970</v>
      </c>
      <c r="E1562" s="14">
        <v>1472603.75</v>
      </c>
      <c r="F1562" s="14">
        <v>1366527.75</v>
      </c>
      <c r="G1562" s="14">
        <v>104.92925099999999</v>
      </c>
      <c r="H1562" s="14">
        <v>55.017242431640625</v>
      </c>
      <c r="I1562" s="14">
        <v>1601754.125</v>
      </c>
      <c r="J1562" s="14">
        <v>0.5463383312121407</v>
      </c>
      <c r="K1562" s="14"/>
      <c r="L1562" s="14">
        <v>0.40601485967636108</v>
      </c>
      <c r="M1562" s="14">
        <v>0.14385434985160828</v>
      </c>
    </row>
    <row r="1563" spans="1:13">
      <c r="A1563" s="13" t="s">
        <v>142</v>
      </c>
      <c r="B1563" s="13" t="s">
        <v>184</v>
      </c>
      <c r="C1563" s="13" t="s">
        <v>219</v>
      </c>
      <c r="D1563" s="14">
        <v>1971</v>
      </c>
      <c r="E1563" s="14">
        <v>1569940.125</v>
      </c>
      <c r="F1563" s="14">
        <v>1448839.5</v>
      </c>
      <c r="G1563" s="14">
        <v>106.42710299999999</v>
      </c>
      <c r="H1563" s="14">
        <v>55.4775390625</v>
      </c>
      <c r="I1563" s="14">
        <v>1677020.375</v>
      </c>
      <c r="J1563" s="14"/>
      <c r="K1563" s="14"/>
      <c r="L1563" s="14">
        <v>0.39205420017242432</v>
      </c>
      <c r="M1563" s="14">
        <v>0.14847852289676666</v>
      </c>
    </row>
    <row r="1564" spans="1:13">
      <c r="A1564" s="13" t="s">
        <v>142</v>
      </c>
      <c r="B1564" s="13" t="s">
        <v>184</v>
      </c>
      <c r="C1564" s="13" t="s">
        <v>219</v>
      </c>
      <c r="D1564" s="14">
        <v>1972</v>
      </c>
      <c r="E1564" s="14">
        <v>1715066.375</v>
      </c>
      <c r="F1564" s="14">
        <v>1580305.125</v>
      </c>
      <c r="G1564" s="14">
        <v>107.976027</v>
      </c>
      <c r="H1564" s="14">
        <v>55.790321350097656</v>
      </c>
      <c r="I1564" s="14">
        <v>1818117.375</v>
      </c>
      <c r="J1564" s="14"/>
      <c r="K1564" s="14"/>
      <c r="L1564" s="14">
        <v>0.39928653836250305</v>
      </c>
      <c r="M1564" s="14">
        <v>0.14538978040218353</v>
      </c>
    </row>
    <row r="1565" spans="1:13">
      <c r="A1565" s="13" t="s">
        <v>142</v>
      </c>
      <c r="B1565" s="13" t="s">
        <v>184</v>
      </c>
      <c r="C1565" s="13" t="s">
        <v>219</v>
      </c>
      <c r="D1565" s="14">
        <v>1973</v>
      </c>
      <c r="E1565" s="14">
        <v>1848609</v>
      </c>
      <c r="F1565" s="14">
        <v>1707230.375</v>
      </c>
      <c r="G1565" s="14">
        <v>109.52851199999999</v>
      </c>
      <c r="H1565" s="14">
        <v>57.062725067138672</v>
      </c>
      <c r="I1565" s="14">
        <v>1964159.375</v>
      </c>
      <c r="J1565" s="14"/>
      <c r="K1565" s="14"/>
      <c r="L1565" s="14">
        <v>0.42087683081626892</v>
      </c>
      <c r="M1565" s="14">
        <v>0.14322084188461304</v>
      </c>
    </row>
    <row r="1566" spans="1:13">
      <c r="A1566" s="13" t="s">
        <v>142</v>
      </c>
      <c r="B1566" s="13" t="s">
        <v>184</v>
      </c>
      <c r="C1566" s="13" t="s">
        <v>219</v>
      </c>
      <c r="D1566" s="14">
        <v>1974</v>
      </c>
      <c r="E1566" s="14">
        <v>1796340.25</v>
      </c>
      <c r="F1566" s="14">
        <v>1696485</v>
      </c>
      <c r="G1566" s="14">
        <v>111.022689</v>
      </c>
      <c r="H1566" s="14">
        <v>56.836887359619141</v>
      </c>
      <c r="I1566" s="14">
        <v>1940093.625</v>
      </c>
      <c r="J1566" s="14"/>
      <c r="K1566" s="14"/>
      <c r="L1566" s="14">
        <v>0.41473689675331116</v>
      </c>
      <c r="M1566" s="14">
        <v>0.14544041454792023</v>
      </c>
    </row>
    <row r="1567" spans="1:13">
      <c r="A1567" s="13" t="s">
        <v>142</v>
      </c>
      <c r="B1567" s="13" t="s">
        <v>184</v>
      </c>
      <c r="C1567" s="13" t="s">
        <v>219</v>
      </c>
      <c r="D1567" s="14">
        <v>1975</v>
      </c>
      <c r="E1567" s="14">
        <v>1861143.625</v>
      </c>
      <c r="F1567" s="14">
        <v>1775743.875</v>
      </c>
      <c r="G1567" s="14">
        <v>112.413359</v>
      </c>
      <c r="H1567" s="14">
        <v>56.681388854980469</v>
      </c>
      <c r="I1567" s="14">
        <v>2000073.125</v>
      </c>
      <c r="J1567" s="14">
        <v>0.66961177475028533</v>
      </c>
      <c r="K1567" s="14"/>
      <c r="L1567" s="14">
        <v>0.38576576113700867</v>
      </c>
      <c r="M1567" s="14">
        <v>0.15706954896450043</v>
      </c>
    </row>
    <row r="1568" spans="1:13">
      <c r="A1568" s="13" t="s">
        <v>142</v>
      </c>
      <c r="B1568" s="13" t="s">
        <v>184</v>
      </c>
      <c r="C1568" s="13" t="s">
        <v>219</v>
      </c>
      <c r="D1568" s="14">
        <v>1976</v>
      </c>
      <c r="E1568" s="14">
        <v>1978884.625</v>
      </c>
      <c r="F1568" s="14">
        <v>1895101.75</v>
      </c>
      <c r="G1568" s="14">
        <v>113.67919099999999</v>
      </c>
      <c r="H1568" s="14">
        <v>57.172874450683594</v>
      </c>
      <c r="I1568" s="14">
        <v>2079575.75</v>
      </c>
      <c r="J1568" s="14"/>
      <c r="K1568" s="14"/>
      <c r="L1568" s="14">
        <v>0.38162797689437866</v>
      </c>
      <c r="M1568" s="14">
        <v>0.15656191110610962</v>
      </c>
    </row>
    <row r="1569" spans="1:13">
      <c r="A1569" s="13" t="s">
        <v>142</v>
      </c>
      <c r="B1569" s="13" t="s">
        <v>184</v>
      </c>
      <c r="C1569" s="13" t="s">
        <v>219</v>
      </c>
      <c r="D1569" s="14">
        <v>1977</v>
      </c>
      <c r="E1569" s="14">
        <v>2110229.5</v>
      </c>
      <c r="F1569" s="14">
        <v>2024703.625</v>
      </c>
      <c r="G1569" s="14">
        <v>114.827832</v>
      </c>
      <c r="H1569" s="14">
        <v>57.880050659179688</v>
      </c>
      <c r="I1569" s="14">
        <v>2170876.25</v>
      </c>
      <c r="J1569" s="14"/>
      <c r="K1569" s="14"/>
      <c r="L1569" s="14">
        <v>0.37516647577285767</v>
      </c>
      <c r="M1569" s="14">
        <v>0.15634797513484955</v>
      </c>
    </row>
    <row r="1570" spans="1:13">
      <c r="A1570" s="13" t="s">
        <v>142</v>
      </c>
      <c r="B1570" s="13" t="s">
        <v>184</v>
      </c>
      <c r="C1570" s="13" t="s">
        <v>219</v>
      </c>
      <c r="D1570" s="14">
        <v>1978</v>
      </c>
      <c r="E1570" s="14">
        <v>2286899.5</v>
      </c>
      <c r="F1570" s="14">
        <v>2177436.25</v>
      </c>
      <c r="G1570" s="14">
        <v>115.879211</v>
      </c>
      <c r="H1570" s="14">
        <v>58.445697784423828</v>
      </c>
      <c r="I1570" s="14">
        <v>2285323.5</v>
      </c>
      <c r="J1570" s="14"/>
      <c r="K1570" s="14"/>
      <c r="L1570" s="14">
        <v>0.385771244764328</v>
      </c>
      <c r="M1570" s="14">
        <v>0.15507964789867401</v>
      </c>
    </row>
    <row r="1571" spans="1:13">
      <c r="A1571" s="13" t="s">
        <v>142</v>
      </c>
      <c r="B1571" s="13" t="s">
        <v>184</v>
      </c>
      <c r="C1571" s="13" t="s">
        <v>219</v>
      </c>
      <c r="D1571" s="14">
        <v>1979</v>
      </c>
      <c r="E1571" s="14">
        <v>2410772.25</v>
      </c>
      <c r="F1571" s="14">
        <v>2322577.25</v>
      </c>
      <c r="G1571" s="14">
        <v>116.867356</v>
      </c>
      <c r="H1571" s="14">
        <v>59.047939300537109</v>
      </c>
      <c r="I1571" s="14">
        <v>2410651.75</v>
      </c>
      <c r="J1571" s="14"/>
      <c r="K1571" s="14"/>
      <c r="L1571" s="14">
        <v>0.39825302362442017</v>
      </c>
      <c r="M1571" s="14">
        <v>0.15317997336387634</v>
      </c>
    </row>
    <row r="1572" spans="1:13">
      <c r="A1572" s="13" t="s">
        <v>142</v>
      </c>
      <c r="B1572" s="13" t="s">
        <v>184</v>
      </c>
      <c r="C1572" s="13" t="s">
        <v>219</v>
      </c>
      <c r="D1572" s="14">
        <v>1980</v>
      </c>
      <c r="E1572" s="14">
        <v>2474288.5</v>
      </c>
      <c r="F1572" s="14">
        <v>2456738.75</v>
      </c>
      <c r="G1572" s="14">
        <v>117.81693999999999</v>
      </c>
      <c r="H1572" s="14">
        <v>59.469017028808594</v>
      </c>
      <c r="I1572" s="14">
        <v>2478574</v>
      </c>
      <c r="J1572" s="14">
        <v>0.71140353808282186</v>
      </c>
      <c r="K1572" s="14"/>
      <c r="L1572" s="14">
        <v>0.38856407999992371</v>
      </c>
      <c r="M1572" s="14">
        <v>0.15358260273933411</v>
      </c>
    </row>
    <row r="1573" spans="1:13">
      <c r="A1573" s="13" t="s">
        <v>142</v>
      </c>
      <c r="B1573" s="13" t="s">
        <v>184</v>
      </c>
      <c r="C1573" s="13" t="s">
        <v>219</v>
      </c>
      <c r="D1573" s="14">
        <v>1981</v>
      </c>
      <c r="E1573" s="14">
        <v>2472240.5</v>
      </c>
      <c r="F1573" s="14">
        <v>2455290.25</v>
      </c>
      <c r="G1573" s="14">
        <v>118.73284099999999</v>
      </c>
      <c r="H1573" s="14">
        <v>59.956432342529297</v>
      </c>
      <c r="I1573" s="14">
        <v>2582905.5</v>
      </c>
      <c r="J1573" s="14"/>
      <c r="K1573" s="14"/>
      <c r="L1573" s="14">
        <v>0.37459909915924072</v>
      </c>
      <c r="M1573" s="14">
        <v>0.15476296842098236</v>
      </c>
    </row>
    <row r="1574" spans="1:13">
      <c r="A1574" s="13" t="s">
        <v>142</v>
      </c>
      <c r="B1574" s="13" t="s">
        <v>184</v>
      </c>
      <c r="C1574" s="13" t="s">
        <v>219</v>
      </c>
      <c r="D1574" s="14">
        <v>1982</v>
      </c>
      <c r="E1574" s="14">
        <v>2429994.5</v>
      </c>
      <c r="F1574" s="14">
        <v>2421859.5</v>
      </c>
      <c r="G1574" s="14">
        <v>119.60525</v>
      </c>
      <c r="H1574" s="14">
        <v>60.475730895996094</v>
      </c>
      <c r="I1574" s="14">
        <v>2668463</v>
      </c>
      <c r="J1574" s="14"/>
      <c r="K1574" s="14"/>
      <c r="L1574" s="14">
        <v>0.35751396417617798</v>
      </c>
      <c r="M1574" s="14">
        <v>0.15345990657806396</v>
      </c>
    </row>
    <row r="1575" spans="1:13">
      <c r="A1575" s="13" t="s">
        <v>142</v>
      </c>
      <c r="B1575" s="13" t="s">
        <v>184</v>
      </c>
      <c r="C1575" s="13" t="s">
        <v>219</v>
      </c>
      <c r="D1575" s="14">
        <v>1983</v>
      </c>
      <c r="E1575" s="14">
        <v>2383032.75</v>
      </c>
      <c r="F1575" s="14">
        <v>2383653</v>
      </c>
      <c r="G1575" s="14">
        <v>120.42763599999999</v>
      </c>
      <c r="H1575" s="14">
        <v>61.390869140625</v>
      </c>
      <c r="I1575" s="14">
        <v>2762474.25</v>
      </c>
      <c r="J1575" s="14"/>
      <c r="K1575" s="14"/>
      <c r="L1575" s="14">
        <v>0.32863146066665649</v>
      </c>
      <c r="M1575" s="14">
        <v>0.15339347720146179</v>
      </c>
    </row>
    <row r="1576" spans="1:13">
      <c r="A1576" s="13" t="s">
        <v>142</v>
      </c>
      <c r="B1576" s="13" t="s">
        <v>184</v>
      </c>
      <c r="C1576" s="13" t="s">
        <v>219</v>
      </c>
      <c r="D1576" s="14">
        <v>1984</v>
      </c>
      <c r="E1576" s="14">
        <v>2388161.5</v>
      </c>
      <c r="F1576" s="14">
        <v>2393857.75</v>
      </c>
      <c r="G1576" s="14">
        <v>121.18926599999999</v>
      </c>
      <c r="H1576" s="14">
        <v>61.594566345214844</v>
      </c>
      <c r="I1576" s="14">
        <v>2886840.5</v>
      </c>
      <c r="J1576" s="14"/>
      <c r="K1576" s="14"/>
      <c r="L1576" s="14">
        <v>0.31915003061294556</v>
      </c>
      <c r="M1576" s="14">
        <v>0.14867845177650452</v>
      </c>
    </row>
    <row r="1577" spans="1:13">
      <c r="A1577" s="13" t="s">
        <v>142</v>
      </c>
      <c r="B1577" s="13" t="s">
        <v>184</v>
      </c>
      <c r="C1577" s="13" t="s">
        <v>219</v>
      </c>
      <c r="D1577" s="14">
        <v>1985</v>
      </c>
      <c r="E1577" s="14">
        <v>2443306</v>
      </c>
      <c r="F1577" s="14">
        <v>2468670</v>
      </c>
      <c r="G1577" s="14">
        <v>121.883482</v>
      </c>
      <c r="H1577" s="14">
        <v>61.911994934082031</v>
      </c>
      <c r="I1577" s="14">
        <v>3037920</v>
      </c>
      <c r="J1577" s="14">
        <v>0.82763617222259056</v>
      </c>
      <c r="K1577" s="14"/>
      <c r="L1577" s="14">
        <v>0.32108679413795471</v>
      </c>
      <c r="M1577" s="14">
        <v>0.13997673988342285</v>
      </c>
    </row>
    <row r="1578" spans="1:13">
      <c r="A1578" s="13" t="s">
        <v>142</v>
      </c>
      <c r="B1578" s="13" t="s">
        <v>184</v>
      </c>
      <c r="C1578" s="13" t="s">
        <v>219</v>
      </c>
      <c r="D1578" s="14">
        <v>1986</v>
      </c>
      <c r="E1578" s="14">
        <v>2610902</v>
      </c>
      <c r="F1578" s="14">
        <v>2688586.25</v>
      </c>
      <c r="G1578" s="14">
        <v>122.50911699999999</v>
      </c>
      <c r="H1578" s="14">
        <v>62.168209075927734</v>
      </c>
      <c r="I1578" s="14">
        <v>3138977.25</v>
      </c>
      <c r="J1578" s="14"/>
      <c r="K1578" s="14"/>
      <c r="L1578" s="14">
        <v>0.31957456469535828</v>
      </c>
      <c r="M1578" s="14">
        <v>0.13907285034656525</v>
      </c>
    </row>
    <row r="1579" spans="1:13">
      <c r="A1579" s="13" t="s">
        <v>142</v>
      </c>
      <c r="B1579" s="13" t="s">
        <v>184</v>
      </c>
      <c r="C1579" s="13" t="s">
        <v>219</v>
      </c>
      <c r="D1579" s="14">
        <v>1987</v>
      </c>
      <c r="E1579" s="14">
        <v>2778979.75</v>
      </c>
      <c r="F1579" s="14">
        <v>2875265.75</v>
      </c>
      <c r="G1579" s="14">
        <v>123.07271</v>
      </c>
      <c r="H1579" s="14">
        <v>62.393787384033203</v>
      </c>
      <c r="I1579" s="14">
        <v>3287471.75</v>
      </c>
      <c r="J1579" s="14"/>
      <c r="K1579" s="14"/>
      <c r="L1579" s="14">
        <v>0.32919338345527649</v>
      </c>
      <c r="M1579" s="14">
        <v>0.13960742950439453</v>
      </c>
    </row>
    <row r="1580" spans="1:13">
      <c r="A1580" s="13" t="s">
        <v>142</v>
      </c>
      <c r="B1580" s="13" t="s">
        <v>184</v>
      </c>
      <c r="C1580" s="13" t="s">
        <v>219</v>
      </c>
      <c r="D1580" s="14">
        <v>1988</v>
      </c>
      <c r="E1580" s="14">
        <v>3057875</v>
      </c>
      <c r="F1580" s="14">
        <v>3163071.5</v>
      </c>
      <c r="G1580" s="14">
        <v>123.58452699999999</v>
      </c>
      <c r="H1580" s="14">
        <v>63.111019134521484</v>
      </c>
      <c r="I1580" s="14">
        <v>3510527.5</v>
      </c>
      <c r="J1580" s="14"/>
      <c r="K1580" s="14"/>
      <c r="L1580" s="14">
        <v>0.35231289267539978</v>
      </c>
      <c r="M1580" s="14">
        <v>0.13485342264175415</v>
      </c>
    </row>
    <row r="1581" spans="1:13">
      <c r="A1581" s="13" t="s">
        <v>142</v>
      </c>
      <c r="B1581" s="13" t="s">
        <v>184</v>
      </c>
      <c r="C1581" s="13" t="s">
        <v>219</v>
      </c>
      <c r="D1581" s="14">
        <v>1989</v>
      </c>
      <c r="E1581" s="14">
        <v>3300308.75</v>
      </c>
      <c r="F1581" s="14">
        <v>3391143.5</v>
      </c>
      <c r="G1581" s="14">
        <v>124.05852</v>
      </c>
      <c r="H1581" s="14">
        <v>64.028396606445313</v>
      </c>
      <c r="I1581" s="14">
        <v>3681070</v>
      </c>
      <c r="J1581" s="14"/>
      <c r="K1581" s="14"/>
      <c r="L1581" s="14">
        <v>0.36070594191551208</v>
      </c>
      <c r="M1581" s="14">
        <v>0.13333509862422943</v>
      </c>
    </row>
    <row r="1582" spans="1:13">
      <c r="A1582" s="13" t="s">
        <v>142</v>
      </c>
      <c r="B1582" s="13" t="s">
        <v>184</v>
      </c>
      <c r="C1582" s="13" t="s">
        <v>219</v>
      </c>
      <c r="D1582" s="14">
        <v>1990</v>
      </c>
      <c r="E1582" s="14">
        <v>3552613.25</v>
      </c>
      <c r="F1582" s="14">
        <v>3658643.5</v>
      </c>
      <c r="G1582" s="14">
        <v>124.50524</v>
      </c>
      <c r="H1582" s="14">
        <v>65.104019165039063</v>
      </c>
      <c r="I1582" s="14">
        <v>3861174.75</v>
      </c>
      <c r="J1582" s="14"/>
      <c r="K1582" s="14"/>
      <c r="L1582" s="14">
        <v>0.36359751224517822</v>
      </c>
      <c r="M1582" s="14">
        <v>0.1251712441444397</v>
      </c>
    </row>
    <row r="1583" spans="1:13">
      <c r="A1583" s="13" t="s">
        <v>142</v>
      </c>
      <c r="B1583" s="13" t="s">
        <v>184</v>
      </c>
      <c r="C1583" s="13" t="s">
        <v>219</v>
      </c>
      <c r="D1583" s="14">
        <v>1991</v>
      </c>
      <c r="E1583" s="14">
        <v>3769375.25</v>
      </c>
      <c r="F1583" s="14">
        <v>3886576</v>
      </c>
      <c r="G1583" s="14">
        <v>124.929772</v>
      </c>
      <c r="H1583" s="14">
        <v>66.390914916992188</v>
      </c>
      <c r="I1583" s="14">
        <v>3993129.75</v>
      </c>
      <c r="J1583" s="14"/>
      <c r="K1583" s="14"/>
      <c r="L1583" s="14">
        <v>0.36402842402458191</v>
      </c>
      <c r="M1583" s="14">
        <v>0.12482225894927979</v>
      </c>
    </row>
    <row r="1584" spans="1:13">
      <c r="A1584" s="13" t="s">
        <v>142</v>
      </c>
      <c r="B1584" s="13" t="s">
        <v>184</v>
      </c>
      <c r="C1584" s="13" t="s">
        <v>219</v>
      </c>
      <c r="D1584" s="14">
        <v>1992</v>
      </c>
      <c r="E1584" s="14">
        <v>3898342</v>
      </c>
      <c r="F1584" s="14">
        <v>4028564.75</v>
      </c>
      <c r="G1584" s="14">
        <v>125.33129699999999</v>
      </c>
      <c r="H1584" s="14">
        <v>67.118110656738281</v>
      </c>
      <c r="I1584" s="14">
        <v>4026994.25</v>
      </c>
      <c r="J1584" s="14"/>
      <c r="K1584" s="14"/>
      <c r="L1584" s="14">
        <v>0.35275530815124512</v>
      </c>
      <c r="M1584" s="14">
        <v>0.12768632173538208</v>
      </c>
    </row>
    <row r="1585" spans="1:13">
      <c r="A1585" s="13" t="s">
        <v>142</v>
      </c>
      <c r="B1585" s="13" t="s">
        <v>184</v>
      </c>
      <c r="C1585" s="13" t="s">
        <v>219</v>
      </c>
      <c r="D1585" s="14">
        <v>1993</v>
      </c>
      <c r="E1585" s="14">
        <v>4002043</v>
      </c>
      <c r="F1585" s="14">
        <v>4149531.25</v>
      </c>
      <c r="G1585" s="14">
        <v>125.70741099999999</v>
      </c>
      <c r="H1585" s="14">
        <v>67.356063842773438</v>
      </c>
      <c r="I1585" s="14">
        <v>4006137.75</v>
      </c>
      <c r="J1585" s="14"/>
      <c r="K1585" s="14"/>
      <c r="L1585" s="14">
        <v>0.34509089589118958</v>
      </c>
      <c r="M1585" s="14">
        <v>0.12978874146938324</v>
      </c>
    </row>
    <row r="1586" spans="1:13">
      <c r="A1586" s="13" t="s">
        <v>142</v>
      </c>
      <c r="B1586" s="13" t="s">
        <v>184</v>
      </c>
      <c r="C1586" s="13" t="s">
        <v>219</v>
      </c>
      <c r="D1586" s="14">
        <v>1994</v>
      </c>
      <c r="E1586" s="14">
        <v>4145932.25</v>
      </c>
      <c r="F1586" s="14">
        <v>4282784.5</v>
      </c>
      <c r="G1586" s="14">
        <v>126.053129</v>
      </c>
      <c r="H1586" s="14">
        <v>67.430404663085938</v>
      </c>
      <c r="I1586" s="14">
        <v>4045921.5</v>
      </c>
      <c r="J1586" s="14"/>
      <c r="K1586" s="14"/>
      <c r="L1586" s="14">
        <v>0.33196941018104553</v>
      </c>
      <c r="M1586" s="14">
        <v>0.13515040278434753</v>
      </c>
    </row>
    <row r="1587" spans="1:13">
      <c r="A1587" s="13" t="s">
        <v>142</v>
      </c>
      <c r="B1587" s="13" t="s">
        <v>184</v>
      </c>
      <c r="C1587" s="13" t="s">
        <v>219</v>
      </c>
      <c r="D1587" s="14">
        <v>1995</v>
      </c>
      <c r="E1587" s="14">
        <v>4385240</v>
      </c>
      <c r="F1587" s="14">
        <v>4521830</v>
      </c>
      <c r="G1587" s="14">
        <v>126.365484</v>
      </c>
      <c r="H1587" s="14">
        <v>67.657577514648438</v>
      </c>
      <c r="I1587" s="14">
        <v>4156866.5</v>
      </c>
      <c r="J1587" s="14"/>
      <c r="K1587" s="14"/>
      <c r="L1587" s="14">
        <v>0.33513292670249939</v>
      </c>
      <c r="M1587" s="14">
        <v>0.13598373532295227</v>
      </c>
    </row>
    <row r="1588" spans="1:13">
      <c r="A1588" s="13" t="s">
        <v>142</v>
      </c>
      <c r="B1588" s="13" t="s">
        <v>184</v>
      </c>
      <c r="C1588" s="13" t="s">
        <v>219</v>
      </c>
      <c r="D1588" s="14">
        <v>1996</v>
      </c>
      <c r="E1588" s="14">
        <v>4650432</v>
      </c>
      <c r="F1588" s="14">
        <v>4756702.5</v>
      </c>
      <c r="G1588" s="14">
        <v>126.644094</v>
      </c>
      <c r="H1588" s="14">
        <v>67.725852966308594</v>
      </c>
      <c r="I1588" s="14">
        <v>4285729</v>
      </c>
      <c r="J1588" s="14">
        <v>0.81727492425063397</v>
      </c>
      <c r="K1588" s="14"/>
      <c r="L1588" s="14">
        <v>0.3493085503578186</v>
      </c>
      <c r="M1588" s="14">
        <v>0.13240496814250946</v>
      </c>
    </row>
    <row r="1589" spans="1:13">
      <c r="A1589" s="13" t="s">
        <v>142</v>
      </c>
      <c r="B1589" s="13" t="s">
        <v>184</v>
      </c>
      <c r="C1589" s="13" t="s">
        <v>219</v>
      </c>
      <c r="D1589" s="14">
        <v>1997</v>
      </c>
      <c r="E1589" s="14">
        <v>4675378</v>
      </c>
      <c r="F1589" s="14">
        <v>4777019.5</v>
      </c>
      <c r="G1589" s="14">
        <v>126.89273799999999</v>
      </c>
      <c r="H1589" s="14">
        <v>68.184272766113281</v>
      </c>
      <c r="I1589" s="14">
        <v>4331845.5</v>
      </c>
      <c r="J1589" s="14"/>
      <c r="K1589" s="14"/>
      <c r="L1589" s="14">
        <v>0.33794534206390381</v>
      </c>
      <c r="M1589" s="14">
        <v>0.13736510276794434</v>
      </c>
    </row>
    <row r="1590" spans="1:13">
      <c r="A1590" s="13" t="s">
        <v>142</v>
      </c>
      <c r="B1590" s="13" t="s">
        <v>184</v>
      </c>
      <c r="C1590" s="13" t="s">
        <v>219</v>
      </c>
      <c r="D1590" s="14">
        <v>1998</v>
      </c>
      <c r="E1590" s="14">
        <v>4628120</v>
      </c>
      <c r="F1590" s="14">
        <v>4719694.5</v>
      </c>
      <c r="G1590" s="14">
        <v>127.11743399999999</v>
      </c>
      <c r="H1590" s="14">
        <v>67.342185974121094</v>
      </c>
      <c r="I1590" s="14">
        <v>4282964</v>
      </c>
      <c r="J1590" s="14"/>
      <c r="K1590" s="14"/>
      <c r="L1590" s="14">
        <v>0.32220664620399475</v>
      </c>
      <c r="M1590" s="14">
        <v>0.14224538207054138</v>
      </c>
    </row>
    <row r="1591" spans="1:13">
      <c r="A1591" s="13" t="s">
        <v>142</v>
      </c>
      <c r="B1591" s="13" t="s">
        <v>184</v>
      </c>
      <c r="C1591" s="13" t="s">
        <v>219</v>
      </c>
      <c r="D1591" s="14">
        <v>1999</v>
      </c>
      <c r="E1591" s="14">
        <v>4594228</v>
      </c>
      <c r="F1591" s="14">
        <v>4719478</v>
      </c>
      <c r="G1591" s="14">
        <v>127.32606999999999</v>
      </c>
      <c r="H1591" s="14">
        <v>66.423377990722656</v>
      </c>
      <c r="I1591" s="14">
        <v>4272173</v>
      </c>
      <c r="J1591" s="14"/>
      <c r="K1591" s="14"/>
      <c r="L1591" s="14">
        <v>0.30658048391342163</v>
      </c>
      <c r="M1591" s="14">
        <v>0.14877380430698395</v>
      </c>
    </row>
    <row r="1592" spans="1:13">
      <c r="A1592" s="13" t="s">
        <v>142</v>
      </c>
      <c r="B1592" s="13" t="s">
        <v>184</v>
      </c>
      <c r="C1592" s="13" t="s">
        <v>219</v>
      </c>
      <c r="D1592" s="14">
        <v>2000</v>
      </c>
      <c r="E1592" s="14">
        <v>4696670.5</v>
      </c>
      <c r="F1592" s="14">
        <v>4835114</v>
      </c>
      <c r="G1592" s="14">
        <v>127.52417399999999</v>
      </c>
      <c r="H1592" s="14">
        <v>65.915504455566406</v>
      </c>
      <c r="I1592" s="14">
        <v>4390924</v>
      </c>
      <c r="J1592" s="14"/>
      <c r="K1592" s="14"/>
      <c r="L1592" s="14">
        <v>0.30479109287261963</v>
      </c>
      <c r="M1592" s="14">
        <v>0.15121790766716003</v>
      </c>
    </row>
    <row r="1593" spans="1:13">
      <c r="A1593" s="13" t="s">
        <v>142</v>
      </c>
      <c r="B1593" s="13" t="s">
        <v>184</v>
      </c>
      <c r="C1593" s="13" t="s">
        <v>219</v>
      </c>
      <c r="D1593" s="14">
        <v>2001</v>
      </c>
      <c r="E1593" s="14">
        <v>4711251.5</v>
      </c>
      <c r="F1593" s="14">
        <v>4785269</v>
      </c>
      <c r="G1593" s="14">
        <v>127.71382799999999</v>
      </c>
      <c r="H1593" s="14">
        <v>65.6163330078125</v>
      </c>
      <c r="I1593" s="14">
        <v>4408766</v>
      </c>
      <c r="J1593" s="14"/>
      <c r="K1593" s="14"/>
      <c r="L1593" s="14">
        <v>0.30099758505821228</v>
      </c>
      <c r="M1593" s="14">
        <v>0.15957850217819214</v>
      </c>
    </row>
    <row r="1594" spans="1:13">
      <c r="A1594" s="13" t="s">
        <v>142</v>
      </c>
      <c r="B1594" s="13" t="s">
        <v>184</v>
      </c>
      <c r="C1594" s="13" t="s">
        <v>219</v>
      </c>
      <c r="D1594" s="14">
        <v>2002</v>
      </c>
      <c r="E1594" s="14">
        <v>4701944</v>
      </c>
      <c r="F1594" s="14">
        <v>4781225</v>
      </c>
      <c r="G1594" s="14">
        <v>127.89307799999999</v>
      </c>
      <c r="H1594" s="14">
        <v>64.80487060546875</v>
      </c>
      <c r="I1594" s="14">
        <v>4413968</v>
      </c>
      <c r="J1594" s="14"/>
      <c r="K1594" s="14"/>
      <c r="L1594" s="14">
        <v>0.28119727969169617</v>
      </c>
      <c r="M1594" s="14">
        <v>0.16429832577705383</v>
      </c>
    </row>
    <row r="1595" spans="1:13">
      <c r="A1595" s="13" t="s">
        <v>142</v>
      </c>
      <c r="B1595" s="13" t="s">
        <v>184</v>
      </c>
      <c r="C1595" s="13" t="s">
        <v>219</v>
      </c>
      <c r="D1595" s="14">
        <v>2003</v>
      </c>
      <c r="E1595" s="14">
        <v>4772308.5</v>
      </c>
      <c r="F1595" s="14">
        <v>4860082.5</v>
      </c>
      <c r="G1595" s="14">
        <v>128.05837199999999</v>
      </c>
      <c r="H1595" s="14">
        <v>64.803741455078125</v>
      </c>
      <c r="I1595" s="14">
        <v>4481423</v>
      </c>
      <c r="J1595" s="14"/>
      <c r="K1595" s="14"/>
      <c r="L1595" s="14">
        <v>0.27655127644538879</v>
      </c>
      <c r="M1595" s="14">
        <v>0.16858945786952972</v>
      </c>
    </row>
    <row r="1596" spans="1:13">
      <c r="A1596" s="13" t="s">
        <v>142</v>
      </c>
      <c r="B1596" s="13" t="s">
        <v>184</v>
      </c>
      <c r="C1596" s="13" t="s">
        <v>219</v>
      </c>
      <c r="D1596" s="14">
        <v>2004</v>
      </c>
      <c r="E1596" s="14">
        <v>4871485.5</v>
      </c>
      <c r="F1596" s="14">
        <v>4987367</v>
      </c>
      <c r="G1596" s="14">
        <v>128.204195</v>
      </c>
      <c r="H1596" s="14">
        <v>65.196800231933594</v>
      </c>
      <c r="I1596" s="14">
        <v>4580224.5</v>
      </c>
      <c r="J1596" s="14"/>
      <c r="K1596" s="14"/>
      <c r="L1596" s="14">
        <v>0.27303820848464966</v>
      </c>
      <c r="M1596" s="14">
        <v>0.1683109849691391</v>
      </c>
    </row>
    <row r="1597" spans="1:13">
      <c r="A1597" s="13" t="s">
        <v>142</v>
      </c>
      <c r="B1597" s="13" t="s">
        <v>184</v>
      </c>
      <c r="C1597" s="13" t="s">
        <v>219</v>
      </c>
      <c r="D1597" s="14">
        <v>2005</v>
      </c>
      <c r="E1597" s="14">
        <v>4936234.5</v>
      </c>
      <c r="F1597" s="14">
        <v>5110410</v>
      </c>
      <c r="G1597" s="14">
        <v>128.32611599999998</v>
      </c>
      <c r="H1597" s="14">
        <v>65.772529602050781</v>
      </c>
      <c r="I1597" s="14">
        <v>4656378.5</v>
      </c>
      <c r="J1597" s="14">
        <v>0.81241254228350224</v>
      </c>
      <c r="K1597" s="14"/>
      <c r="L1597" s="14">
        <v>0.27247971296310425</v>
      </c>
      <c r="M1597" s="14">
        <v>0.16899000108242035</v>
      </c>
    </row>
    <row r="1598" spans="1:13">
      <c r="A1598" s="13" t="s">
        <v>142</v>
      </c>
      <c r="B1598" s="13" t="s">
        <v>184</v>
      </c>
      <c r="C1598" s="13" t="s">
        <v>219</v>
      </c>
      <c r="D1598" s="14">
        <v>2006</v>
      </c>
      <c r="E1598" s="14">
        <v>5006270.5</v>
      </c>
      <c r="F1598" s="14">
        <v>5169780</v>
      </c>
      <c r="G1598" s="14">
        <v>128.42273399999999</v>
      </c>
      <c r="H1598" s="14">
        <v>66.285202026367188</v>
      </c>
      <c r="I1598" s="14">
        <v>4722499.5</v>
      </c>
      <c r="J1598" s="14"/>
      <c r="K1598" s="14"/>
      <c r="L1598" s="14">
        <v>0.26826968789100647</v>
      </c>
      <c r="M1598" s="14">
        <v>0.16799193620681763</v>
      </c>
    </row>
    <row r="1599" spans="1:13">
      <c r="A1599" s="13" t="s">
        <v>142</v>
      </c>
      <c r="B1599" s="13" t="s">
        <v>184</v>
      </c>
      <c r="C1599" s="13" t="s">
        <v>219</v>
      </c>
      <c r="D1599" s="14">
        <v>2007</v>
      </c>
      <c r="E1599" s="14">
        <v>5108800</v>
      </c>
      <c r="F1599" s="14">
        <v>5270966.5</v>
      </c>
      <c r="G1599" s="14">
        <v>128.494057</v>
      </c>
      <c r="H1599" s="14">
        <v>66.841896057128906</v>
      </c>
      <c r="I1599" s="14">
        <v>4800618.5</v>
      </c>
      <c r="J1599" s="14"/>
      <c r="K1599" s="14"/>
      <c r="L1599" s="14">
        <v>0.26038482785224915</v>
      </c>
      <c r="M1599" s="14">
        <v>0.16908383369445801</v>
      </c>
    </row>
    <row r="1600" spans="1:13">
      <c r="A1600" s="13" t="s">
        <v>142</v>
      </c>
      <c r="B1600" s="13" t="s">
        <v>184</v>
      </c>
      <c r="C1600" s="13" t="s">
        <v>219</v>
      </c>
      <c r="D1600" s="14">
        <v>2008</v>
      </c>
      <c r="E1600" s="14">
        <v>5017990.5</v>
      </c>
      <c r="F1600" s="14">
        <v>5180551</v>
      </c>
      <c r="G1600" s="14">
        <v>128.538646</v>
      </c>
      <c r="H1600" s="14">
        <v>66.797538757324219</v>
      </c>
      <c r="I1600" s="14">
        <v>4748122</v>
      </c>
      <c r="J1600" s="14"/>
      <c r="K1600" s="14"/>
      <c r="L1600" s="14">
        <v>0.26189857721328735</v>
      </c>
      <c r="M1600" s="14">
        <v>0.17353098094463348</v>
      </c>
    </row>
    <row r="1601" spans="1:13">
      <c r="A1601" s="13" t="s">
        <v>142</v>
      </c>
      <c r="B1601" s="13" t="s">
        <v>184</v>
      </c>
      <c r="C1601" s="13" t="s">
        <v>219</v>
      </c>
      <c r="D1601" s="14">
        <v>2009</v>
      </c>
      <c r="E1601" s="14">
        <v>4805245.5</v>
      </c>
      <c r="F1601" s="14">
        <v>4892599.5</v>
      </c>
      <c r="G1601" s="14">
        <v>128.55518899999998</v>
      </c>
      <c r="H1601" s="14">
        <v>66.095489501953125</v>
      </c>
      <c r="I1601" s="14">
        <v>4490944</v>
      </c>
      <c r="J1601" s="14"/>
      <c r="K1601" s="14"/>
      <c r="L1601" s="14">
        <v>0.23157021403312683</v>
      </c>
      <c r="M1601" s="14">
        <v>0.18721255660057068</v>
      </c>
    </row>
    <row r="1602" spans="1:13">
      <c r="A1602" s="13" t="s">
        <v>142</v>
      </c>
      <c r="B1602" s="13" t="s">
        <v>184</v>
      </c>
      <c r="C1602" s="13" t="s">
        <v>219</v>
      </c>
      <c r="D1602" s="14">
        <v>2010</v>
      </c>
      <c r="E1602" s="14">
        <v>4968421</v>
      </c>
      <c r="F1602" s="14">
        <v>5114662</v>
      </c>
      <c r="G1602" s="14">
        <v>128.54235299999999</v>
      </c>
      <c r="H1602" s="14">
        <v>66.014617919921875</v>
      </c>
      <c r="I1602" s="14">
        <v>4679192.5</v>
      </c>
      <c r="J1602" s="14"/>
      <c r="K1602" s="14"/>
      <c r="L1602" s="14">
        <v>0.22873406112194061</v>
      </c>
      <c r="M1602" s="14">
        <v>0.18533430993556976</v>
      </c>
    </row>
    <row r="1603" spans="1:13">
      <c r="A1603" s="13" t="s">
        <v>142</v>
      </c>
      <c r="B1603" s="13" t="s">
        <v>184</v>
      </c>
      <c r="C1603" s="13" t="s">
        <v>219</v>
      </c>
      <c r="D1603" s="14">
        <v>2011</v>
      </c>
      <c r="E1603" s="14">
        <v>4909095</v>
      </c>
      <c r="F1603" s="14">
        <v>5032318.5</v>
      </c>
      <c r="G1603" s="14">
        <v>128.498965</v>
      </c>
      <c r="H1603" s="14">
        <v>66.009742736816406</v>
      </c>
      <c r="I1603" s="14">
        <v>4673791.5</v>
      </c>
      <c r="J1603" s="14">
        <v>0.78247484325361039</v>
      </c>
      <c r="K1603" s="14"/>
      <c r="L1603" s="14">
        <v>0.24069072306156158</v>
      </c>
      <c r="M1603" s="14">
        <v>0.19731712341308594</v>
      </c>
    </row>
    <row r="1604" spans="1:13">
      <c r="A1604" s="13" t="s">
        <v>142</v>
      </c>
      <c r="B1604" s="13" t="s">
        <v>184</v>
      </c>
      <c r="C1604" s="13" t="s">
        <v>219</v>
      </c>
      <c r="D1604" s="14">
        <v>2012</v>
      </c>
      <c r="E1604" s="14">
        <v>4968331</v>
      </c>
      <c r="F1604" s="14">
        <v>5038807.5</v>
      </c>
      <c r="G1604" s="14">
        <v>128.42357099999998</v>
      </c>
      <c r="H1604" s="14">
        <v>65.834518432617188</v>
      </c>
      <c r="I1604" s="14">
        <v>4743669</v>
      </c>
      <c r="J1604" s="14">
        <v>0.78693255891077174</v>
      </c>
      <c r="K1604" s="14"/>
      <c r="L1604" s="14">
        <v>0.24943652749061584</v>
      </c>
      <c r="M1604" s="14">
        <v>0.19582547247409821</v>
      </c>
    </row>
    <row r="1605" spans="1:13">
      <c r="A1605" s="13" t="s">
        <v>142</v>
      </c>
      <c r="B1605" s="13" t="s">
        <v>184</v>
      </c>
      <c r="C1605" s="13" t="s">
        <v>219</v>
      </c>
      <c r="D1605" s="14">
        <v>2013</v>
      </c>
      <c r="E1605" s="14">
        <v>5043419</v>
      </c>
      <c r="F1605" s="14">
        <v>5089779</v>
      </c>
      <c r="G1605" s="14">
        <v>128.31419499999998</v>
      </c>
      <c r="H1605" s="14">
        <v>66.267654418945313</v>
      </c>
      <c r="I1605" s="14">
        <v>4838555</v>
      </c>
      <c r="J1605" s="14">
        <v>0.78570377557408722</v>
      </c>
      <c r="K1605" s="14"/>
      <c r="L1605" s="14">
        <v>0.23242546617984772</v>
      </c>
      <c r="M1605" s="14">
        <v>0.19316822290420532</v>
      </c>
    </row>
    <row r="1606" spans="1:13">
      <c r="A1606" s="13" t="s">
        <v>142</v>
      </c>
      <c r="B1606" s="13" t="s">
        <v>184</v>
      </c>
      <c r="C1606" s="13" t="s">
        <v>219</v>
      </c>
      <c r="D1606" s="14">
        <v>2014</v>
      </c>
      <c r="E1606" s="14">
        <v>4963311</v>
      </c>
      <c r="F1606" s="14">
        <v>5020598</v>
      </c>
      <c r="G1606" s="14">
        <v>128.16863899999998</v>
      </c>
      <c r="H1606" s="14">
        <v>66.692825317382813</v>
      </c>
      <c r="I1606" s="14">
        <v>4856686</v>
      </c>
      <c r="J1606" s="14">
        <v>0.80357136499897974</v>
      </c>
      <c r="K1606" s="14"/>
      <c r="L1606" s="14">
        <v>0.24274730682373047</v>
      </c>
      <c r="M1606" s="14">
        <v>0.1976863294839859</v>
      </c>
    </row>
    <row r="1607" spans="1:13">
      <c r="A1607" s="13" t="s">
        <v>142</v>
      </c>
      <c r="B1607" s="13" t="s">
        <v>184</v>
      </c>
      <c r="C1607" s="13" t="s">
        <v>219</v>
      </c>
      <c r="D1607" s="14">
        <v>2015</v>
      </c>
      <c r="E1607" s="14">
        <v>5094436</v>
      </c>
      <c r="F1607" s="14">
        <v>5154499.5</v>
      </c>
      <c r="G1607" s="14">
        <v>127.98513299999999</v>
      </c>
      <c r="H1607" s="14">
        <v>66.9830322265625</v>
      </c>
      <c r="I1607" s="14">
        <v>4916079.5</v>
      </c>
      <c r="J1607" s="14">
        <v>0.79568208645599237</v>
      </c>
      <c r="K1607" s="14"/>
      <c r="L1607" s="14">
        <v>0.23735608160495758</v>
      </c>
      <c r="M1607" s="14">
        <v>0.19649022817611694</v>
      </c>
    </row>
    <row r="1608" spans="1:13">
      <c r="A1608" s="13" t="s">
        <v>142</v>
      </c>
      <c r="B1608" s="13" t="s">
        <v>184</v>
      </c>
      <c r="C1608" s="13" t="s">
        <v>219</v>
      </c>
      <c r="D1608" s="14">
        <v>2016</v>
      </c>
      <c r="E1608" s="14">
        <v>4982680.5</v>
      </c>
      <c r="F1608" s="14">
        <v>5042444.5</v>
      </c>
      <c r="G1608" s="14">
        <v>127.76326499999999</v>
      </c>
      <c r="H1608" s="14">
        <v>67.620994567871094</v>
      </c>
      <c r="I1608" s="14">
        <v>4941739</v>
      </c>
      <c r="J1608" s="14">
        <v>0.78725075179269866</v>
      </c>
      <c r="K1608" s="14"/>
      <c r="L1608" s="14">
        <v>0.23827829957008362</v>
      </c>
      <c r="M1608" s="14">
        <v>0.20363500714302063</v>
      </c>
    </row>
    <row r="1609" spans="1:13">
      <c r="A1609" s="13" t="s">
        <v>142</v>
      </c>
      <c r="B1609" s="13" t="s">
        <v>184</v>
      </c>
      <c r="C1609" s="13" t="s">
        <v>219</v>
      </c>
      <c r="D1609" s="14">
        <v>2017</v>
      </c>
      <c r="E1609" s="14">
        <v>5003367.5</v>
      </c>
      <c r="F1609" s="14">
        <v>5048890</v>
      </c>
      <c r="G1609" s="14">
        <v>127.502725</v>
      </c>
      <c r="H1609" s="14">
        <v>68.253265380859375</v>
      </c>
      <c r="I1609" s="14">
        <v>5048890</v>
      </c>
      <c r="J1609" s="14">
        <v>0.78129638633018517</v>
      </c>
      <c r="K1609" s="14"/>
      <c r="L1609" s="14">
        <v>0.24463734030723572</v>
      </c>
      <c r="M1609" s="14">
        <v>0.20746573805809021</v>
      </c>
    </row>
    <row r="1610" spans="1:13">
      <c r="A1610" s="13" t="s">
        <v>142</v>
      </c>
      <c r="B1610" s="13" t="s">
        <v>184</v>
      </c>
      <c r="C1610" s="13" t="s">
        <v>219</v>
      </c>
      <c r="D1610" s="14">
        <v>2018</v>
      </c>
      <c r="E1610" s="14">
        <v>4983271</v>
      </c>
      <c r="F1610" s="14">
        <v>5005677</v>
      </c>
      <c r="G1610" s="14">
        <v>127.202192</v>
      </c>
      <c r="H1610" s="14">
        <v>69.364608764648438</v>
      </c>
      <c r="I1610" s="14">
        <v>5065208.5</v>
      </c>
      <c r="J1610" s="14"/>
      <c r="K1610" s="14"/>
      <c r="L1610" s="14">
        <v>0.24584950506687164</v>
      </c>
      <c r="M1610" s="14">
        <v>0.21277061104774475</v>
      </c>
    </row>
    <row r="1611" spans="1:13">
      <c r="A1611" s="13" t="s">
        <v>142</v>
      </c>
      <c r="B1611" s="13" t="s">
        <v>184</v>
      </c>
      <c r="C1611" s="13" t="s">
        <v>219</v>
      </c>
      <c r="D1611" s="14">
        <v>2019</v>
      </c>
      <c r="E1611" s="14">
        <v>5028348</v>
      </c>
      <c r="F1611" s="14">
        <v>5036891</v>
      </c>
      <c r="G1611" s="14">
        <v>126.86030099999999</v>
      </c>
      <c r="H1611" s="14">
        <v>69.976692199707031</v>
      </c>
      <c r="I1611" s="14">
        <v>5099254</v>
      </c>
      <c r="J1611" s="14"/>
      <c r="K1611" s="14"/>
      <c r="L1611" s="14">
        <v>0.24601022899150848</v>
      </c>
      <c r="M1611" s="14">
        <v>0.21661977469921112</v>
      </c>
    </row>
    <row r="1612" spans="1:13">
      <c r="A1612" s="13" t="s">
        <v>143</v>
      </c>
      <c r="B1612" s="13" t="s">
        <v>185</v>
      </c>
      <c r="C1612" s="13" t="s">
        <v>220</v>
      </c>
      <c r="D1612" s="14">
        <v>1950</v>
      </c>
      <c r="E1612" s="14"/>
      <c r="F1612" s="14"/>
      <c r="G1612" s="14"/>
      <c r="H1612" s="14"/>
      <c r="I1612" s="14"/>
      <c r="J1612" s="14"/>
      <c r="K1612" s="14"/>
      <c r="L1612" s="14"/>
      <c r="M1612" s="14"/>
    </row>
    <row r="1613" spans="1:13">
      <c r="A1613" s="13" t="s">
        <v>143</v>
      </c>
      <c r="B1613" s="13" t="s">
        <v>185</v>
      </c>
      <c r="C1613" s="13" t="s">
        <v>220</v>
      </c>
      <c r="D1613" s="14">
        <v>1951</v>
      </c>
      <c r="E1613" s="14"/>
      <c r="F1613" s="14"/>
      <c r="G1613" s="14"/>
      <c r="H1613" s="14"/>
      <c r="I1613" s="14"/>
      <c r="J1613" s="14"/>
      <c r="K1613" s="14"/>
      <c r="L1613" s="14"/>
      <c r="M1613" s="14"/>
    </row>
    <row r="1614" spans="1:13">
      <c r="A1614" s="13" t="s">
        <v>143</v>
      </c>
      <c r="B1614" s="13" t="s">
        <v>185</v>
      </c>
      <c r="C1614" s="13" t="s">
        <v>220</v>
      </c>
      <c r="D1614" s="14">
        <v>1952</v>
      </c>
      <c r="E1614" s="14"/>
      <c r="F1614" s="14"/>
      <c r="G1614" s="14"/>
      <c r="H1614" s="14"/>
      <c r="I1614" s="14"/>
      <c r="J1614" s="14"/>
      <c r="K1614" s="14"/>
      <c r="L1614" s="14"/>
      <c r="M1614" s="14"/>
    </row>
    <row r="1615" spans="1:13">
      <c r="A1615" s="13" t="s">
        <v>143</v>
      </c>
      <c r="B1615" s="13" t="s">
        <v>185</v>
      </c>
      <c r="C1615" s="13" t="s">
        <v>220</v>
      </c>
      <c r="D1615" s="14">
        <v>1953</v>
      </c>
      <c r="E1615" s="14">
        <v>23628.501953125</v>
      </c>
      <c r="F1615" s="14">
        <v>23377.1171875</v>
      </c>
      <c r="G1615" s="14">
        <v>21.030860846913935</v>
      </c>
      <c r="H1615" s="14">
        <v>6.1368041038513184</v>
      </c>
      <c r="I1615" s="14">
        <v>30879.111328125</v>
      </c>
      <c r="J1615" s="14"/>
      <c r="K1615" s="14"/>
      <c r="L1615" s="14">
        <v>0.16611360013484955</v>
      </c>
      <c r="M1615" s="14">
        <v>0.19215656816959381</v>
      </c>
    </row>
    <row r="1616" spans="1:13">
      <c r="A1616" s="13" t="s">
        <v>143</v>
      </c>
      <c r="B1616" s="13" t="s">
        <v>185</v>
      </c>
      <c r="C1616" s="13" t="s">
        <v>220</v>
      </c>
      <c r="D1616" s="14">
        <v>1954</v>
      </c>
      <c r="E1616" s="14">
        <v>24184.12890625</v>
      </c>
      <c r="F1616" s="14">
        <v>24239.87890625</v>
      </c>
      <c r="G1616" s="14">
        <v>21.228953889195775</v>
      </c>
      <c r="H1616" s="14">
        <v>6.1403999328613281</v>
      </c>
      <c r="I1616" s="14">
        <v>31565.857421875</v>
      </c>
      <c r="J1616" s="14"/>
      <c r="K1616" s="14"/>
      <c r="L1616" s="14">
        <v>0.13172362744808197</v>
      </c>
      <c r="M1616" s="14">
        <v>0.1812622994184494</v>
      </c>
    </row>
    <row r="1617" spans="1:13">
      <c r="A1617" s="13" t="s">
        <v>143</v>
      </c>
      <c r="B1617" s="13" t="s">
        <v>185</v>
      </c>
      <c r="C1617" s="13" t="s">
        <v>220</v>
      </c>
      <c r="D1617" s="14">
        <v>1955</v>
      </c>
      <c r="E1617" s="14">
        <v>25991.32421875</v>
      </c>
      <c r="F1617" s="14">
        <v>26067.603515625</v>
      </c>
      <c r="G1617" s="14">
        <v>21.521539392542998</v>
      </c>
      <c r="H1617" s="14">
        <v>6.1700749397277832</v>
      </c>
      <c r="I1617" s="14">
        <v>34146.87890625</v>
      </c>
      <c r="J1617" s="14"/>
      <c r="K1617" s="14"/>
      <c r="L1617" s="14">
        <v>0.12868702411651611</v>
      </c>
      <c r="M1617" s="14">
        <v>0.17858497798442841</v>
      </c>
    </row>
    <row r="1618" spans="1:13">
      <c r="A1618" s="13" t="s">
        <v>143</v>
      </c>
      <c r="B1618" s="13" t="s">
        <v>185</v>
      </c>
      <c r="C1618" s="13" t="s">
        <v>220</v>
      </c>
      <c r="D1618" s="14">
        <v>1956</v>
      </c>
      <c r="E1618" s="14">
        <v>26262.103515625</v>
      </c>
      <c r="F1618" s="14">
        <v>26725.48828125</v>
      </c>
      <c r="G1618" s="14">
        <v>22.000258530721503</v>
      </c>
      <c r="H1618" s="14">
        <v>6.2511429786682129</v>
      </c>
      <c r="I1618" s="14">
        <v>35722.2109375</v>
      </c>
      <c r="J1618" s="14"/>
      <c r="K1618" s="14"/>
      <c r="L1618" s="14">
        <v>0.11938424408435822</v>
      </c>
      <c r="M1618" s="14">
        <v>0.18893499672412872</v>
      </c>
    </row>
    <row r="1619" spans="1:13">
      <c r="A1619" s="13" t="s">
        <v>143</v>
      </c>
      <c r="B1619" s="13" t="s">
        <v>185</v>
      </c>
      <c r="C1619" s="13" t="s">
        <v>220</v>
      </c>
      <c r="D1619" s="14">
        <v>1957</v>
      </c>
      <c r="E1619" s="14">
        <v>29130.16015625</v>
      </c>
      <c r="F1619" s="14">
        <v>29133.875</v>
      </c>
      <c r="G1619" s="14">
        <v>22.579766960835197</v>
      </c>
      <c r="H1619" s="14">
        <v>6.3581476211547852</v>
      </c>
      <c r="I1619" s="14">
        <v>38104.24609375</v>
      </c>
      <c r="J1619" s="14"/>
      <c r="K1619" s="14"/>
      <c r="L1619" s="14">
        <v>0.17092429101467133</v>
      </c>
      <c r="M1619" s="14">
        <v>0.17651240527629852</v>
      </c>
    </row>
    <row r="1620" spans="1:13">
      <c r="A1620" s="13" t="s">
        <v>143</v>
      </c>
      <c r="B1620" s="13" t="s">
        <v>185</v>
      </c>
      <c r="C1620" s="13" t="s">
        <v>220</v>
      </c>
      <c r="D1620" s="14">
        <v>1958</v>
      </c>
      <c r="E1620" s="14">
        <v>30014.0859375</v>
      </c>
      <c r="F1620" s="14">
        <v>30192.630859375</v>
      </c>
      <c r="G1620" s="14">
        <v>23.220935193050639</v>
      </c>
      <c r="H1620" s="14">
        <v>6.4793968200683594</v>
      </c>
      <c r="I1620" s="14">
        <v>39433.22265625</v>
      </c>
      <c r="J1620" s="14"/>
      <c r="K1620" s="14"/>
      <c r="L1620" s="14">
        <v>0.14535471796989441</v>
      </c>
      <c r="M1620" s="14">
        <v>0.1814858466386795</v>
      </c>
    </row>
    <row r="1621" spans="1:13">
      <c r="A1621" s="13" t="s">
        <v>143</v>
      </c>
      <c r="B1621" s="13" t="s">
        <v>185</v>
      </c>
      <c r="C1621" s="13" t="s">
        <v>220</v>
      </c>
      <c r="D1621" s="14">
        <v>1959</v>
      </c>
      <c r="E1621" s="14">
        <v>30304.76171875</v>
      </c>
      <c r="F1621" s="14">
        <v>30771.86328125</v>
      </c>
      <c r="G1621" s="14">
        <v>23.947603950900017</v>
      </c>
      <c r="H1621" s="14">
        <v>6.6210122108459473</v>
      </c>
      <c r="I1621" s="14">
        <v>40132.10546875</v>
      </c>
      <c r="J1621" s="14"/>
      <c r="K1621" s="14"/>
      <c r="L1621" s="14">
        <v>0.10776554793119431</v>
      </c>
      <c r="M1621" s="14">
        <v>0.17713247239589691</v>
      </c>
    </row>
    <row r="1622" spans="1:13">
      <c r="A1622" s="13" t="s">
        <v>143</v>
      </c>
      <c r="B1622" s="13" t="s">
        <v>185</v>
      </c>
      <c r="C1622" s="13" t="s">
        <v>220</v>
      </c>
      <c r="D1622" s="14">
        <v>1960</v>
      </c>
      <c r="E1622" s="14">
        <v>30312.7109375</v>
      </c>
      <c r="F1622" s="14">
        <v>31086.306640625</v>
      </c>
      <c r="G1622" s="14">
        <v>24.749301372277394</v>
      </c>
      <c r="H1622" s="14">
        <v>6.7794680595397949</v>
      </c>
      <c r="I1622" s="14">
        <v>40605.22265625</v>
      </c>
      <c r="J1622" s="14"/>
      <c r="K1622" s="14"/>
      <c r="L1622" s="14">
        <v>0.11122574657201767</v>
      </c>
      <c r="M1622" s="14">
        <v>0.17868149280548096</v>
      </c>
    </row>
    <row r="1623" spans="1:13">
      <c r="A1623" s="13" t="s">
        <v>143</v>
      </c>
      <c r="B1623" s="13" t="s">
        <v>185</v>
      </c>
      <c r="C1623" s="13" t="s">
        <v>220</v>
      </c>
      <c r="D1623" s="14">
        <v>1961</v>
      </c>
      <c r="E1623" s="14">
        <v>31838.8359375</v>
      </c>
      <c r="F1623" s="14">
        <v>33341.09375</v>
      </c>
      <c r="G1623" s="14">
        <v>25.57783746388662</v>
      </c>
      <c r="H1623" s="14">
        <v>7.053734302520752</v>
      </c>
      <c r="I1623" s="14">
        <v>42436.44140625</v>
      </c>
      <c r="J1623" s="14"/>
      <c r="K1623" s="14"/>
      <c r="L1623" s="14">
        <v>0.1246919184923172</v>
      </c>
      <c r="M1623" s="14">
        <v>0.1673402339220047</v>
      </c>
    </row>
    <row r="1624" spans="1:13">
      <c r="A1624" s="13" t="s">
        <v>143</v>
      </c>
      <c r="B1624" s="13" t="s">
        <v>185</v>
      </c>
      <c r="C1624" s="13" t="s">
        <v>220</v>
      </c>
      <c r="D1624" s="14">
        <v>1962</v>
      </c>
      <c r="E1624" s="14">
        <v>32221.6484375</v>
      </c>
      <c r="F1624" s="14">
        <v>33626.484375</v>
      </c>
      <c r="G1624" s="14">
        <v>26.383168990920261</v>
      </c>
      <c r="H1624" s="14">
        <v>7.3246240615844727</v>
      </c>
      <c r="I1624" s="14">
        <v>43422.45703125</v>
      </c>
      <c r="J1624" s="14"/>
      <c r="K1624" s="14"/>
      <c r="L1624" s="14">
        <v>0.11714226752519608</v>
      </c>
      <c r="M1624" s="14">
        <v>0.16757635772228241</v>
      </c>
    </row>
    <row r="1625" spans="1:13">
      <c r="A1625" s="13" t="s">
        <v>143</v>
      </c>
      <c r="B1625" s="13" t="s">
        <v>185</v>
      </c>
      <c r="C1625" s="13" t="s">
        <v>220</v>
      </c>
      <c r="D1625" s="14">
        <v>1963</v>
      </c>
      <c r="E1625" s="14">
        <v>36525.078125</v>
      </c>
      <c r="F1625" s="14">
        <v>37478.609375</v>
      </c>
      <c r="G1625" s="14">
        <v>27.173065092252461</v>
      </c>
      <c r="H1625" s="14">
        <v>7.594179630279541</v>
      </c>
      <c r="I1625" s="14">
        <v>46805.88671875</v>
      </c>
      <c r="J1625" s="14"/>
      <c r="K1625" s="14"/>
      <c r="L1625" s="14">
        <v>0.22164551913738251</v>
      </c>
      <c r="M1625" s="14">
        <v>0.15821635723114014</v>
      </c>
    </row>
    <row r="1626" spans="1:13">
      <c r="A1626" s="13" t="s">
        <v>143</v>
      </c>
      <c r="B1626" s="13" t="s">
        <v>185</v>
      </c>
      <c r="C1626" s="13" t="s">
        <v>220</v>
      </c>
      <c r="D1626" s="14">
        <v>1964</v>
      </c>
      <c r="E1626" s="14">
        <v>39618.46484375</v>
      </c>
      <c r="F1626" s="14">
        <v>40844.25</v>
      </c>
      <c r="G1626" s="14">
        <v>27.944663052578534</v>
      </c>
      <c r="H1626" s="14">
        <v>7.7297358512878418</v>
      </c>
      <c r="I1626" s="14">
        <v>50504.91015625</v>
      </c>
      <c r="J1626" s="14"/>
      <c r="K1626" s="14"/>
      <c r="L1626" s="14">
        <v>0.15412324666976929</v>
      </c>
      <c r="M1626" s="14">
        <v>0.14537015557289124</v>
      </c>
    </row>
    <row r="1627" spans="1:13">
      <c r="A1627" s="13" t="s">
        <v>143</v>
      </c>
      <c r="B1627" s="13" t="s">
        <v>185</v>
      </c>
      <c r="C1627" s="13" t="s">
        <v>220</v>
      </c>
      <c r="D1627" s="14">
        <v>1965</v>
      </c>
      <c r="E1627" s="14">
        <v>41579.5390625</v>
      </c>
      <c r="F1627" s="14">
        <v>42991.73828125</v>
      </c>
      <c r="G1627" s="14">
        <v>28.664650236716085</v>
      </c>
      <c r="H1627" s="14">
        <v>8.1454429626464844</v>
      </c>
      <c r="I1627" s="14">
        <v>53033.9140625</v>
      </c>
      <c r="J1627" s="14"/>
      <c r="K1627" s="14"/>
      <c r="L1627" s="14">
        <v>0.15027123689651489</v>
      </c>
      <c r="M1627" s="14">
        <v>0.14743354916572571</v>
      </c>
    </row>
    <row r="1628" spans="1:13">
      <c r="A1628" s="13" t="s">
        <v>143</v>
      </c>
      <c r="B1628" s="13" t="s">
        <v>185</v>
      </c>
      <c r="C1628" s="13" t="s">
        <v>220</v>
      </c>
      <c r="D1628" s="14">
        <v>1966</v>
      </c>
      <c r="E1628" s="14">
        <v>46966.203125</v>
      </c>
      <c r="F1628" s="14">
        <v>48848.265625</v>
      </c>
      <c r="G1628" s="14">
        <v>29.394623592738217</v>
      </c>
      <c r="H1628" s="14">
        <v>8.3593215942382813</v>
      </c>
      <c r="I1628" s="14">
        <v>59084.42578125</v>
      </c>
      <c r="J1628" s="14"/>
      <c r="K1628" s="14"/>
      <c r="L1628" s="14">
        <v>0.23020432889461517</v>
      </c>
      <c r="M1628" s="14">
        <v>0.1452232301235199</v>
      </c>
    </row>
    <row r="1629" spans="1:13">
      <c r="A1629" s="13" t="s">
        <v>143</v>
      </c>
      <c r="B1629" s="13" t="s">
        <v>185</v>
      </c>
      <c r="C1629" s="13" t="s">
        <v>220</v>
      </c>
      <c r="D1629" s="14">
        <v>1967</v>
      </c>
      <c r="E1629" s="14">
        <v>49770.390625</v>
      </c>
      <c r="F1629" s="14">
        <v>51529.37109375</v>
      </c>
      <c r="G1629" s="14">
        <v>30.08864634904236</v>
      </c>
      <c r="H1629" s="14">
        <v>8.6595535278320313</v>
      </c>
      <c r="I1629" s="14">
        <v>62375.5859375</v>
      </c>
      <c r="J1629" s="14"/>
      <c r="K1629" s="14"/>
      <c r="L1629" s="14">
        <v>0.24401251971721649</v>
      </c>
      <c r="M1629" s="14">
        <v>0.1501733809709549</v>
      </c>
    </row>
    <row r="1630" spans="1:13">
      <c r="A1630" s="13" t="s">
        <v>143</v>
      </c>
      <c r="B1630" s="13" t="s">
        <v>185</v>
      </c>
      <c r="C1630" s="13" t="s">
        <v>220</v>
      </c>
      <c r="D1630" s="14">
        <v>1968</v>
      </c>
      <c r="E1630" s="14">
        <v>55613.015625</v>
      </c>
      <c r="F1630" s="14">
        <v>57575.171875</v>
      </c>
      <c r="G1630" s="14">
        <v>30.794651368807475</v>
      </c>
      <c r="H1630" s="14">
        <v>9.0983552932739258</v>
      </c>
      <c r="I1630" s="14">
        <v>69001.6484375</v>
      </c>
      <c r="J1630" s="14"/>
      <c r="K1630" s="14"/>
      <c r="L1630" s="14">
        <v>0.29525876045227051</v>
      </c>
      <c r="M1630" s="14">
        <v>0.14895804226398468</v>
      </c>
    </row>
    <row r="1631" spans="1:13">
      <c r="A1631" s="13" t="s">
        <v>143</v>
      </c>
      <c r="B1631" s="13" t="s">
        <v>185</v>
      </c>
      <c r="C1631" s="13" t="s">
        <v>220</v>
      </c>
      <c r="D1631" s="14">
        <v>1969</v>
      </c>
      <c r="E1631" s="14">
        <v>63872.921875</v>
      </c>
      <c r="F1631" s="14">
        <v>65536.2578125</v>
      </c>
      <c r="G1631" s="14">
        <v>31.499660247451928</v>
      </c>
      <c r="H1631" s="14">
        <v>9.3232793807983398</v>
      </c>
      <c r="I1631" s="14">
        <v>78887.6953125</v>
      </c>
      <c r="J1631" s="14"/>
      <c r="K1631" s="14"/>
      <c r="L1631" s="14">
        <v>0.27329564094543457</v>
      </c>
      <c r="M1631" s="14">
        <v>0.14506988227367401</v>
      </c>
    </row>
    <row r="1632" spans="1:13">
      <c r="A1632" s="13" t="s">
        <v>143</v>
      </c>
      <c r="B1632" s="13" t="s">
        <v>185</v>
      </c>
      <c r="C1632" s="13" t="s">
        <v>220</v>
      </c>
      <c r="D1632" s="14">
        <v>1970</v>
      </c>
      <c r="E1632" s="14">
        <v>69874.609375</v>
      </c>
      <c r="F1632" s="14">
        <v>71178.0390625</v>
      </c>
      <c r="G1632" s="14">
        <v>32.195681</v>
      </c>
      <c r="H1632" s="14">
        <v>9.6566476821899414</v>
      </c>
      <c r="I1632" s="14">
        <v>85524.2265625</v>
      </c>
      <c r="J1632" s="14">
        <v>0.22311799441540708</v>
      </c>
      <c r="K1632" s="14"/>
      <c r="L1632" s="14">
        <v>0.25107690691947937</v>
      </c>
      <c r="M1632" s="14">
        <v>0.14350198209285736</v>
      </c>
    </row>
    <row r="1633" spans="1:13">
      <c r="A1633" s="13" t="s">
        <v>143</v>
      </c>
      <c r="B1633" s="13" t="s">
        <v>185</v>
      </c>
      <c r="C1633" s="13" t="s">
        <v>220</v>
      </c>
      <c r="D1633" s="14">
        <v>1971</v>
      </c>
      <c r="E1633" s="14">
        <v>81807.8203125</v>
      </c>
      <c r="F1633" s="14">
        <v>83963.078125</v>
      </c>
      <c r="G1633" s="14">
        <v>32.850719999999995</v>
      </c>
      <c r="H1633" s="14">
        <v>9.9912443161010742</v>
      </c>
      <c r="I1633" s="14">
        <v>94543.1953125</v>
      </c>
      <c r="J1633" s="14"/>
      <c r="K1633" s="14"/>
      <c r="L1633" s="14">
        <v>0.2591816782951355</v>
      </c>
      <c r="M1633" s="14">
        <v>0.14257827401161194</v>
      </c>
    </row>
    <row r="1634" spans="1:13">
      <c r="A1634" s="13" t="s">
        <v>143</v>
      </c>
      <c r="B1634" s="13" t="s">
        <v>185</v>
      </c>
      <c r="C1634" s="13" t="s">
        <v>220</v>
      </c>
      <c r="D1634" s="14">
        <v>1972</v>
      </c>
      <c r="E1634" s="14">
        <v>93402.4453125</v>
      </c>
      <c r="F1634" s="14">
        <v>94770.3828125</v>
      </c>
      <c r="G1634" s="14">
        <v>33.506523000000001</v>
      </c>
      <c r="H1634" s="14">
        <v>10.436934471130371</v>
      </c>
      <c r="I1634" s="14">
        <v>101363.890625</v>
      </c>
      <c r="J1634" s="14"/>
      <c r="K1634" s="14"/>
      <c r="L1634" s="14">
        <v>0.21089421212673187</v>
      </c>
      <c r="M1634" s="14">
        <v>0.14866332709789276</v>
      </c>
    </row>
    <row r="1635" spans="1:13">
      <c r="A1635" s="13" t="s">
        <v>143</v>
      </c>
      <c r="B1635" s="13" t="s">
        <v>185</v>
      </c>
      <c r="C1635" s="13" t="s">
        <v>220</v>
      </c>
      <c r="D1635" s="14">
        <v>1973</v>
      </c>
      <c r="E1635" s="14">
        <v>113944.3671875</v>
      </c>
      <c r="F1635" s="14">
        <v>115939.5234375</v>
      </c>
      <c r="G1635" s="14">
        <v>34.154086999999997</v>
      </c>
      <c r="H1635" s="14">
        <v>11.028759956359863</v>
      </c>
      <c r="I1635" s="14">
        <v>116465.40625</v>
      </c>
      <c r="J1635" s="14"/>
      <c r="K1635" s="14"/>
      <c r="L1635" s="14">
        <v>0.24147976934909821</v>
      </c>
      <c r="M1635" s="14">
        <v>0.13478057086467743</v>
      </c>
    </row>
    <row r="1636" spans="1:13">
      <c r="A1636" s="13" t="s">
        <v>143</v>
      </c>
      <c r="B1636" s="13" t="s">
        <v>185</v>
      </c>
      <c r="C1636" s="13" t="s">
        <v>220</v>
      </c>
      <c r="D1636" s="14">
        <v>1974</v>
      </c>
      <c r="E1636" s="14">
        <v>129124.2421875</v>
      </c>
      <c r="F1636" s="14">
        <v>138091.140625</v>
      </c>
      <c r="G1636" s="14">
        <v>34.780881999999998</v>
      </c>
      <c r="H1636" s="14">
        <v>11.513650894165039</v>
      </c>
      <c r="I1636" s="14">
        <v>127543.390625</v>
      </c>
      <c r="J1636" s="14"/>
      <c r="K1636" s="14"/>
      <c r="L1636" s="14">
        <v>0.29192528128623962</v>
      </c>
      <c r="M1636" s="14">
        <v>0.13340070843696594</v>
      </c>
    </row>
    <row r="1637" spans="1:13">
      <c r="A1637" s="13" t="s">
        <v>143</v>
      </c>
      <c r="B1637" s="13" t="s">
        <v>185</v>
      </c>
      <c r="C1637" s="13" t="s">
        <v>220</v>
      </c>
      <c r="D1637" s="14">
        <v>1975</v>
      </c>
      <c r="E1637" s="14">
        <v>148454.9375</v>
      </c>
      <c r="F1637" s="14">
        <v>159264.6875</v>
      </c>
      <c r="G1637" s="14">
        <v>35.378661000000001</v>
      </c>
      <c r="H1637" s="14">
        <v>11.788263320922852</v>
      </c>
      <c r="I1637" s="14">
        <v>137542.71875</v>
      </c>
      <c r="J1637" s="14">
        <v>0.2688847598051029</v>
      </c>
      <c r="K1637" s="14"/>
      <c r="L1637" s="14">
        <v>0.27262082695960999</v>
      </c>
      <c r="M1637" s="14">
        <v>0.13572759926319122</v>
      </c>
    </row>
    <row r="1638" spans="1:13">
      <c r="A1638" s="13" t="s">
        <v>143</v>
      </c>
      <c r="B1638" s="13" t="s">
        <v>185</v>
      </c>
      <c r="C1638" s="13" t="s">
        <v>220</v>
      </c>
      <c r="D1638" s="14">
        <v>1976</v>
      </c>
      <c r="E1638" s="14">
        <v>168298.0625</v>
      </c>
      <c r="F1638" s="14">
        <v>173542.75</v>
      </c>
      <c r="G1638" s="14">
        <v>35.942028999999998</v>
      </c>
      <c r="H1638" s="14">
        <v>12.509263038635254</v>
      </c>
      <c r="I1638" s="14">
        <v>155727.859375</v>
      </c>
      <c r="J1638" s="14"/>
      <c r="K1638" s="14"/>
      <c r="L1638" s="14">
        <v>0.29120928049087524</v>
      </c>
      <c r="M1638" s="14">
        <v>0.1229458823800087</v>
      </c>
    </row>
    <row r="1639" spans="1:13">
      <c r="A1639" s="13" t="s">
        <v>143</v>
      </c>
      <c r="B1639" s="13" t="s">
        <v>185</v>
      </c>
      <c r="C1639" s="13" t="s">
        <v>220</v>
      </c>
      <c r="D1639" s="14">
        <v>1977</v>
      </c>
      <c r="E1639" s="14">
        <v>185681.84375</v>
      </c>
      <c r="F1639" s="14">
        <v>189439.046875</v>
      </c>
      <c r="G1639" s="14">
        <v>36.475412999999996</v>
      </c>
      <c r="H1639" s="14">
        <v>12.896862983703613</v>
      </c>
      <c r="I1639" s="14">
        <v>174938.40625</v>
      </c>
      <c r="J1639" s="14"/>
      <c r="K1639" s="14"/>
      <c r="L1639" s="14">
        <v>0.33413001894950867</v>
      </c>
      <c r="M1639" s="14">
        <v>0.11884880810976028</v>
      </c>
    </row>
    <row r="1640" spans="1:13">
      <c r="A1640" s="13" t="s">
        <v>143</v>
      </c>
      <c r="B1640" s="13" t="s">
        <v>185</v>
      </c>
      <c r="C1640" s="13" t="s">
        <v>220</v>
      </c>
      <c r="D1640" s="14">
        <v>1978</v>
      </c>
      <c r="E1640" s="14">
        <v>203663.34375</v>
      </c>
      <c r="F1640" s="14">
        <v>207226.34375</v>
      </c>
      <c r="G1640" s="14">
        <v>36.992187999999999</v>
      </c>
      <c r="H1640" s="14">
        <v>13.476483345031738</v>
      </c>
      <c r="I1640" s="14">
        <v>194099.40625</v>
      </c>
      <c r="J1640" s="14"/>
      <c r="K1640" s="14"/>
      <c r="L1640" s="14">
        <v>0.38781276345252991</v>
      </c>
      <c r="M1640" s="14">
        <v>0.11195674538612366</v>
      </c>
    </row>
    <row r="1641" spans="1:13">
      <c r="A1641" s="13" t="s">
        <v>143</v>
      </c>
      <c r="B1641" s="13" t="s">
        <v>185</v>
      </c>
      <c r="C1641" s="13" t="s">
        <v>220</v>
      </c>
      <c r="D1641" s="14">
        <v>1979</v>
      </c>
      <c r="E1641" s="14">
        <v>213241.859375</v>
      </c>
      <c r="F1641" s="14">
        <v>218002.1875</v>
      </c>
      <c r="G1641" s="14">
        <v>37.511314999999996</v>
      </c>
      <c r="H1641" s="14">
        <v>13.669035911560059</v>
      </c>
      <c r="I1641" s="14">
        <v>210930.1875</v>
      </c>
      <c r="J1641" s="14"/>
      <c r="K1641" s="14"/>
      <c r="L1641" s="14">
        <v>0.41877183318138123</v>
      </c>
      <c r="M1641" s="14">
        <v>0.10991277545690536</v>
      </c>
    </row>
    <row r="1642" spans="1:13">
      <c r="A1642" s="13" t="s">
        <v>143</v>
      </c>
      <c r="B1642" s="13" t="s">
        <v>185</v>
      </c>
      <c r="C1642" s="13" t="s">
        <v>220</v>
      </c>
      <c r="D1642" s="14">
        <v>1980</v>
      </c>
      <c r="E1642" s="14">
        <v>193922.59375</v>
      </c>
      <c r="F1642" s="14">
        <v>205997.46875</v>
      </c>
      <c r="G1642" s="14">
        <v>38.045606999999997</v>
      </c>
      <c r="H1642" s="14">
        <v>13.73045825958252</v>
      </c>
      <c r="I1642" s="14">
        <v>207458.9375</v>
      </c>
      <c r="J1642" s="14">
        <v>0.34367382747133296</v>
      </c>
      <c r="K1642" s="14"/>
      <c r="L1642" s="14">
        <v>0.36817619204521179</v>
      </c>
      <c r="M1642" s="14">
        <v>0.13031935691833496</v>
      </c>
    </row>
    <row r="1643" spans="1:13">
      <c r="A1643" s="13" t="s">
        <v>143</v>
      </c>
      <c r="B1643" s="13" t="s">
        <v>185</v>
      </c>
      <c r="C1643" s="13" t="s">
        <v>220</v>
      </c>
      <c r="D1643" s="14">
        <v>1981</v>
      </c>
      <c r="E1643" s="14">
        <v>204663.109375</v>
      </c>
      <c r="F1643" s="14">
        <v>219423.875</v>
      </c>
      <c r="G1643" s="14">
        <v>38.602288999999999</v>
      </c>
      <c r="H1643" s="14">
        <v>14.056676864624023</v>
      </c>
      <c r="I1643" s="14">
        <v>222491.796875</v>
      </c>
      <c r="J1643" s="14"/>
      <c r="K1643" s="14"/>
      <c r="L1643" s="14">
        <v>0.34266486763954163</v>
      </c>
      <c r="M1643" s="14">
        <v>0.13641653954982758</v>
      </c>
    </row>
    <row r="1644" spans="1:13">
      <c r="A1644" s="13" t="s">
        <v>143</v>
      </c>
      <c r="B1644" s="13" t="s">
        <v>185</v>
      </c>
      <c r="C1644" s="13" t="s">
        <v>220</v>
      </c>
      <c r="D1644" s="14">
        <v>1982</v>
      </c>
      <c r="E1644" s="14">
        <v>222325.125</v>
      </c>
      <c r="F1644" s="14">
        <v>235264.90625</v>
      </c>
      <c r="G1644" s="14">
        <v>39.175211999999995</v>
      </c>
      <c r="H1644" s="14">
        <v>14.403164863586426</v>
      </c>
      <c r="I1644" s="14">
        <v>241043.3125</v>
      </c>
      <c r="J1644" s="14"/>
      <c r="K1644" s="14"/>
      <c r="L1644" s="14">
        <v>0.33860588073730469</v>
      </c>
      <c r="M1644" s="14">
        <v>0.13242271542549133</v>
      </c>
    </row>
    <row r="1645" spans="1:13">
      <c r="A1645" s="13" t="s">
        <v>143</v>
      </c>
      <c r="B1645" s="13" t="s">
        <v>185</v>
      </c>
      <c r="C1645" s="13" t="s">
        <v>220</v>
      </c>
      <c r="D1645" s="14">
        <v>1983</v>
      </c>
      <c r="E1645" s="14">
        <v>252751.25</v>
      </c>
      <c r="F1645" s="14">
        <v>264715.53125</v>
      </c>
      <c r="G1645" s="14">
        <v>39.747793999999999</v>
      </c>
      <c r="H1645" s="14">
        <v>14.526021957397461</v>
      </c>
      <c r="I1645" s="14">
        <v>273285.71875</v>
      </c>
      <c r="J1645" s="14"/>
      <c r="K1645" s="14"/>
      <c r="L1645" s="14">
        <v>0.33274084329605103</v>
      </c>
      <c r="M1645" s="14">
        <v>0.12386362999677658</v>
      </c>
    </row>
    <row r="1646" spans="1:13">
      <c r="A1646" s="13" t="s">
        <v>143</v>
      </c>
      <c r="B1646" s="13" t="s">
        <v>185</v>
      </c>
      <c r="C1646" s="13" t="s">
        <v>220</v>
      </c>
      <c r="D1646" s="14">
        <v>1984</v>
      </c>
      <c r="E1646" s="14">
        <v>279365.53125</v>
      </c>
      <c r="F1646" s="14">
        <v>290810.25</v>
      </c>
      <c r="G1646" s="14">
        <v>40.296227999999999</v>
      </c>
      <c r="H1646" s="14">
        <v>14.469463348388672</v>
      </c>
      <c r="I1646" s="14">
        <v>302121.84375</v>
      </c>
      <c r="J1646" s="14"/>
      <c r="K1646" s="14"/>
      <c r="L1646" s="14">
        <v>0.32036763429641724</v>
      </c>
      <c r="M1646" s="14">
        <v>0.12059123069047928</v>
      </c>
    </row>
    <row r="1647" spans="1:13">
      <c r="A1647" s="13" t="s">
        <v>143</v>
      </c>
      <c r="B1647" s="13" t="s">
        <v>185</v>
      </c>
      <c r="C1647" s="13" t="s">
        <v>220</v>
      </c>
      <c r="D1647" s="14">
        <v>1985</v>
      </c>
      <c r="E1647" s="14">
        <v>299040.65625</v>
      </c>
      <c r="F1647" s="14">
        <v>305082.3125</v>
      </c>
      <c r="G1647" s="14">
        <v>40.804401999999996</v>
      </c>
      <c r="H1647" s="14">
        <v>15.052285194396973</v>
      </c>
      <c r="I1647" s="14">
        <v>325804.75</v>
      </c>
      <c r="J1647" s="14">
        <v>0.46532181868942035</v>
      </c>
      <c r="K1647" s="14"/>
      <c r="L1647" s="14">
        <v>0.31591951847076416</v>
      </c>
      <c r="M1647" s="14">
        <v>0.12245029956102371</v>
      </c>
    </row>
    <row r="1648" spans="1:13">
      <c r="A1648" s="13" t="s">
        <v>143</v>
      </c>
      <c r="B1648" s="13" t="s">
        <v>185</v>
      </c>
      <c r="C1648" s="13" t="s">
        <v>220</v>
      </c>
      <c r="D1648" s="14">
        <v>1986</v>
      </c>
      <c r="E1648" s="14">
        <v>345174.71875</v>
      </c>
      <c r="F1648" s="14">
        <v>359630.28125</v>
      </c>
      <c r="G1648" s="14">
        <v>41.265112999999999</v>
      </c>
      <c r="H1648" s="14">
        <v>15.610172271728516</v>
      </c>
      <c r="I1648" s="14">
        <v>362709.46875</v>
      </c>
      <c r="J1648" s="14"/>
      <c r="K1648" s="14"/>
      <c r="L1648" s="14">
        <v>0.3199792206287384</v>
      </c>
      <c r="M1648" s="14">
        <v>0.1159985214471817</v>
      </c>
    </row>
    <row r="1649" spans="1:13">
      <c r="A1649" s="13" t="s">
        <v>143</v>
      </c>
      <c r="B1649" s="13" t="s">
        <v>185</v>
      </c>
      <c r="C1649" s="13" t="s">
        <v>220</v>
      </c>
      <c r="D1649" s="14">
        <v>1987</v>
      </c>
      <c r="E1649" s="14">
        <v>399176.28125</v>
      </c>
      <c r="F1649" s="14">
        <v>417624.75</v>
      </c>
      <c r="G1649" s="14">
        <v>41.68656</v>
      </c>
      <c r="H1649" s="14">
        <v>16.470043182373047</v>
      </c>
      <c r="I1649" s="14">
        <v>408859.53125</v>
      </c>
      <c r="J1649" s="14"/>
      <c r="K1649" s="14"/>
      <c r="L1649" s="14">
        <v>0.32907351851463318</v>
      </c>
      <c r="M1649" s="14">
        <v>0.11254264414310455</v>
      </c>
    </row>
    <row r="1650" spans="1:13">
      <c r="A1650" s="13" t="s">
        <v>143</v>
      </c>
      <c r="B1650" s="13" t="s">
        <v>185</v>
      </c>
      <c r="C1650" s="13" t="s">
        <v>220</v>
      </c>
      <c r="D1650" s="14">
        <v>1988</v>
      </c>
      <c r="E1650" s="14">
        <v>457540.5</v>
      </c>
      <c r="F1650" s="14">
        <v>475555.6875</v>
      </c>
      <c r="G1650" s="14">
        <v>42.086661999999997</v>
      </c>
      <c r="H1650" s="14">
        <v>16.984851837158203</v>
      </c>
      <c r="I1650" s="14">
        <v>457872.4375</v>
      </c>
      <c r="J1650" s="14"/>
      <c r="K1650" s="14"/>
      <c r="L1650" s="14">
        <v>0.35607057809829712</v>
      </c>
      <c r="M1650" s="14">
        <v>0.11148224025964737</v>
      </c>
    </row>
    <row r="1651" spans="1:13">
      <c r="A1651" s="13" t="s">
        <v>143</v>
      </c>
      <c r="B1651" s="13" t="s">
        <v>185</v>
      </c>
      <c r="C1651" s="13" t="s">
        <v>220</v>
      </c>
      <c r="D1651" s="14">
        <v>1989</v>
      </c>
      <c r="E1651" s="14">
        <v>504979.84375</v>
      </c>
      <c r="F1651" s="14">
        <v>526183.5625</v>
      </c>
      <c r="G1651" s="14">
        <v>42.491197999999997</v>
      </c>
      <c r="H1651" s="14">
        <v>17.674766540527344</v>
      </c>
      <c r="I1651" s="14">
        <v>490257.3125</v>
      </c>
      <c r="J1651" s="14"/>
      <c r="K1651" s="14"/>
      <c r="L1651" s="14">
        <v>0.38472017645835876</v>
      </c>
      <c r="M1651" s="14">
        <v>0.11792425066232681</v>
      </c>
    </row>
    <row r="1652" spans="1:13">
      <c r="A1652" s="13" t="s">
        <v>143</v>
      </c>
      <c r="B1652" s="13" t="s">
        <v>185</v>
      </c>
      <c r="C1652" s="13" t="s">
        <v>220</v>
      </c>
      <c r="D1652" s="14">
        <v>1990</v>
      </c>
      <c r="E1652" s="14">
        <v>565140.75</v>
      </c>
      <c r="F1652" s="14">
        <v>593101.8125</v>
      </c>
      <c r="G1652" s="14">
        <v>42.918419</v>
      </c>
      <c r="H1652" s="14">
        <v>18.206083297729492</v>
      </c>
      <c r="I1652" s="14">
        <v>538682.6875</v>
      </c>
      <c r="J1652" s="14"/>
      <c r="K1652" s="14"/>
      <c r="L1652" s="14">
        <v>0.40553513169288635</v>
      </c>
      <c r="M1652" s="14">
        <v>0.11515235155820847</v>
      </c>
    </row>
    <row r="1653" spans="1:13">
      <c r="A1653" s="13" t="s">
        <v>143</v>
      </c>
      <c r="B1653" s="13" t="s">
        <v>185</v>
      </c>
      <c r="C1653" s="13" t="s">
        <v>220</v>
      </c>
      <c r="D1653" s="14">
        <v>1991</v>
      </c>
      <c r="E1653" s="14">
        <v>644125.375</v>
      </c>
      <c r="F1653" s="14">
        <v>674589.0625</v>
      </c>
      <c r="G1653" s="14">
        <v>43.373151</v>
      </c>
      <c r="H1653" s="14">
        <v>18.78565788269043</v>
      </c>
      <c r="I1653" s="14">
        <v>596742.25</v>
      </c>
      <c r="J1653" s="14"/>
      <c r="K1653" s="14"/>
      <c r="L1653" s="14">
        <v>0.44657808542251587</v>
      </c>
      <c r="M1653" s="14">
        <v>0.11010923236608505</v>
      </c>
    </row>
    <row r="1654" spans="1:13">
      <c r="A1654" s="13" t="s">
        <v>143</v>
      </c>
      <c r="B1654" s="13" t="s">
        <v>185</v>
      </c>
      <c r="C1654" s="13" t="s">
        <v>220</v>
      </c>
      <c r="D1654" s="14">
        <v>1992</v>
      </c>
      <c r="E1654" s="14">
        <v>700548.0625</v>
      </c>
      <c r="F1654" s="14">
        <v>729249.875</v>
      </c>
      <c r="G1654" s="14">
        <v>43.848217999999996</v>
      </c>
      <c r="H1654" s="14">
        <v>19.158023834228516</v>
      </c>
      <c r="I1654" s="14">
        <v>633732.1875</v>
      </c>
      <c r="J1654" s="14"/>
      <c r="K1654" s="14"/>
      <c r="L1654" s="14">
        <v>0.44143477082252502</v>
      </c>
      <c r="M1654" s="14">
        <v>0.11431218683719635</v>
      </c>
    </row>
    <row r="1655" spans="1:13">
      <c r="A1655" s="13" t="s">
        <v>143</v>
      </c>
      <c r="B1655" s="13" t="s">
        <v>185</v>
      </c>
      <c r="C1655" s="13" t="s">
        <v>220</v>
      </c>
      <c r="D1655" s="14">
        <v>1993</v>
      </c>
      <c r="E1655" s="14">
        <v>772306.4375</v>
      </c>
      <c r="F1655" s="14">
        <v>800354.3125</v>
      </c>
      <c r="G1655" s="14">
        <v>44.335028000000001</v>
      </c>
      <c r="H1655" s="14">
        <v>19.401760101318359</v>
      </c>
      <c r="I1655" s="14">
        <v>677316.9375</v>
      </c>
      <c r="J1655" s="14"/>
      <c r="K1655" s="14"/>
      <c r="L1655" s="14">
        <v>0.44895416498184204</v>
      </c>
      <c r="M1655" s="14">
        <v>0.11279896646738052</v>
      </c>
    </row>
    <row r="1656" spans="1:13">
      <c r="A1656" s="13" t="s">
        <v>143</v>
      </c>
      <c r="B1656" s="13" t="s">
        <v>185</v>
      </c>
      <c r="C1656" s="13" t="s">
        <v>220</v>
      </c>
      <c r="D1656" s="14">
        <v>1994</v>
      </c>
      <c r="E1656" s="14">
        <v>877111.75</v>
      </c>
      <c r="F1656" s="14">
        <v>903958.75</v>
      </c>
      <c r="G1656" s="14">
        <v>44.820073000000001</v>
      </c>
      <c r="H1656" s="14">
        <v>20.037492752075195</v>
      </c>
      <c r="I1656" s="14">
        <v>740095.125</v>
      </c>
      <c r="J1656" s="14"/>
      <c r="K1656" s="14"/>
      <c r="L1656" s="14">
        <v>0.47279345989227295</v>
      </c>
      <c r="M1656" s="14">
        <v>0.10971911251544952</v>
      </c>
    </row>
    <row r="1657" spans="1:13">
      <c r="A1657" s="13" t="s">
        <v>143</v>
      </c>
      <c r="B1657" s="13" t="s">
        <v>185</v>
      </c>
      <c r="C1657" s="13" t="s">
        <v>220</v>
      </c>
      <c r="D1657" s="14">
        <v>1995</v>
      </c>
      <c r="E1657" s="14">
        <v>987745.25</v>
      </c>
      <c r="F1657" s="14">
        <v>1015576.5</v>
      </c>
      <c r="G1657" s="14">
        <v>45.292521999999998</v>
      </c>
      <c r="H1657" s="14">
        <v>20.617839813232422</v>
      </c>
      <c r="I1657" s="14">
        <v>811252.0625</v>
      </c>
      <c r="J1657" s="14"/>
      <c r="K1657" s="14"/>
      <c r="L1657" s="14">
        <v>0.47977769374847412</v>
      </c>
      <c r="M1657" s="14">
        <v>0.10715218633413315</v>
      </c>
    </row>
    <row r="1658" spans="1:13">
      <c r="A1658" s="13" t="s">
        <v>143</v>
      </c>
      <c r="B1658" s="13" t="s">
        <v>185</v>
      </c>
      <c r="C1658" s="13" t="s">
        <v>220</v>
      </c>
      <c r="D1658" s="14">
        <v>1996</v>
      </c>
      <c r="E1658" s="14">
        <v>1098666.625</v>
      </c>
      <c r="F1658" s="14">
        <v>1136406.375</v>
      </c>
      <c r="G1658" s="14">
        <v>45.751021999999999</v>
      </c>
      <c r="H1658" s="14">
        <v>21.072547912597656</v>
      </c>
      <c r="I1658" s="14">
        <v>875265.5625</v>
      </c>
      <c r="J1658" s="14">
        <v>0.61920308303048377</v>
      </c>
      <c r="K1658" s="14"/>
      <c r="L1658" s="14">
        <v>0.5036424994468689</v>
      </c>
      <c r="M1658" s="14">
        <v>0.10629144310951233</v>
      </c>
    </row>
    <row r="1659" spans="1:13">
      <c r="A1659" s="13" t="s">
        <v>143</v>
      </c>
      <c r="B1659" s="13" t="s">
        <v>185</v>
      </c>
      <c r="C1659" s="13" t="s">
        <v>220</v>
      </c>
      <c r="D1659" s="14">
        <v>1997</v>
      </c>
      <c r="E1659" s="14">
        <v>1086883.875</v>
      </c>
      <c r="F1659" s="14">
        <v>1116091.125</v>
      </c>
      <c r="G1659" s="14">
        <v>46.196053999999997</v>
      </c>
      <c r="H1659" s="14">
        <v>21.443801879882813</v>
      </c>
      <c r="I1659" s="14">
        <v>929274.3125</v>
      </c>
      <c r="J1659" s="14"/>
      <c r="K1659" s="14"/>
      <c r="L1659" s="14">
        <v>0.43149444460868835</v>
      </c>
      <c r="M1659" s="14">
        <v>0.10521513968706131</v>
      </c>
    </row>
    <row r="1660" spans="1:13">
      <c r="A1660" s="13" t="s">
        <v>143</v>
      </c>
      <c r="B1660" s="13" t="s">
        <v>185</v>
      </c>
      <c r="C1660" s="13" t="s">
        <v>220</v>
      </c>
      <c r="D1660" s="14">
        <v>1998</v>
      </c>
      <c r="E1660" s="14">
        <v>997547.0625</v>
      </c>
      <c r="F1660" s="14">
        <v>982705.8125</v>
      </c>
      <c r="G1660" s="14">
        <v>46.620691000000001</v>
      </c>
      <c r="H1660" s="14">
        <v>20.192911148071289</v>
      </c>
      <c r="I1660" s="14">
        <v>881607.6875</v>
      </c>
      <c r="J1660" s="14"/>
      <c r="K1660" s="14"/>
      <c r="L1660" s="14">
        <v>0.30642673373222351</v>
      </c>
      <c r="M1660" s="14">
        <v>0.11653146147727966</v>
      </c>
    </row>
    <row r="1661" spans="1:13">
      <c r="A1661" s="13" t="s">
        <v>143</v>
      </c>
      <c r="B1661" s="13" t="s">
        <v>185</v>
      </c>
      <c r="C1661" s="13" t="s">
        <v>220</v>
      </c>
      <c r="D1661" s="14">
        <v>1999</v>
      </c>
      <c r="E1661" s="14">
        <v>1086196.75</v>
      </c>
      <c r="F1661" s="14">
        <v>1092839.625</v>
      </c>
      <c r="G1661" s="14">
        <v>47.016956999999998</v>
      </c>
      <c r="H1661" s="14">
        <v>20.578386306762695</v>
      </c>
      <c r="I1661" s="14">
        <v>982701.125</v>
      </c>
      <c r="J1661" s="14"/>
      <c r="K1661" s="14"/>
      <c r="L1661" s="14">
        <v>0.30905434489250183</v>
      </c>
      <c r="M1661" s="14">
        <v>0.10437382757663727</v>
      </c>
    </row>
    <row r="1662" spans="1:13">
      <c r="A1662" s="13" t="s">
        <v>143</v>
      </c>
      <c r="B1662" s="13" t="s">
        <v>185</v>
      </c>
      <c r="C1662" s="13" t="s">
        <v>220</v>
      </c>
      <c r="D1662" s="14">
        <v>2000</v>
      </c>
      <c r="E1662" s="14">
        <v>1150272</v>
      </c>
      <c r="F1662" s="14">
        <v>1176636.375</v>
      </c>
      <c r="G1662" s="14">
        <v>47.379241</v>
      </c>
      <c r="H1662" s="14">
        <v>21.441123962402344</v>
      </c>
      <c r="I1662" s="14">
        <v>1071742</v>
      </c>
      <c r="J1662" s="14"/>
      <c r="K1662" s="14"/>
      <c r="L1662" s="14">
        <v>0.32886418700218201</v>
      </c>
      <c r="M1662" s="14">
        <v>0.10499577969312668</v>
      </c>
    </row>
    <row r="1663" spans="1:13">
      <c r="A1663" s="13" t="s">
        <v>143</v>
      </c>
      <c r="B1663" s="13" t="s">
        <v>185</v>
      </c>
      <c r="C1663" s="13" t="s">
        <v>220</v>
      </c>
      <c r="D1663" s="14">
        <v>2001</v>
      </c>
      <c r="E1663" s="14">
        <v>1196495.75</v>
      </c>
      <c r="F1663" s="14">
        <v>1212755</v>
      </c>
      <c r="G1663" s="14">
        <v>47.706223999999999</v>
      </c>
      <c r="H1663" s="14">
        <v>21.845386505126953</v>
      </c>
      <c r="I1663" s="14">
        <v>1123747.25</v>
      </c>
      <c r="J1663" s="14"/>
      <c r="K1663" s="14"/>
      <c r="L1663" s="14">
        <v>0.32846435904502869</v>
      </c>
      <c r="M1663" s="14">
        <v>0.11911503225564957</v>
      </c>
    </row>
    <row r="1664" spans="1:13">
      <c r="A1664" s="13" t="s">
        <v>143</v>
      </c>
      <c r="B1664" s="13" t="s">
        <v>185</v>
      </c>
      <c r="C1664" s="13" t="s">
        <v>220</v>
      </c>
      <c r="D1664" s="14">
        <v>2002</v>
      </c>
      <c r="E1664" s="14">
        <v>1296316.625</v>
      </c>
      <c r="F1664" s="14">
        <v>1308658.75</v>
      </c>
      <c r="G1664" s="14">
        <v>47.999547</v>
      </c>
      <c r="H1664" s="14">
        <v>22.457611083984375</v>
      </c>
      <c r="I1664" s="14">
        <v>1210558.25</v>
      </c>
      <c r="J1664" s="14"/>
      <c r="K1664" s="14"/>
      <c r="L1664" s="14">
        <v>0.33270829916000366</v>
      </c>
      <c r="M1664" s="14">
        <v>0.12811104953289032</v>
      </c>
    </row>
    <row r="1665" spans="1:13">
      <c r="A1665" s="13" t="s">
        <v>143</v>
      </c>
      <c r="B1665" s="13" t="s">
        <v>185</v>
      </c>
      <c r="C1665" s="13" t="s">
        <v>220</v>
      </c>
      <c r="D1665" s="14">
        <v>2003</v>
      </c>
      <c r="E1665" s="14">
        <v>1350047.125</v>
      </c>
      <c r="F1665" s="14">
        <v>1361777.5</v>
      </c>
      <c r="G1665" s="14">
        <v>48.260897</v>
      </c>
      <c r="H1665" s="14">
        <v>22.433038711547852</v>
      </c>
      <c r="I1665" s="14">
        <v>1248658.125</v>
      </c>
      <c r="J1665" s="14"/>
      <c r="K1665" s="14"/>
      <c r="L1665" s="14">
        <v>0.35402435064315796</v>
      </c>
      <c r="M1665" s="14">
        <v>0.1258007287979126</v>
      </c>
    </row>
    <row r="1666" spans="1:13">
      <c r="A1666" s="13" t="s">
        <v>143</v>
      </c>
      <c r="B1666" s="13" t="s">
        <v>185</v>
      </c>
      <c r="C1666" s="13" t="s">
        <v>220</v>
      </c>
      <c r="D1666" s="14">
        <v>2004</v>
      </c>
      <c r="E1666" s="14">
        <v>1432723.625</v>
      </c>
      <c r="F1666" s="14">
        <v>1449575.5</v>
      </c>
      <c r="G1666" s="14">
        <v>48.493440999999997</v>
      </c>
      <c r="H1666" s="14">
        <v>22.875492095947266</v>
      </c>
      <c r="I1666" s="14">
        <v>1313555.625</v>
      </c>
      <c r="J1666" s="14"/>
      <c r="K1666" s="14"/>
      <c r="L1666" s="14">
        <v>0.36611902713775635</v>
      </c>
      <c r="M1666" s="14">
        <v>0.11962234973907471</v>
      </c>
    </row>
    <row r="1667" spans="1:13">
      <c r="A1667" s="13" t="s">
        <v>143</v>
      </c>
      <c r="B1667" s="13" t="s">
        <v>185</v>
      </c>
      <c r="C1667" s="13" t="s">
        <v>220</v>
      </c>
      <c r="D1667" s="14">
        <v>2005</v>
      </c>
      <c r="E1667" s="14">
        <v>1499233.125</v>
      </c>
      <c r="F1667" s="14">
        <v>1562740.5</v>
      </c>
      <c r="G1667" s="14">
        <v>48.701073000000001</v>
      </c>
      <c r="H1667" s="14">
        <v>23.075504302978516</v>
      </c>
      <c r="I1667" s="14">
        <v>1370150.875</v>
      </c>
      <c r="J1667" s="14">
        <v>0.76930431581498615</v>
      </c>
      <c r="K1667" s="14"/>
      <c r="L1667" s="14">
        <v>0.37434965372085571</v>
      </c>
      <c r="M1667" s="14">
        <v>0.11593738943338394</v>
      </c>
    </row>
    <row r="1668" spans="1:13">
      <c r="A1668" s="13" t="s">
        <v>143</v>
      </c>
      <c r="B1668" s="13" t="s">
        <v>185</v>
      </c>
      <c r="C1668" s="13" t="s">
        <v>220</v>
      </c>
      <c r="D1668" s="14">
        <v>2006</v>
      </c>
      <c r="E1668" s="14">
        <v>1557538.625</v>
      </c>
      <c r="F1668" s="14">
        <v>1618417.375</v>
      </c>
      <c r="G1668" s="14">
        <v>48.880451000000001</v>
      </c>
      <c r="H1668" s="14">
        <v>23.399885177612305</v>
      </c>
      <c r="I1668" s="14">
        <v>1442280.125</v>
      </c>
      <c r="J1668" s="14"/>
      <c r="K1668" s="14"/>
      <c r="L1668" s="14">
        <v>0.37913030385971069</v>
      </c>
      <c r="M1668" s="14">
        <v>0.11799190193414688</v>
      </c>
    </row>
    <row r="1669" spans="1:13">
      <c r="A1669" s="13" t="s">
        <v>143</v>
      </c>
      <c r="B1669" s="13" t="s">
        <v>185</v>
      </c>
      <c r="C1669" s="13" t="s">
        <v>220</v>
      </c>
      <c r="D1669" s="14">
        <v>2007</v>
      </c>
      <c r="E1669" s="14">
        <v>1654290.25</v>
      </c>
      <c r="F1669" s="14">
        <v>1716586.625</v>
      </c>
      <c r="G1669" s="14">
        <v>49.03481</v>
      </c>
      <c r="H1669" s="14">
        <v>23.730854034423828</v>
      </c>
      <c r="I1669" s="14">
        <v>1525925.75</v>
      </c>
      <c r="J1669" s="14"/>
      <c r="K1669" s="14"/>
      <c r="L1669" s="14">
        <v>0.3769325315952301</v>
      </c>
      <c r="M1669" s="14">
        <v>0.11802081763744354</v>
      </c>
    </row>
    <row r="1670" spans="1:13">
      <c r="A1670" s="13" t="s">
        <v>143</v>
      </c>
      <c r="B1670" s="13" t="s">
        <v>185</v>
      </c>
      <c r="C1670" s="13" t="s">
        <v>220</v>
      </c>
      <c r="D1670" s="14">
        <v>2008</v>
      </c>
      <c r="E1670" s="14">
        <v>1662659.125</v>
      </c>
      <c r="F1670" s="14">
        <v>1721251.75</v>
      </c>
      <c r="G1670" s="14">
        <v>49.182455999999995</v>
      </c>
      <c r="H1670" s="14">
        <v>23.836549758911133</v>
      </c>
      <c r="I1670" s="14">
        <v>1571901.75</v>
      </c>
      <c r="J1670" s="14"/>
      <c r="K1670" s="14"/>
      <c r="L1670" s="14">
        <v>0.38692256808280945</v>
      </c>
      <c r="M1670" s="14">
        <v>0.12306038290262222</v>
      </c>
    </row>
    <row r="1671" spans="1:13">
      <c r="A1671" s="13" t="s">
        <v>143</v>
      </c>
      <c r="B1671" s="13" t="s">
        <v>185</v>
      </c>
      <c r="C1671" s="13" t="s">
        <v>220</v>
      </c>
      <c r="D1671" s="14">
        <v>2009</v>
      </c>
      <c r="E1671" s="14">
        <v>1663387</v>
      </c>
      <c r="F1671" s="14">
        <v>1659645.375</v>
      </c>
      <c r="G1671" s="14">
        <v>49.347460999999996</v>
      </c>
      <c r="H1671" s="14">
        <v>23.706533432006836</v>
      </c>
      <c r="I1671" s="14">
        <v>1584362.125</v>
      </c>
      <c r="J1671" s="14"/>
      <c r="K1671" s="14"/>
      <c r="L1671" s="14">
        <v>0.33755207061767578</v>
      </c>
      <c r="M1671" s="14">
        <v>0.13382686674594879</v>
      </c>
    </row>
    <row r="1672" spans="1:13">
      <c r="A1672" s="13" t="s">
        <v>143</v>
      </c>
      <c r="B1672" s="13" t="s">
        <v>185</v>
      </c>
      <c r="C1672" s="13" t="s">
        <v>220</v>
      </c>
      <c r="D1672" s="14">
        <v>2010</v>
      </c>
      <c r="E1672" s="14">
        <v>1756263.125</v>
      </c>
      <c r="F1672" s="14">
        <v>1780067.625</v>
      </c>
      <c r="G1672" s="14">
        <v>49.545635999999995</v>
      </c>
      <c r="H1672" s="14">
        <v>24.028720855712891</v>
      </c>
      <c r="I1672" s="14">
        <v>1692175.25</v>
      </c>
      <c r="J1672" s="14"/>
      <c r="K1672" s="14"/>
      <c r="L1672" s="14">
        <v>0.35292819142341614</v>
      </c>
      <c r="M1672" s="14">
        <v>0.1341436356306076</v>
      </c>
    </row>
    <row r="1673" spans="1:13">
      <c r="A1673" s="13" t="s">
        <v>143</v>
      </c>
      <c r="B1673" s="13" t="s">
        <v>185</v>
      </c>
      <c r="C1673" s="13" t="s">
        <v>220</v>
      </c>
      <c r="D1673" s="14">
        <v>2011</v>
      </c>
      <c r="E1673" s="14">
        <v>1750333.125</v>
      </c>
      <c r="F1673" s="14">
        <v>1784289.875</v>
      </c>
      <c r="G1673" s="14">
        <v>49.786158999999998</v>
      </c>
      <c r="H1673" s="14">
        <v>24.452390670776367</v>
      </c>
      <c r="I1673" s="14">
        <v>1754543.25</v>
      </c>
      <c r="J1673" s="14">
        <v>0.70136564267313628</v>
      </c>
      <c r="K1673" s="14"/>
      <c r="L1673" s="14">
        <v>0.35172826051712036</v>
      </c>
      <c r="M1673" s="14">
        <v>0.14197324216365814</v>
      </c>
    </row>
    <row r="1674" spans="1:13">
      <c r="A1674" s="13" t="s">
        <v>143</v>
      </c>
      <c r="B1674" s="13" t="s">
        <v>185</v>
      </c>
      <c r="C1674" s="13" t="s">
        <v>220</v>
      </c>
      <c r="D1674" s="14">
        <v>2012</v>
      </c>
      <c r="E1674" s="14">
        <v>1772986.125</v>
      </c>
      <c r="F1674" s="14">
        <v>1790975.75</v>
      </c>
      <c r="G1674" s="14">
        <v>50.060638999999995</v>
      </c>
      <c r="H1674" s="14">
        <v>24.885498046875</v>
      </c>
      <c r="I1674" s="14">
        <v>1796696.625</v>
      </c>
      <c r="J1674" s="14">
        <v>0.76920917267743838</v>
      </c>
      <c r="K1674" s="14"/>
      <c r="L1674" s="14">
        <v>0.34155839681625366</v>
      </c>
      <c r="M1674" s="14">
        <v>0.14353172481060028</v>
      </c>
    </row>
    <row r="1675" spans="1:13">
      <c r="A1675" s="13" t="s">
        <v>143</v>
      </c>
      <c r="B1675" s="13" t="s">
        <v>185</v>
      </c>
      <c r="C1675" s="13" t="s">
        <v>220</v>
      </c>
      <c r="D1675" s="14">
        <v>2013</v>
      </c>
      <c r="E1675" s="14">
        <v>1741781.375</v>
      </c>
      <c r="F1675" s="14">
        <v>1751297</v>
      </c>
      <c r="G1675" s="14">
        <v>50.345717</v>
      </c>
      <c r="H1675" s="14">
        <v>25.257593154907227</v>
      </c>
      <c r="I1675" s="14">
        <v>1853556.875</v>
      </c>
      <c r="J1675" s="14">
        <v>0.77925926008940538</v>
      </c>
      <c r="K1675" s="14"/>
      <c r="L1675" s="14">
        <v>0.34271734952926636</v>
      </c>
      <c r="M1675" s="14">
        <v>0.15104670822620392</v>
      </c>
    </row>
    <row r="1676" spans="1:13">
      <c r="A1676" s="13" t="s">
        <v>143</v>
      </c>
      <c r="B1676" s="13" t="s">
        <v>185</v>
      </c>
      <c r="C1676" s="13" t="s">
        <v>220</v>
      </c>
      <c r="D1676" s="14">
        <v>2014</v>
      </c>
      <c r="E1676" s="14">
        <v>1797827</v>
      </c>
      <c r="F1676" s="14">
        <v>1834123.375</v>
      </c>
      <c r="G1676" s="14">
        <v>50.607906999999997</v>
      </c>
      <c r="H1676" s="14">
        <v>25.826217651367188</v>
      </c>
      <c r="I1676" s="14">
        <v>1912916.125</v>
      </c>
      <c r="J1676" s="14">
        <v>0.74159834001299041</v>
      </c>
      <c r="K1676" s="14"/>
      <c r="L1676" s="14">
        <v>0.3406728208065033</v>
      </c>
      <c r="M1676" s="14">
        <v>0.153352290391922</v>
      </c>
    </row>
    <row r="1677" spans="1:13">
      <c r="A1677" s="13" t="s">
        <v>143</v>
      </c>
      <c r="B1677" s="13" t="s">
        <v>185</v>
      </c>
      <c r="C1677" s="13" t="s">
        <v>220</v>
      </c>
      <c r="D1677" s="14">
        <v>2015</v>
      </c>
      <c r="E1677" s="14">
        <v>1928056.875</v>
      </c>
      <c r="F1677" s="14">
        <v>1943938.625</v>
      </c>
      <c r="G1677" s="14">
        <v>50.823093</v>
      </c>
      <c r="H1677" s="14">
        <v>26.079252243041992</v>
      </c>
      <c r="I1677" s="14">
        <v>1966652</v>
      </c>
      <c r="J1677" s="14">
        <v>0.79987825513481381</v>
      </c>
      <c r="K1677" s="14"/>
      <c r="L1677" s="14">
        <v>0.32539933919906616</v>
      </c>
      <c r="M1677" s="14">
        <v>0.15107716619968414</v>
      </c>
    </row>
    <row r="1678" spans="1:13">
      <c r="A1678" s="13" t="s">
        <v>143</v>
      </c>
      <c r="B1678" s="13" t="s">
        <v>185</v>
      </c>
      <c r="C1678" s="13" t="s">
        <v>220</v>
      </c>
      <c r="D1678" s="14">
        <v>2016</v>
      </c>
      <c r="E1678" s="14">
        <v>1999699.625</v>
      </c>
      <c r="F1678" s="14">
        <v>1999304</v>
      </c>
      <c r="G1678" s="14">
        <v>50.983456999999994</v>
      </c>
      <c r="H1678" s="14">
        <v>26.288166046142578</v>
      </c>
      <c r="I1678" s="14">
        <v>2024606.875</v>
      </c>
      <c r="J1678" s="14">
        <v>0.78212795498712162</v>
      </c>
      <c r="K1678" s="14"/>
      <c r="L1678" s="14">
        <v>0.3302333652973175</v>
      </c>
      <c r="M1678" s="14">
        <v>0.15185666084289551</v>
      </c>
    </row>
    <row r="1679" spans="1:13">
      <c r="A1679" s="13" t="s">
        <v>143</v>
      </c>
      <c r="B1679" s="13" t="s">
        <v>185</v>
      </c>
      <c r="C1679" s="13" t="s">
        <v>220</v>
      </c>
      <c r="D1679" s="14">
        <v>2017</v>
      </c>
      <c r="E1679" s="14">
        <v>2070935.625</v>
      </c>
      <c r="F1679" s="14">
        <v>2088576.875</v>
      </c>
      <c r="G1679" s="14">
        <v>51.096415</v>
      </c>
      <c r="H1679" s="14">
        <v>26.553548812866211</v>
      </c>
      <c r="I1679" s="14">
        <v>2088576.875</v>
      </c>
      <c r="J1679" s="14">
        <v>0.77046553437397802</v>
      </c>
      <c r="K1679" s="14"/>
      <c r="L1679" s="14">
        <v>0.35702118277549744</v>
      </c>
      <c r="M1679" s="14">
        <v>0.15688280761241913</v>
      </c>
    </row>
    <row r="1680" spans="1:13">
      <c r="A1680" s="13" t="s">
        <v>143</v>
      </c>
      <c r="B1680" s="13" t="s">
        <v>185</v>
      </c>
      <c r="C1680" s="13" t="s">
        <v>220</v>
      </c>
      <c r="D1680" s="14">
        <v>2018</v>
      </c>
      <c r="E1680" s="14">
        <v>2102051.5</v>
      </c>
      <c r="F1680" s="14">
        <v>2118144.75</v>
      </c>
      <c r="G1680" s="14">
        <v>51.171706</v>
      </c>
      <c r="H1680" s="14">
        <v>26.581413269042969</v>
      </c>
      <c r="I1680" s="14">
        <v>2149300.5</v>
      </c>
      <c r="J1680" s="14"/>
      <c r="K1680" s="14"/>
      <c r="L1680" s="14">
        <v>0.34487459063529968</v>
      </c>
      <c r="M1680" s="14">
        <v>0.16448001563549042</v>
      </c>
    </row>
    <row r="1681" spans="1:13">
      <c r="A1681" s="13" t="s">
        <v>143</v>
      </c>
      <c r="B1681" s="13" t="s">
        <v>185</v>
      </c>
      <c r="C1681" s="13" t="s">
        <v>220</v>
      </c>
      <c r="D1681" s="14">
        <v>2019</v>
      </c>
      <c r="E1681" s="14">
        <v>2090945.875</v>
      </c>
      <c r="F1681" s="14">
        <v>2162705.25</v>
      </c>
      <c r="G1681" s="14">
        <v>51.225307999999998</v>
      </c>
      <c r="H1681" s="14">
        <v>26.798534393310547</v>
      </c>
      <c r="I1681" s="14">
        <v>2193132.25</v>
      </c>
      <c r="J1681" s="14"/>
      <c r="K1681" s="14"/>
      <c r="L1681" s="14">
        <v>0.32682433724403381</v>
      </c>
      <c r="M1681" s="14">
        <v>0.17263986170291901</v>
      </c>
    </row>
    <row r="1682" spans="1:13">
      <c r="A1682" s="13" t="s">
        <v>144</v>
      </c>
      <c r="B1682" s="13" t="s">
        <v>186</v>
      </c>
      <c r="C1682" s="13" t="s">
        <v>206</v>
      </c>
      <c r="D1682" s="14">
        <v>1950</v>
      </c>
      <c r="E1682" s="14">
        <v>3815.0751953125</v>
      </c>
      <c r="F1682" s="14">
        <v>4416.392578125</v>
      </c>
      <c r="G1682" s="14">
        <v>0.29601751755848943</v>
      </c>
      <c r="H1682" s="14">
        <v>0.13583105802536011</v>
      </c>
      <c r="I1682" s="14">
        <v>5566.03271484375</v>
      </c>
      <c r="J1682" s="14"/>
      <c r="K1682" s="14"/>
      <c r="L1682" s="14">
        <v>0.28581535816192627</v>
      </c>
      <c r="M1682" s="14">
        <v>0.10011626780033112</v>
      </c>
    </row>
    <row r="1683" spans="1:13">
      <c r="A1683" s="13" t="s">
        <v>144</v>
      </c>
      <c r="B1683" s="13" t="s">
        <v>186</v>
      </c>
      <c r="C1683" s="13" t="s">
        <v>206</v>
      </c>
      <c r="D1683" s="14">
        <v>1951</v>
      </c>
      <c r="E1683" s="14">
        <v>4747.86181640625</v>
      </c>
      <c r="F1683" s="14">
        <v>4687.52783203125</v>
      </c>
      <c r="G1683" s="14">
        <v>0.29785819318147561</v>
      </c>
      <c r="H1683" s="14">
        <v>0.13550290465354919</v>
      </c>
      <c r="I1683" s="14">
        <v>5323.78955078125</v>
      </c>
      <c r="J1683" s="14"/>
      <c r="K1683" s="14"/>
      <c r="L1683" s="14">
        <v>0.21234343945980072</v>
      </c>
      <c r="M1683" s="14">
        <v>0.10882511734962463</v>
      </c>
    </row>
    <row r="1684" spans="1:13">
      <c r="A1684" s="13" t="s">
        <v>144</v>
      </c>
      <c r="B1684" s="13" t="s">
        <v>186</v>
      </c>
      <c r="C1684" s="13" t="s">
        <v>206</v>
      </c>
      <c r="D1684" s="14">
        <v>1952</v>
      </c>
      <c r="E1684" s="14">
        <v>5389.9697265625</v>
      </c>
      <c r="F1684" s="14">
        <v>5150.31298828125</v>
      </c>
      <c r="G1684" s="14">
        <v>0.29969886880446178</v>
      </c>
      <c r="H1684" s="14">
        <v>0.13516025245189667</v>
      </c>
      <c r="I1684" s="14">
        <v>5624.16796875</v>
      </c>
      <c r="J1684" s="14"/>
      <c r="K1684" s="14"/>
      <c r="L1684" s="14">
        <v>0.24718433618545532</v>
      </c>
      <c r="M1684" s="14">
        <v>0.10872313380241394</v>
      </c>
    </row>
    <row r="1685" spans="1:13">
      <c r="A1685" s="13" t="s">
        <v>144</v>
      </c>
      <c r="B1685" s="13" t="s">
        <v>186</v>
      </c>
      <c r="C1685" s="13" t="s">
        <v>206</v>
      </c>
      <c r="D1685" s="14">
        <v>1953</v>
      </c>
      <c r="E1685" s="14">
        <v>4682.4111328125</v>
      </c>
      <c r="F1685" s="14">
        <v>4635.298828125</v>
      </c>
      <c r="G1685" s="14">
        <v>0.3015395444274479</v>
      </c>
      <c r="H1685" s="14">
        <v>0.13480308651924133</v>
      </c>
      <c r="I1685" s="14">
        <v>5756.68408203125</v>
      </c>
      <c r="J1685" s="14"/>
      <c r="K1685" s="14"/>
      <c r="L1685" s="14">
        <v>0.32276040315628052</v>
      </c>
      <c r="M1685" s="14">
        <v>0.1248311772942543</v>
      </c>
    </row>
    <row r="1686" spans="1:13">
      <c r="A1686" s="13" t="s">
        <v>144</v>
      </c>
      <c r="B1686" s="13" t="s">
        <v>186</v>
      </c>
      <c r="C1686" s="13" t="s">
        <v>206</v>
      </c>
      <c r="D1686" s="14">
        <v>1954</v>
      </c>
      <c r="E1686" s="14">
        <v>4712.6572265625</v>
      </c>
      <c r="F1686" s="14">
        <v>4506.9404296875</v>
      </c>
      <c r="G1686" s="14">
        <v>0.30338022005043397</v>
      </c>
      <c r="H1686" s="14">
        <v>0.13443145155906677</v>
      </c>
      <c r="I1686" s="14">
        <v>5710.646484375</v>
      </c>
      <c r="J1686" s="14"/>
      <c r="K1686" s="14"/>
      <c r="L1686" s="14">
        <v>0.31201338768005371</v>
      </c>
      <c r="M1686" s="14">
        <v>0.12841148674488068</v>
      </c>
    </row>
    <row r="1687" spans="1:13">
      <c r="A1687" s="13" t="s">
        <v>144</v>
      </c>
      <c r="B1687" s="13" t="s">
        <v>186</v>
      </c>
      <c r="C1687" s="13" t="s">
        <v>206</v>
      </c>
      <c r="D1687" s="14">
        <v>1955</v>
      </c>
      <c r="E1687" s="14">
        <v>5033.18310546875</v>
      </c>
      <c r="F1687" s="14">
        <v>4829.17236328125</v>
      </c>
      <c r="G1687" s="14">
        <v>0.30522089567342015</v>
      </c>
      <c r="H1687" s="14">
        <v>0.1340453177690506</v>
      </c>
      <c r="I1687" s="14">
        <v>5986.64892578125</v>
      </c>
      <c r="J1687" s="14"/>
      <c r="K1687" s="14"/>
      <c r="L1687" s="14">
        <v>0.27788570523262024</v>
      </c>
      <c r="M1687" s="14">
        <v>0.12464120239019394</v>
      </c>
    </row>
    <row r="1688" spans="1:13">
      <c r="A1688" s="13" t="s">
        <v>144</v>
      </c>
      <c r="B1688" s="13" t="s">
        <v>186</v>
      </c>
      <c r="C1688" s="13" t="s">
        <v>206</v>
      </c>
      <c r="D1688" s="14">
        <v>1956</v>
      </c>
      <c r="E1688" s="14">
        <v>5623.453125</v>
      </c>
      <c r="F1688" s="14">
        <v>5325.60107421875</v>
      </c>
      <c r="G1688" s="14">
        <v>0.30706157129640632</v>
      </c>
      <c r="H1688" s="14">
        <v>0.13364468514919281</v>
      </c>
      <c r="I1688" s="14">
        <v>6242.48779296875</v>
      </c>
      <c r="J1688" s="14"/>
      <c r="K1688" s="14"/>
      <c r="L1688" s="14">
        <v>0.26699474453926086</v>
      </c>
      <c r="M1688" s="14">
        <v>0.10594279319047928</v>
      </c>
    </row>
    <row r="1689" spans="1:13">
      <c r="A1689" s="13" t="s">
        <v>144</v>
      </c>
      <c r="B1689" s="13" t="s">
        <v>186</v>
      </c>
      <c r="C1689" s="13" t="s">
        <v>206</v>
      </c>
      <c r="D1689" s="14">
        <v>1957</v>
      </c>
      <c r="E1689" s="14">
        <v>5757.52001953125</v>
      </c>
      <c r="F1689" s="14">
        <v>5509.07470703125</v>
      </c>
      <c r="G1689" s="14">
        <v>0.30890224691939244</v>
      </c>
      <c r="H1689" s="14">
        <v>0.13322955369949341</v>
      </c>
      <c r="I1689" s="14">
        <v>6560.3896484375</v>
      </c>
      <c r="J1689" s="14"/>
      <c r="K1689" s="14"/>
      <c r="L1689" s="14">
        <v>0.30381178855895996</v>
      </c>
      <c r="M1689" s="14">
        <v>0.1067352369427681</v>
      </c>
    </row>
    <row r="1690" spans="1:13">
      <c r="A1690" s="13" t="s">
        <v>144</v>
      </c>
      <c r="B1690" s="13" t="s">
        <v>186</v>
      </c>
      <c r="C1690" s="13" t="s">
        <v>206</v>
      </c>
      <c r="D1690" s="14">
        <v>1958</v>
      </c>
      <c r="E1690" s="14">
        <v>5590.49462890625</v>
      </c>
      <c r="F1690" s="14">
        <v>5331.96484375</v>
      </c>
      <c r="G1690" s="14">
        <v>0.31074292254237851</v>
      </c>
      <c r="H1690" s="14">
        <v>0.13279992341995239</v>
      </c>
      <c r="I1690" s="14">
        <v>6645.70751953125</v>
      </c>
      <c r="J1690" s="14"/>
      <c r="K1690" s="14"/>
      <c r="L1690" s="14">
        <v>0.30751356482505798</v>
      </c>
      <c r="M1690" s="14">
        <v>0.1204674169421196</v>
      </c>
    </row>
    <row r="1691" spans="1:13">
      <c r="A1691" s="13" t="s">
        <v>144</v>
      </c>
      <c r="B1691" s="13" t="s">
        <v>186</v>
      </c>
      <c r="C1691" s="13" t="s">
        <v>206</v>
      </c>
      <c r="D1691" s="14">
        <v>1959</v>
      </c>
      <c r="E1691" s="14">
        <v>5627.056640625</v>
      </c>
      <c r="F1691" s="14">
        <v>5338.99853515625</v>
      </c>
      <c r="G1691" s="14">
        <v>0.31258359816536468</v>
      </c>
      <c r="H1691" s="14">
        <v>0.1331028938293457</v>
      </c>
      <c r="I1691" s="14">
        <v>6655.865234375</v>
      </c>
      <c r="J1691" s="14"/>
      <c r="K1691" s="14"/>
      <c r="L1691" s="14">
        <v>0.29203984141349792</v>
      </c>
      <c r="M1691" s="14">
        <v>0.11146464198827744</v>
      </c>
    </row>
    <row r="1692" spans="1:13">
      <c r="A1692" s="13" t="s">
        <v>144</v>
      </c>
      <c r="B1692" s="13" t="s">
        <v>186</v>
      </c>
      <c r="C1692" s="13" t="s">
        <v>206</v>
      </c>
      <c r="D1692" s="14">
        <v>1960</v>
      </c>
      <c r="E1692" s="14">
        <v>6533.78173828125</v>
      </c>
      <c r="F1692" s="14">
        <v>5806.6591796875</v>
      </c>
      <c r="G1692" s="14">
        <v>0.31442627345217034</v>
      </c>
      <c r="H1692" s="14">
        <v>0.13330486416816711</v>
      </c>
      <c r="I1692" s="14">
        <v>6940.1376953125</v>
      </c>
      <c r="J1692" s="14"/>
      <c r="K1692" s="14"/>
      <c r="L1692" s="14">
        <v>0.3123944103717804</v>
      </c>
      <c r="M1692" s="14">
        <v>0.1214311346411705</v>
      </c>
    </row>
    <row r="1693" spans="1:13">
      <c r="A1693" s="13" t="s">
        <v>144</v>
      </c>
      <c r="B1693" s="13" t="s">
        <v>186</v>
      </c>
      <c r="C1693" s="13" t="s">
        <v>206</v>
      </c>
      <c r="D1693" s="14">
        <v>1961</v>
      </c>
      <c r="E1693" s="14">
        <v>6475.65185546875</v>
      </c>
      <c r="F1693" s="14">
        <v>5792.3935546875</v>
      </c>
      <c r="G1693" s="14">
        <v>0.31730647580401039</v>
      </c>
      <c r="H1693" s="14">
        <v>0.13471893966197968</v>
      </c>
      <c r="I1693" s="14">
        <v>7183.93505859375</v>
      </c>
      <c r="J1693" s="14"/>
      <c r="K1693" s="14"/>
      <c r="L1693" s="14">
        <v>0.32924538850784302</v>
      </c>
      <c r="M1693" s="14">
        <v>0.12370515614748001</v>
      </c>
    </row>
    <row r="1694" spans="1:13">
      <c r="A1694" s="13" t="s">
        <v>144</v>
      </c>
      <c r="B1694" s="13" t="s">
        <v>186</v>
      </c>
      <c r="C1694" s="13" t="s">
        <v>206</v>
      </c>
      <c r="D1694" s="14">
        <v>1962</v>
      </c>
      <c r="E1694" s="14">
        <v>6287.37060546875</v>
      </c>
      <c r="F1694" s="14">
        <v>5682.2421875</v>
      </c>
      <c r="G1694" s="14">
        <v>0.32121716162892366</v>
      </c>
      <c r="H1694" s="14">
        <v>0.13512252271175385</v>
      </c>
      <c r="I1694" s="14">
        <v>7273.78857421875</v>
      </c>
      <c r="J1694" s="14"/>
      <c r="K1694" s="14"/>
      <c r="L1694" s="14">
        <v>0.32404330372810364</v>
      </c>
      <c r="M1694" s="14">
        <v>0.11964400857686996</v>
      </c>
    </row>
    <row r="1695" spans="1:13">
      <c r="A1695" s="13" t="s">
        <v>144</v>
      </c>
      <c r="B1695" s="13" t="s">
        <v>186</v>
      </c>
      <c r="C1695" s="13" t="s">
        <v>206</v>
      </c>
      <c r="D1695" s="14">
        <v>1963</v>
      </c>
      <c r="E1695" s="14">
        <v>6429.09521484375</v>
      </c>
      <c r="F1695" s="14">
        <v>5739.05078125</v>
      </c>
      <c r="G1695" s="14">
        <v>0.32457203044920163</v>
      </c>
      <c r="H1695" s="14">
        <v>0.13461777567863464</v>
      </c>
      <c r="I1695" s="14">
        <v>7415.478515625</v>
      </c>
      <c r="J1695" s="14"/>
      <c r="K1695" s="14"/>
      <c r="L1695" s="14">
        <v>0.32063734531402588</v>
      </c>
      <c r="M1695" s="14">
        <v>0.1255202442407608</v>
      </c>
    </row>
    <row r="1696" spans="1:13">
      <c r="A1696" s="13" t="s">
        <v>144</v>
      </c>
      <c r="B1696" s="13" t="s">
        <v>186</v>
      </c>
      <c r="C1696" s="13" t="s">
        <v>206</v>
      </c>
      <c r="D1696" s="14">
        <v>1964</v>
      </c>
      <c r="E1696" s="14">
        <v>6958.0830078125</v>
      </c>
      <c r="F1696" s="14">
        <v>6206.47509765625</v>
      </c>
      <c r="G1696" s="14">
        <v>0.32822735621979171</v>
      </c>
      <c r="H1696" s="14">
        <v>0.13694015145301819</v>
      </c>
      <c r="I1696" s="14">
        <v>8083.1982421875</v>
      </c>
      <c r="J1696" s="14"/>
      <c r="K1696" s="14"/>
      <c r="L1696" s="14">
        <v>0.32707679271697998</v>
      </c>
      <c r="M1696" s="14">
        <v>0.11568556725978851</v>
      </c>
    </row>
    <row r="1697" spans="1:13">
      <c r="A1697" s="13" t="s">
        <v>144</v>
      </c>
      <c r="B1697" s="13" t="s">
        <v>186</v>
      </c>
      <c r="C1697" s="13" t="s">
        <v>206</v>
      </c>
      <c r="D1697" s="14">
        <v>1965</v>
      </c>
      <c r="E1697" s="14">
        <v>7103.150390625</v>
      </c>
      <c r="F1697" s="14">
        <v>6305.240234375</v>
      </c>
      <c r="G1697" s="14">
        <v>0.33198281441000016</v>
      </c>
      <c r="H1697" s="14">
        <v>0.13815292716026306</v>
      </c>
      <c r="I1697" s="14">
        <v>8223.8466796875</v>
      </c>
      <c r="J1697" s="14"/>
      <c r="K1697" s="14"/>
      <c r="L1697" s="14">
        <v>0.30514374375343323</v>
      </c>
      <c r="M1697" s="14">
        <v>0.11800254136323929</v>
      </c>
    </row>
    <row r="1698" spans="1:13">
      <c r="A1698" s="13" t="s">
        <v>144</v>
      </c>
      <c r="B1698" s="13" t="s">
        <v>186</v>
      </c>
      <c r="C1698" s="13" t="s">
        <v>206</v>
      </c>
      <c r="D1698" s="14">
        <v>1966</v>
      </c>
      <c r="E1698" s="14">
        <v>7139.56591796875</v>
      </c>
      <c r="F1698" s="14">
        <v>6409.5</v>
      </c>
      <c r="G1698" s="14">
        <v>0.33438130670144106</v>
      </c>
      <c r="H1698" s="14">
        <v>0.13885895907878876</v>
      </c>
      <c r="I1698" s="14">
        <v>8321.921875</v>
      </c>
      <c r="J1698" s="14"/>
      <c r="K1698" s="14"/>
      <c r="L1698" s="14">
        <v>0.27495411038398743</v>
      </c>
      <c r="M1698" s="14">
        <v>0.12391427159309387</v>
      </c>
    </row>
    <row r="1699" spans="1:13">
      <c r="A1699" s="13" t="s">
        <v>144</v>
      </c>
      <c r="B1699" s="13" t="s">
        <v>186</v>
      </c>
      <c r="C1699" s="13" t="s">
        <v>206</v>
      </c>
      <c r="D1699" s="14">
        <v>1967</v>
      </c>
      <c r="E1699" s="14">
        <v>7261.70166015625</v>
      </c>
      <c r="F1699" s="14">
        <v>6670.36181640625</v>
      </c>
      <c r="G1699" s="14">
        <v>0.33549992461121553</v>
      </c>
      <c r="H1699" s="14">
        <v>0.13734474778175354</v>
      </c>
      <c r="I1699" s="14">
        <v>8387.0966796875</v>
      </c>
      <c r="J1699" s="14"/>
      <c r="K1699" s="14"/>
      <c r="L1699" s="14">
        <v>0.21316204965114594</v>
      </c>
      <c r="M1699" s="14">
        <v>0.12404651939868927</v>
      </c>
    </row>
    <row r="1700" spans="1:13">
      <c r="A1700" s="13" t="s">
        <v>144</v>
      </c>
      <c r="B1700" s="13" t="s">
        <v>186</v>
      </c>
      <c r="C1700" s="13" t="s">
        <v>206</v>
      </c>
      <c r="D1700" s="14">
        <v>1968</v>
      </c>
      <c r="E1700" s="14">
        <v>7703.53759765625</v>
      </c>
      <c r="F1700" s="14">
        <v>7024.86865234375</v>
      </c>
      <c r="G1700" s="14">
        <v>0.33635616872043428</v>
      </c>
      <c r="H1700" s="14">
        <v>0.13684000074863434</v>
      </c>
      <c r="I1700" s="14">
        <v>8825.244140625</v>
      </c>
      <c r="J1700" s="14"/>
      <c r="K1700" s="14"/>
      <c r="L1700" s="14">
        <v>0.19417230784893036</v>
      </c>
      <c r="M1700" s="14">
        <v>0.12543423473834991</v>
      </c>
    </row>
    <row r="1701" spans="1:13">
      <c r="A1701" s="13" t="s">
        <v>144</v>
      </c>
      <c r="B1701" s="13" t="s">
        <v>186</v>
      </c>
      <c r="C1701" s="13" t="s">
        <v>206</v>
      </c>
      <c r="D1701" s="14">
        <v>1969</v>
      </c>
      <c r="E1701" s="14">
        <v>8783.2734375</v>
      </c>
      <c r="F1701" s="14">
        <v>8005.04345703125</v>
      </c>
      <c r="G1701" s="14">
        <v>0.33799156542177078</v>
      </c>
      <c r="H1701" s="14">
        <v>0.13875880837440491</v>
      </c>
      <c r="I1701" s="14">
        <v>9774.404296875</v>
      </c>
      <c r="J1701" s="14"/>
      <c r="K1701" s="14"/>
      <c r="L1701" s="14">
        <v>0.19631579518318176</v>
      </c>
      <c r="M1701" s="14">
        <v>0.11494491994380951</v>
      </c>
    </row>
    <row r="1702" spans="1:13">
      <c r="A1702" s="13" t="s">
        <v>144</v>
      </c>
      <c r="B1702" s="13" t="s">
        <v>186</v>
      </c>
      <c r="C1702" s="13" t="s">
        <v>206</v>
      </c>
      <c r="D1702" s="14">
        <v>1970</v>
      </c>
      <c r="E1702" s="14">
        <v>9411.630859375</v>
      </c>
      <c r="F1702" s="14">
        <v>8027.51806640625</v>
      </c>
      <c r="G1702" s="14">
        <v>0.33966799999999997</v>
      </c>
      <c r="H1702" s="14">
        <v>0.14158591628074646</v>
      </c>
      <c r="I1702" s="14">
        <v>9880.458984375</v>
      </c>
      <c r="J1702" s="14"/>
      <c r="K1702" s="14"/>
      <c r="L1702" s="14">
        <v>0.23565658926963806</v>
      </c>
      <c r="M1702" s="14">
        <v>0.12022469192743301</v>
      </c>
    </row>
    <row r="1703" spans="1:13">
      <c r="A1703" s="13" t="s">
        <v>144</v>
      </c>
      <c r="B1703" s="13" t="s">
        <v>186</v>
      </c>
      <c r="C1703" s="13" t="s">
        <v>206</v>
      </c>
      <c r="D1703" s="14">
        <v>1971</v>
      </c>
      <c r="E1703" s="14">
        <v>9025.87890625</v>
      </c>
      <c r="F1703" s="14">
        <v>7745.1474609375</v>
      </c>
      <c r="G1703" s="14">
        <v>0.34222599999999997</v>
      </c>
      <c r="H1703" s="14">
        <v>0.14584384858608246</v>
      </c>
      <c r="I1703" s="14">
        <v>10143.994140625</v>
      </c>
      <c r="J1703" s="14"/>
      <c r="K1703" s="14"/>
      <c r="L1703" s="14">
        <v>0.2700476348400116</v>
      </c>
      <c r="M1703" s="14">
        <v>0.12955991923809052</v>
      </c>
    </row>
    <row r="1704" spans="1:13">
      <c r="A1704" s="13" t="s">
        <v>144</v>
      </c>
      <c r="B1704" s="13" t="s">
        <v>186</v>
      </c>
      <c r="C1704" s="13" t="s">
        <v>206</v>
      </c>
      <c r="D1704" s="14">
        <v>1972</v>
      </c>
      <c r="E1704" s="14">
        <v>9640.90625</v>
      </c>
      <c r="F1704" s="14">
        <v>8317.7744140625</v>
      </c>
      <c r="G1704" s="14">
        <v>0.34510299999999999</v>
      </c>
      <c r="H1704" s="14">
        <v>0.14920377731323242</v>
      </c>
      <c r="I1704" s="14">
        <v>10813.3154296875</v>
      </c>
      <c r="J1704" s="14"/>
      <c r="K1704" s="14"/>
      <c r="L1704" s="14">
        <v>0.25905123353004456</v>
      </c>
      <c r="M1704" s="14">
        <v>0.12680323421955109</v>
      </c>
    </row>
    <row r="1705" spans="1:13">
      <c r="A1705" s="13" t="s">
        <v>144</v>
      </c>
      <c r="B1705" s="13" t="s">
        <v>186</v>
      </c>
      <c r="C1705" s="13" t="s">
        <v>206</v>
      </c>
      <c r="D1705" s="14">
        <v>1973</v>
      </c>
      <c r="E1705" s="14">
        <v>10974.8427734375</v>
      </c>
      <c r="F1705" s="14">
        <v>9272.1796875</v>
      </c>
      <c r="G1705" s="14">
        <v>0.34817300000000001</v>
      </c>
      <c r="H1705" s="14">
        <v>0.15168201923370361</v>
      </c>
      <c r="I1705" s="14">
        <v>11712.1904296875</v>
      </c>
      <c r="J1705" s="14"/>
      <c r="K1705" s="14"/>
      <c r="L1705" s="14">
        <v>0.25659188628196716</v>
      </c>
      <c r="M1705" s="14">
        <v>0.12011443823575974</v>
      </c>
    </row>
    <row r="1706" spans="1:13">
      <c r="A1706" s="13" t="s">
        <v>144</v>
      </c>
      <c r="B1706" s="13" t="s">
        <v>186</v>
      </c>
      <c r="C1706" s="13" t="s">
        <v>206</v>
      </c>
      <c r="D1706" s="14">
        <v>1974</v>
      </c>
      <c r="E1706" s="14">
        <v>12146.060546875</v>
      </c>
      <c r="F1706" s="14">
        <v>9888.5703125</v>
      </c>
      <c r="G1706" s="14">
        <v>0.35118899999999997</v>
      </c>
      <c r="H1706" s="14">
        <v>0.15520367026329041</v>
      </c>
      <c r="I1706" s="14">
        <v>12205.5625</v>
      </c>
      <c r="J1706" s="14"/>
      <c r="K1706" s="14"/>
      <c r="L1706" s="14">
        <v>0.23976956307888031</v>
      </c>
      <c r="M1706" s="14">
        <v>0.12790350615978241</v>
      </c>
    </row>
    <row r="1707" spans="1:13">
      <c r="A1707" s="13" t="s">
        <v>144</v>
      </c>
      <c r="B1707" s="13" t="s">
        <v>186</v>
      </c>
      <c r="C1707" s="13" t="s">
        <v>206</v>
      </c>
      <c r="D1707" s="14">
        <v>1975</v>
      </c>
      <c r="E1707" s="14">
        <v>10114.7099609375</v>
      </c>
      <c r="F1707" s="14">
        <v>8540.19921875</v>
      </c>
      <c r="G1707" s="14">
        <v>0.35398299999999999</v>
      </c>
      <c r="H1707" s="14">
        <v>0.15662823617458344</v>
      </c>
      <c r="I1707" s="14">
        <v>11403.490234375</v>
      </c>
      <c r="J1707" s="14">
        <v>0.83334532360603197</v>
      </c>
      <c r="K1707" s="14"/>
      <c r="L1707" s="14">
        <v>0.25668749213218689</v>
      </c>
      <c r="M1707" s="14">
        <v>0.15407642722129822</v>
      </c>
    </row>
    <row r="1708" spans="1:13">
      <c r="A1708" s="13" t="s">
        <v>144</v>
      </c>
      <c r="B1708" s="13" t="s">
        <v>186</v>
      </c>
      <c r="C1708" s="13" t="s">
        <v>206</v>
      </c>
      <c r="D1708" s="14">
        <v>1976</v>
      </c>
      <c r="E1708" s="14">
        <v>10734.189453125</v>
      </c>
      <c r="F1708" s="14">
        <v>9103.484375</v>
      </c>
      <c r="G1708" s="14">
        <v>0.35656399999999999</v>
      </c>
      <c r="H1708" s="14">
        <v>0.15678338706493378</v>
      </c>
      <c r="I1708" s="14">
        <v>11692.4921875</v>
      </c>
      <c r="J1708" s="14"/>
      <c r="K1708" s="14"/>
      <c r="L1708" s="14">
        <v>0.25271311402320862</v>
      </c>
      <c r="M1708" s="14">
        <v>0.15115731954574585</v>
      </c>
    </row>
    <row r="1709" spans="1:13">
      <c r="A1709" s="13" t="s">
        <v>144</v>
      </c>
      <c r="B1709" s="13" t="s">
        <v>186</v>
      </c>
      <c r="C1709" s="13" t="s">
        <v>206</v>
      </c>
      <c r="D1709" s="14">
        <v>1977</v>
      </c>
      <c r="E1709" s="14">
        <v>10452.396484375</v>
      </c>
      <c r="F1709" s="14">
        <v>9200.412109375</v>
      </c>
      <c r="G1709" s="14">
        <v>0.35896800000000001</v>
      </c>
      <c r="H1709" s="14">
        <v>0.15743444859981537</v>
      </c>
      <c r="I1709" s="14">
        <v>11876.037109375</v>
      </c>
      <c r="J1709" s="14"/>
      <c r="K1709" s="14"/>
      <c r="L1709" s="14">
        <v>0.21537534892559052</v>
      </c>
      <c r="M1709" s="14">
        <v>0.15986111760139465</v>
      </c>
    </row>
    <row r="1710" spans="1:13">
      <c r="A1710" s="13" t="s">
        <v>144</v>
      </c>
      <c r="B1710" s="13" t="s">
        <v>186</v>
      </c>
      <c r="C1710" s="13" t="s">
        <v>206</v>
      </c>
      <c r="D1710" s="14">
        <v>1978</v>
      </c>
      <c r="E1710" s="14">
        <v>11202.2119140625</v>
      </c>
      <c r="F1710" s="14">
        <v>9721.5078125</v>
      </c>
      <c r="G1710" s="14">
        <v>0.36107299999999998</v>
      </c>
      <c r="H1710" s="14">
        <v>0.15716896951198578</v>
      </c>
      <c r="I1710" s="14">
        <v>12359.984375</v>
      </c>
      <c r="J1710" s="14"/>
      <c r="K1710" s="14"/>
      <c r="L1710" s="14">
        <v>0.27959975600242615</v>
      </c>
      <c r="M1710" s="14">
        <v>0.15800032019615173</v>
      </c>
    </row>
    <row r="1711" spans="1:13">
      <c r="A1711" s="13" t="s">
        <v>144</v>
      </c>
      <c r="B1711" s="13" t="s">
        <v>186</v>
      </c>
      <c r="C1711" s="13" t="s">
        <v>206</v>
      </c>
      <c r="D1711" s="14">
        <v>1979</v>
      </c>
      <c r="E1711" s="14">
        <v>11655.5400390625</v>
      </c>
      <c r="F1711" s="14">
        <v>10087.921875</v>
      </c>
      <c r="G1711" s="14">
        <v>0.36278899999999997</v>
      </c>
      <c r="H1711" s="14">
        <v>0.15832991898059845</v>
      </c>
      <c r="I1711" s="14">
        <v>12649.900390625</v>
      </c>
      <c r="J1711" s="14"/>
      <c r="K1711" s="14"/>
      <c r="L1711" s="14">
        <v>0.25715497136116028</v>
      </c>
      <c r="M1711" s="14">
        <v>0.16213203966617584</v>
      </c>
    </row>
    <row r="1712" spans="1:13">
      <c r="A1712" s="13" t="s">
        <v>144</v>
      </c>
      <c r="B1712" s="13" t="s">
        <v>186</v>
      </c>
      <c r="C1712" s="13" t="s">
        <v>206</v>
      </c>
      <c r="D1712" s="14">
        <v>1980</v>
      </c>
      <c r="E1712" s="14">
        <v>12092.2626953125</v>
      </c>
      <c r="F1712" s="14">
        <v>10235.3486328125</v>
      </c>
      <c r="G1712" s="14">
        <v>0.36403799999999997</v>
      </c>
      <c r="H1712" s="14">
        <v>0.15937352180480957</v>
      </c>
      <c r="I1712" s="14">
        <v>12756.2705078125</v>
      </c>
      <c r="J1712" s="14">
        <v>0.87763418218534328</v>
      </c>
      <c r="K1712" s="14"/>
      <c r="L1712" s="14">
        <v>0.34356099367141724</v>
      </c>
      <c r="M1712" s="14">
        <v>0.18162426352500916</v>
      </c>
    </row>
    <row r="1713" spans="1:13">
      <c r="A1713" s="13" t="s">
        <v>144</v>
      </c>
      <c r="B1713" s="13" t="s">
        <v>186</v>
      </c>
      <c r="C1713" s="13" t="s">
        <v>206</v>
      </c>
      <c r="D1713" s="14">
        <v>1981</v>
      </c>
      <c r="E1713" s="14">
        <v>11684.4912109375</v>
      </c>
      <c r="F1713" s="14">
        <v>9843.388671875</v>
      </c>
      <c r="G1713" s="14">
        <v>0.36478099999999997</v>
      </c>
      <c r="H1713" s="14">
        <v>0.15976488590240479</v>
      </c>
      <c r="I1713" s="14">
        <v>12685.990234375</v>
      </c>
      <c r="J1713" s="14"/>
      <c r="K1713" s="14"/>
      <c r="L1713" s="14">
        <v>0.35383400321006775</v>
      </c>
      <c r="M1713" s="14">
        <v>0.18764117360115051</v>
      </c>
    </row>
    <row r="1714" spans="1:13">
      <c r="A1714" s="13" t="s">
        <v>144</v>
      </c>
      <c r="B1714" s="13" t="s">
        <v>186</v>
      </c>
      <c r="C1714" s="13" t="s">
        <v>206</v>
      </c>
      <c r="D1714" s="14">
        <v>1982</v>
      </c>
      <c r="E1714" s="14">
        <v>11702.9375</v>
      </c>
      <c r="F1714" s="14">
        <v>9852.201171875</v>
      </c>
      <c r="G1714" s="14">
        <v>0.36509799999999998</v>
      </c>
      <c r="H1714" s="14">
        <v>0.15936237573623657</v>
      </c>
      <c r="I1714" s="14">
        <v>12829.505859375</v>
      </c>
      <c r="J1714" s="14"/>
      <c r="K1714" s="14"/>
      <c r="L1714" s="14">
        <v>0.35013782978057861</v>
      </c>
      <c r="M1714" s="14">
        <v>0.17724263668060303</v>
      </c>
    </row>
    <row r="1715" spans="1:13">
      <c r="A1715" s="13" t="s">
        <v>144</v>
      </c>
      <c r="B1715" s="13" t="s">
        <v>186</v>
      </c>
      <c r="C1715" s="13" t="s">
        <v>206</v>
      </c>
      <c r="D1715" s="14">
        <v>1983</v>
      </c>
      <c r="E1715" s="14">
        <v>11569.982421875</v>
      </c>
      <c r="F1715" s="14">
        <v>9807.2421875</v>
      </c>
      <c r="G1715" s="14">
        <v>0.36530499999999999</v>
      </c>
      <c r="H1715" s="14">
        <v>0.15887574851512909</v>
      </c>
      <c r="I1715" s="14">
        <v>13212.990234375</v>
      </c>
      <c r="J1715" s="14"/>
      <c r="K1715" s="14"/>
      <c r="L1715" s="14">
        <v>0.31713712215423584</v>
      </c>
      <c r="M1715" s="14">
        <v>0.16806481778621674</v>
      </c>
    </row>
    <row r="1716" spans="1:13">
      <c r="A1716" s="13" t="s">
        <v>144</v>
      </c>
      <c r="B1716" s="13" t="s">
        <v>186</v>
      </c>
      <c r="C1716" s="13" t="s">
        <v>206</v>
      </c>
      <c r="D1716" s="14">
        <v>1984</v>
      </c>
      <c r="E1716" s="14">
        <v>11792.630859375</v>
      </c>
      <c r="F1716" s="14">
        <v>9687.154296875</v>
      </c>
      <c r="G1716" s="14">
        <v>0.36579499999999998</v>
      </c>
      <c r="H1716" s="14">
        <v>0.1598275750875473</v>
      </c>
      <c r="I1716" s="14">
        <v>14030.470703125</v>
      </c>
      <c r="J1716" s="14"/>
      <c r="K1716" s="14"/>
      <c r="L1716" s="14">
        <v>0.32826787233352661</v>
      </c>
      <c r="M1716" s="14">
        <v>0.16431644558906555</v>
      </c>
    </row>
    <row r="1717" spans="1:13">
      <c r="A1717" s="13" t="s">
        <v>144</v>
      </c>
      <c r="B1717" s="13" t="s">
        <v>186</v>
      </c>
      <c r="C1717" s="13" t="s">
        <v>206</v>
      </c>
      <c r="D1717" s="14">
        <v>1985</v>
      </c>
      <c r="E1717" s="14">
        <v>11932.8134765625</v>
      </c>
      <c r="F1717" s="14">
        <v>9652.2744140625</v>
      </c>
      <c r="G1717" s="14">
        <v>0.36688399999999999</v>
      </c>
      <c r="H1717" s="14">
        <v>0.16142359375953674</v>
      </c>
      <c r="I1717" s="14">
        <v>14422.16015625</v>
      </c>
      <c r="J1717" s="14">
        <v>0.83722093004639397</v>
      </c>
      <c r="K1717" s="14"/>
      <c r="L1717" s="14">
        <v>0.28684499859809875</v>
      </c>
      <c r="M1717" s="14">
        <v>0.15510500967502594</v>
      </c>
    </row>
    <row r="1718" spans="1:13">
      <c r="A1718" s="13" t="s">
        <v>144</v>
      </c>
      <c r="B1718" s="13" t="s">
        <v>186</v>
      </c>
      <c r="C1718" s="13" t="s">
        <v>206</v>
      </c>
      <c r="D1718" s="14">
        <v>1986</v>
      </c>
      <c r="E1718" s="14">
        <v>13152.6826171875</v>
      </c>
      <c r="F1718" s="14">
        <v>11107.48828125</v>
      </c>
      <c r="G1718" s="14">
        <v>0.36866599999999999</v>
      </c>
      <c r="H1718" s="14">
        <v>0.16520081460475922</v>
      </c>
      <c r="I1718" s="14">
        <v>15862.05859375</v>
      </c>
      <c r="J1718" s="14"/>
      <c r="K1718" s="14"/>
      <c r="L1718" s="14">
        <v>0.32407435774803162</v>
      </c>
      <c r="M1718" s="14">
        <v>0.14068976044654846</v>
      </c>
    </row>
    <row r="1719" spans="1:13">
      <c r="A1719" s="13" t="s">
        <v>144</v>
      </c>
      <c r="B1719" s="13" t="s">
        <v>186</v>
      </c>
      <c r="C1719" s="13" t="s">
        <v>206</v>
      </c>
      <c r="D1719" s="14">
        <v>1987</v>
      </c>
      <c r="E1719" s="14">
        <v>13633.310546875</v>
      </c>
      <c r="F1719" s="14">
        <v>11431.8662109375</v>
      </c>
      <c r="G1719" s="14">
        <v>0.37107799999999996</v>
      </c>
      <c r="H1719" s="14">
        <v>0.16960598528385162</v>
      </c>
      <c r="I1719" s="14">
        <v>16488.765625</v>
      </c>
      <c r="J1719" s="14"/>
      <c r="K1719" s="14"/>
      <c r="L1719" s="14">
        <v>0.37277352809906006</v>
      </c>
      <c r="M1719" s="14">
        <v>0.14739787578582764</v>
      </c>
    </row>
    <row r="1720" spans="1:13">
      <c r="A1720" s="13" t="s">
        <v>144</v>
      </c>
      <c r="B1720" s="13" t="s">
        <v>186</v>
      </c>
      <c r="C1720" s="13" t="s">
        <v>206</v>
      </c>
      <c r="D1720" s="14">
        <v>1988</v>
      </c>
      <c r="E1720" s="14">
        <v>15136.6630859375</v>
      </c>
      <c r="F1720" s="14">
        <v>12640.0859375</v>
      </c>
      <c r="G1720" s="14">
        <v>0.37411800000000001</v>
      </c>
      <c r="H1720" s="14">
        <v>0.174284428358078</v>
      </c>
      <c r="I1720" s="14">
        <v>17884.255859375</v>
      </c>
      <c r="J1720" s="14"/>
      <c r="K1720" s="14"/>
      <c r="L1720" s="14">
        <v>0.39654362201690674</v>
      </c>
      <c r="M1720" s="14">
        <v>0.13702364265918732</v>
      </c>
    </row>
    <row r="1721" spans="1:13">
      <c r="A1721" s="13" t="s">
        <v>144</v>
      </c>
      <c r="B1721" s="13" t="s">
        <v>186</v>
      </c>
      <c r="C1721" s="13" t="s">
        <v>206</v>
      </c>
      <c r="D1721" s="14">
        <v>1989</v>
      </c>
      <c r="E1721" s="14">
        <v>16807.951171875</v>
      </c>
      <c r="F1721" s="14">
        <v>14167.5751953125</v>
      </c>
      <c r="G1721" s="14">
        <v>0.37770599999999999</v>
      </c>
      <c r="H1721" s="14">
        <v>0.18104374408721924</v>
      </c>
      <c r="I1721" s="14">
        <v>19636.56640625</v>
      </c>
      <c r="J1721" s="14"/>
      <c r="K1721" s="14"/>
      <c r="L1721" s="14">
        <v>0.37991088628768921</v>
      </c>
      <c r="M1721" s="14">
        <v>0.12978050112724304</v>
      </c>
    </row>
    <row r="1722" spans="1:13">
      <c r="A1722" s="13" t="s">
        <v>144</v>
      </c>
      <c r="B1722" s="13" t="s">
        <v>186</v>
      </c>
      <c r="C1722" s="13" t="s">
        <v>206</v>
      </c>
      <c r="D1722" s="14">
        <v>1990</v>
      </c>
      <c r="E1722" s="14">
        <v>17541.1640625</v>
      </c>
      <c r="F1722" s="14">
        <v>14869.1357421875</v>
      </c>
      <c r="G1722" s="14">
        <v>0.38179099999999999</v>
      </c>
      <c r="H1722" s="14">
        <v>0.18804526329040527</v>
      </c>
      <c r="I1722" s="14">
        <v>20681.21875</v>
      </c>
      <c r="J1722" s="14"/>
      <c r="K1722" s="14"/>
      <c r="L1722" s="14">
        <v>0.38208788633346558</v>
      </c>
      <c r="M1722" s="14">
        <v>0.12306414544582367</v>
      </c>
    </row>
    <row r="1723" spans="1:13">
      <c r="A1723" s="13" t="s">
        <v>144</v>
      </c>
      <c r="B1723" s="13" t="s">
        <v>186</v>
      </c>
      <c r="C1723" s="13" t="s">
        <v>206</v>
      </c>
      <c r="D1723" s="14">
        <v>1991</v>
      </c>
      <c r="E1723" s="14">
        <v>19108.080078125</v>
      </c>
      <c r="F1723" s="14">
        <v>16489.2265625</v>
      </c>
      <c r="G1723" s="14">
        <v>0.38635199999999997</v>
      </c>
      <c r="H1723" s="14">
        <v>0.19524595141410828</v>
      </c>
      <c r="I1723" s="14">
        <v>22468.943359375</v>
      </c>
      <c r="J1723" s="14"/>
      <c r="K1723" s="14"/>
      <c r="L1723" s="14">
        <v>0.39929991960525513</v>
      </c>
      <c r="M1723" s="14">
        <v>0.11025749146938324</v>
      </c>
    </row>
    <row r="1724" spans="1:13">
      <c r="A1724" s="13" t="s">
        <v>144</v>
      </c>
      <c r="B1724" s="13" t="s">
        <v>186</v>
      </c>
      <c r="C1724" s="13" t="s">
        <v>206</v>
      </c>
      <c r="D1724" s="14">
        <v>1992</v>
      </c>
      <c r="E1724" s="14">
        <v>19195.984375</v>
      </c>
      <c r="F1724" s="14">
        <v>16743.228515625</v>
      </c>
      <c r="G1724" s="14">
        <v>0.39139399999999996</v>
      </c>
      <c r="H1724" s="14">
        <v>0.20057240128517151</v>
      </c>
      <c r="I1724" s="14">
        <v>22877.798828125</v>
      </c>
      <c r="J1724" s="14"/>
      <c r="K1724" s="14"/>
      <c r="L1724" s="14">
        <v>0.36330690979957581</v>
      </c>
      <c r="M1724" s="14">
        <v>0.11302881687879562</v>
      </c>
    </row>
    <row r="1725" spans="1:13">
      <c r="A1725" s="13" t="s">
        <v>144</v>
      </c>
      <c r="B1725" s="13" t="s">
        <v>186</v>
      </c>
      <c r="C1725" s="13" t="s">
        <v>206</v>
      </c>
      <c r="D1725" s="14">
        <v>1993</v>
      </c>
      <c r="E1725" s="14">
        <v>20821.72265625</v>
      </c>
      <c r="F1725" s="14">
        <v>17978.486328125</v>
      </c>
      <c r="G1725" s="14">
        <v>0.39681</v>
      </c>
      <c r="H1725" s="14">
        <v>0.20422984659671783</v>
      </c>
      <c r="I1725" s="14">
        <v>23838.814453125</v>
      </c>
      <c r="J1725" s="14"/>
      <c r="K1725" s="14"/>
      <c r="L1725" s="14">
        <v>0.39192178845405579</v>
      </c>
      <c r="M1725" s="14">
        <v>0.10941115766763687</v>
      </c>
    </row>
    <row r="1726" spans="1:13">
      <c r="A1726" s="13" t="s">
        <v>144</v>
      </c>
      <c r="B1726" s="13" t="s">
        <v>186</v>
      </c>
      <c r="C1726" s="13" t="s">
        <v>206</v>
      </c>
      <c r="D1726" s="14">
        <v>1994</v>
      </c>
      <c r="E1726" s="14">
        <v>22028.642578125</v>
      </c>
      <c r="F1726" s="14">
        <v>18977.58984375</v>
      </c>
      <c r="G1726" s="14">
        <v>0.40243299999999999</v>
      </c>
      <c r="H1726" s="14">
        <v>0.20981453359127045</v>
      </c>
      <c r="I1726" s="14">
        <v>24749.677734375</v>
      </c>
      <c r="J1726" s="14"/>
      <c r="K1726" s="14"/>
      <c r="L1726" s="14">
        <v>0.37275952100753784</v>
      </c>
      <c r="M1726" s="14">
        <v>0.10285578668117523</v>
      </c>
    </row>
    <row r="1727" spans="1:13">
      <c r="A1727" s="13" t="s">
        <v>144</v>
      </c>
      <c r="B1727" s="13" t="s">
        <v>186</v>
      </c>
      <c r="C1727" s="13" t="s">
        <v>206</v>
      </c>
      <c r="D1727" s="14">
        <v>1995</v>
      </c>
      <c r="E1727" s="14">
        <v>22417.76171875</v>
      </c>
      <c r="F1727" s="14">
        <v>19156.44140625</v>
      </c>
      <c r="G1727" s="14">
        <v>0.40814899999999998</v>
      </c>
      <c r="H1727" s="14">
        <v>0.21521924436092377</v>
      </c>
      <c r="I1727" s="14">
        <v>25104.142578125</v>
      </c>
      <c r="J1727" s="14"/>
      <c r="K1727" s="14"/>
      <c r="L1727" s="14">
        <v>0.3557392954826355</v>
      </c>
      <c r="M1727" s="14">
        <v>0.10434531420469284</v>
      </c>
    </row>
    <row r="1728" spans="1:13">
      <c r="A1728" s="13" t="s">
        <v>144</v>
      </c>
      <c r="B1728" s="13" t="s">
        <v>186</v>
      </c>
      <c r="C1728" s="13" t="s">
        <v>206</v>
      </c>
      <c r="D1728" s="14">
        <v>1996</v>
      </c>
      <c r="E1728" s="14">
        <v>23324.72265625</v>
      </c>
      <c r="F1728" s="14">
        <v>19537.939453125</v>
      </c>
      <c r="G1728" s="14">
        <v>0.41399900000000001</v>
      </c>
      <c r="H1728" s="14">
        <v>0.22095327079296112</v>
      </c>
      <c r="I1728" s="14">
        <v>25452.697265625</v>
      </c>
      <c r="J1728" s="14">
        <v>0.8495293818947296</v>
      </c>
      <c r="K1728" s="14"/>
      <c r="L1728" s="14">
        <v>0.33028921484947205</v>
      </c>
      <c r="M1728" s="14">
        <v>0.10606526583433151</v>
      </c>
    </row>
    <row r="1729" spans="1:13">
      <c r="A1729" s="13" t="s">
        <v>144</v>
      </c>
      <c r="B1729" s="13" t="s">
        <v>186</v>
      </c>
      <c r="C1729" s="13" t="s">
        <v>206</v>
      </c>
      <c r="D1729" s="14">
        <v>1997</v>
      </c>
      <c r="E1729" s="14">
        <v>24950.251953125</v>
      </c>
      <c r="F1729" s="14">
        <v>21431.958984375</v>
      </c>
      <c r="G1729" s="14">
        <v>0.41997399999999996</v>
      </c>
      <c r="H1729" s="14">
        <v>0.22885753214359283</v>
      </c>
      <c r="I1729" s="14">
        <v>26905.97265625</v>
      </c>
      <c r="J1729" s="14"/>
      <c r="K1729" s="14"/>
      <c r="L1729" s="14">
        <v>0.32785263657569885</v>
      </c>
      <c r="M1729" s="14">
        <v>0.10715352743864059</v>
      </c>
    </row>
    <row r="1730" spans="1:13">
      <c r="A1730" s="13" t="s">
        <v>144</v>
      </c>
      <c r="B1730" s="13" t="s">
        <v>186</v>
      </c>
      <c r="C1730" s="13" t="s">
        <v>206</v>
      </c>
      <c r="D1730" s="14">
        <v>1998</v>
      </c>
      <c r="E1730" s="14">
        <v>26505.30078125</v>
      </c>
      <c r="F1730" s="14">
        <v>23261.697265625</v>
      </c>
      <c r="G1730" s="14">
        <v>0.42583299999999996</v>
      </c>
      <c r="H1730" s="14">
        <v>0.23922920227050781</v>
      </c>
      <c r="I1730" s="14">
        <v>28532.345703125</v>
      </c>
      <c r="J1730" s="14"/>
      <c r="K1730" s="14"/>
      <c r="L1730" s="14">
        <v>0.32477003335952759</v>
      </c>
      <c r="M1730" s="14">
        <v>0.10099008679389954</v>
      </c>
    </row>
    <row r="1731" spans="1:13">
      <c r="A1731" s="13" t="s">
        <v>144</v>
      </c>
      <c r="B1731" s="13" t="s">
        <v>186</v>
      </c>
      <c r="C1731" s="13" t="s">
        <v>206</v>
      </c>
      <c r="D1731" s="14">
        <v>1999</v>
      </c>
      <c r="E1731" s="14">
        <v>30133.75</v>
      </c>
      <c r="F1731" s="14">
        <v>26032.4375</v>
      </c>
      <c r="G1731" s="14">
        <v>0.43126199999999998</v>
      </c>
      <c r="H1731" s="14">
        <v>0.25048637390136719</v>
      </c>
      <c r="I1731" s="14">
        <v>30952.171875</v>
      </c>
      <c r="J1731" s="14"/>
      <c r="K1731" s="14"/>
      <c r="L1731" s="14">
        <v>0.33107060194015503</v>
      </c>
      <c r="M1731" s="14">
        <v>0.10109646618366241</v>
      </c>
    </row>
    <row r="1732" spans="1:13">
      <c r="A1732" s="13" t="s">
        <v>144</v>
      </c>
      <c r="B1732" s="13" t="s">
        <v>186</v>
      </c>
      <c r="C1732" s="13" t="s">
        <v>206</v>
      </c>
      <c r="D1732" s="14">
        <v>2000</v>
      </c>
      <c r="E1732" s="14">
        <v>32184.439453125</v>
      </c>
      <c r="F1732" s="14">
        <v>29038.34375</v>
      </c>
      <c r="G1732" s="14">
        <v>0.43610299999999996</v>
      </c>
      <c r="H1732" s="14">
        <v>0.26316165924072266</v>
      </c>
      <c r="I1732" s="14">
        <v>33502.56640625</v>
      </c>
      <c r="J1732" s="14"/>
      <c r="K1732" s="14"/>
      <c r="L1732" s="14">
        <v>0.30334028601646423</v>
      </c>
      <c r="M1732" s="14">
        <v>9.788842499256134E-2</v>
      </c>
    </row>
    <row r="1733" spans="1:13">
      <c r="A1733" s="13" t="s">
        <v>144</v>
      </c>
      <c r="B1733" s="13" t="s">
        <v>186</v>
      </c>
      <c r="C1733" s="13" t="s">
        <v>206</v>
      </c>
      <c r="D1733" s="14">
        <v>2001</v>
      </c>
      <c r="E1733" s="14">
        <v>31530.8046875</v>
      </c>
      <c r="F1733" s="14">
        <v>27308.109375</v>
      </c>
      <c r="G1733" s="14">
        <v>0.44019799999999998</v>
      </c>
      <c r="H1733" s="14">
        <v>0.27748012542724609</v>
      </c>
      <c r="I1733" s="14">
        <v>34350.84765625</v>
      </c>
      <c r="J1733" s="14"/>
      <c r="K1733" s="14"/>
      <c r="L1733" s="14">
        <v>0.30763155221939087</v>
      </c>
      <c r="M1733" s="14">
        <v>0.11507440358400345</v>
      </c>
    </row>
    <row r="1734" spans="1:13">
      <c r="A1734" s="13" t="s">
        <v>144</v>
      </c>
      <c r="B1734" s="13" t="s">
        <v>186</v>
      </c>
      <c r="C1734" s="13" t="s">
        <v>206</v>
      </c>
      <c r="D1734" s="14">
        <v>2002</v>
      </c>
      <c r="E1734" s="14">
        <v>31994.33984375</v>
      </c>
      <c r="F1734" s="14">
        <v>26584.765625</v>
      </c>
      <c r="G1734" s="14">
        <v>0.44372599999999995</v>
      </c>
      <c r="H1734" s="14">
        <v>0.2847912609577179</v>
      </c>
      <c r="I1734" s="14">
        <v>35662.8671875</v>
      </c>
      <c r="J1734" s="14"/>
      <c r="K1734" s="14"/>
      <c r="L1734" s="14">
        <v>0.27882862091064453</v>
      </c>
      <c r="M1734" s="14">
        <v>0.12820811569690704</v>
      </c>
    </row>
    <row r="1735" spans="1:13">
      <c r="A1735" s="13" t="s">
        <v>144</v>
      </c>
      <c r="B1735" s="13" t="s">
        <v>186</v>
      </c>
      <c r="C1735" s="13" t="s">
        <v>206</v>
      </c>
      <c r="D1735" s="14">
        <v>2003</v>
      </c>
      <c r="E1735" s="14">
        <v>32586.82421875</v>
      </c>
      <c r="F1735" s="14">
        <v>25839.4453125</v>
      </c>
      <c r="G1735" s="14">
        <v>0.447322</v>
      </c>
      <c r="H1735" s="14">
        <v>0.28886565566062927</v>
      </c>
      <c r="I1735" s="14">
        <v>36243.9140625</v>
      </c>
      <c r="J1735" s="14"/>
      <c r="K1735" s="14"/>
      <c r="L1735" s="14">
        <v>0.31242892146110535</v>
      </c>
      <c r="M1735" s="14">
        <v>0.13297125697135925</v>
      </c>
    </row>
    <row r="1736" spans="1:13">
      <c r="A1736" s="13" t="s">
        <v>144</v>
      </c>
      <c r="B1736" s="13" t="s">
        <v>186</v>
      </c>
      <c r="C1736" s="13" t="s">
        <v>206</v>
      </c>
      <c r="D1736" s="14">
        <v>2004</v>
      </c>
      <c r="E1736" s="14">
        <v>34364.94921875</v>
      </c>
      <c r="F1736" s="14">
        <v>24008.029296875</v>
      </c>
      <c r="G1736" s="14">
        <v>0.45181899999999997</v>
      </c>
      <c r="H1736" s="14">
        <v>0.29442781209945679</v>
      </c>
      <c r="I1736" s="14">
        <v>37553.11328125</v>
      </c>
      <c r="J1736" s="14"/>
      <c r="K1736" s="14"/>
      <c r="L1736" s="14">
        <v>0.36422815918922424</v>
      </c>
      <c r="M1736" s="14">
        <v>0.14519363641738892</v>
      </c>
    </row>
    <row r="1737" spans="1:13">
      <c r="A1737" s="13" t="s">
        <v>144</v>
      </c>
      <c r="B1737" s="13" t="s">
        <v>186</v>
      </c>
      <c r="C1737" s="13" t="s">
        <v>206</v>
      </c>
      <c r="D1737" s="14">
        <v>2005</v>
      </c>
      <c r="E1737" s="14">
        <v>37323.53515625</v>
      </c>
      <c r="F1737" s="14">
        <v>30263.482421875</v>
      </c>
      <c r="G1737" s="14">
        <v>0.45784199999999997</v>
      </c>
      <c r="H1737" s="14">
        <v>0.30196812748908997</v>
      </c>
      <c r="I1737" s="14">
        <v>38744.46484375</v>
      </c>
      <c r="J1737" s="14">
        <v>0.77439274928886526</v>
      </c>
      <c r="K1737" s="14"/>
      <c r="L1737" s="14">
        <v>0.36881688237190247</v>
      </c>
      <c r="M1737" s="14">
        <v>0.13698939979076385</v>
      </c>
    </row>
    <row r="1738" spans="1:13">
      <c r="A1738" s="13" t="s">
        <v>144</v>
      </c>
      <c r="B1738" s="13" t="s">
        <v>186</v>
      </c>
      <c r="C1738" s="13" t="s">
        <v>206</v>
      </c>
      <c r="D1738" s="14">
        <v>2006</v>
      </c>
      <c r="E1738" s="14">
        <v>41587.4765625</v>
      </c>
      <c r="F1738" s="14">
        <v>30170.251953125</v>
      </c>
      <c r="G1738" s="14">
        <v>0.46560999999999997</v>
      </c>
      <c r="H1738" s="14">
        <v>0.31381326913833618</v>
      </c>
      <c r="I1738" s="14">
        <v>40750.83984375</v>
      </c>
      <c r="J1738" s="14"/>
      <c r="K1738" s="14"/>
      <c r="L1738" s="14">
        <v>0.3323904275894165</v>
      </c>
      <c r="M1738" s="14">
        <v>0.13835838437080383</v>
      </c>
    </row>
    <row r="1739" spans="1:13">
      <c r="A1739" s="13" t="s">
        <v>144</v>
      </c>
      <c r="B1739" s="13" t="s">
        <v>186</v>
      </c>
      <c r="C1739" s="13" t="s">
        <v>206</v>
      </c>
      <c r="D1739" s="14">
        <v>2007</v>
      </c>
      <c r="E1739" s="14">
        <v>44969.890625</v>
      </c>
      <c r="F1739" s="14">
        <v>32425.08203125</v>
      </c>
      <c r="G1739" s="14">
        <v>0.47491499999999998</v>
      </c>
      <c r="H1739" s="14">
        <v>0.32905954122543335</v>
      </c>
      <c r="I1739" s="14">
        <v>44155.390625</v>
      </c>
      <c r="J1739" s="14"/>
      <c r="K1739" s="14"/>
      <c r="L1739" s="14">
        <v>0.34177184104919434</v>
      </c>
      <c r="M1739" s="14">
        <v>0.13344047963619232</v>
      </c>
    </row>
    <row r="1740" spans="1:13">
      <c r="A1740" s="13" t="s">
        <v>144</v>
      </c>
      <c r="B1740" s="13" t="s">
        <v>186</v>
      </c>
      <c r="C1740" s="13" t="s">
        <v>206</v>
      </c>
      <c r="D1740" s="14">
        <v>2008</v>
      </c>
      <c r="E1740" s="14">
        <v>46911.10546875</v>
      </c>
      <c r="F1740" s="14">
        <v>32211.30859375</v>
      </c>
      <c r="G1740" s="14">
        <v>0.48540499999999998</v>
      </c>
      <c r="H1740" s="14">
        <v>0.34612810611724854</v>
      </c>
      <c r="I1740" s="14">
        <v>43590.38671875</v>
      </c>
      <c r="J1740" s="14"/>
      <c r="K1740" s="14"/>
      <c r="L1740" s="14">
        <v>0.41341328620910645</v>
      </c>
      <c r="M1740" s="14">
        <v>0.15758644044399261</v>
      </c>
    </row>
    <row r="1741" spans="1:13">
      <c r="A1741" s="13" t="s">
        <v>144</v>
      </c>
      <c r="B1741" s="13" t="s">
        <v>186</v>
      </c>
      <c r="C1741" s="13" t="s">
        <v>206</v>
      </c>
      <c r="D1741" s="14">
        <v>2009</v>
      </c>
      <c r="E1741" s="14">
        <v>44036.2109375</v>
      </c>
      <c r="F1741" s="14">
        <v>30086.37109375</v>
      </c>
      <c r="G1741" s="14">
        <v>0.496527</v>
      </c>
      <c r="H1741" s="14">
        <v>0.3512025773525238</v>
      </c>
      <c r="I1741" s="14">
        <v>41690.44921875</v>
      </c>
      <c r="J1741" s="14"/>
      <c r="K1741" s="14"/>
      <c r="L1741" s="14">
        <v>0.32390290498733521</v>
      </c>
      <c r="M1741" s="14">
        <v>0.16936340928077698</v>
      </c>
    </row>
    <row r="1742" spans="1:13">
      <c r="A1742" s="13" t="s">
        <v>144</v>
      </c>
      <c r="B1742" s="13" t="s">
        <v>186</v>
      </c>
      <c r="C1742" s="13" t="s">
        <v>206</v>
      </c>
      <c r="D1742" s="14">
        <v>2010</v>
      </c>
      <c r="E1742" s="14">
        <v>47452.0703125</v>
      </c>
      <c r="F1742" s="14">
        <v>34426.83984375</v>
      </c>
      <c r="G1742" s="14">
        <v>0.50788899999999992</v>
      </c>
      <c r="H1742" s="14">
        <v>0.35917413234710693</v>
      </c>
      <c r="I1742" s="14">
        <v>43718.67578125</v>
      </c>
      <c r="J1742" s="14"/>
      <c r="K1742" s="14"/>
      <c r="L1742" s="14">
        <v>0.35529947280883789</v>
      </c>
      <c r="M1742" s="14">
        <v>0.146987184882164</v>
      </c>
    </row>
    <row r="1743" spans="1:13">
      <c r="A1743" s="13" t="s">
        <v>144</v>
      </c>
      <c r="B1743" s="13" t="s">
        <v>186</v>
      </c>
      <c r="C1743" s="13" t="s">
        <v>206</v>
      </c>
      <c r="D1743" s="14">
        <v>2011</v>
      </c>
      <c r="E1743" s="14">
        <v>53246.6171875</v>
      </c>
      <c r="F1743" s="14">
        <v>34691.48046875</v>
      </c>
      <c r="G1743" s="14">
        <v>0.51930699999999996</v>
      </c>
      <c r="H1743" s="14">
        <v>0.36976522207260132</v>
      </c>
      <c r="I1743" s="14">
        <v>44828.796875</v>
      </c>
      <c r="J1743" s="14">
        <v>0.74549596034628407</v>
      </c>
      <c r="K1743" s="14"/>
      <c r="L1743" s="14">
        <v>0.43030408024787903</v>
      </c>
      <c r="M1743" s="14">
        <v>0.17084906995296478</v>
      </c>
    </row>
    <row r="1744" spans="1:13">
      <c r="A1744" s="13" t="s">
        <v>144</v>
      </c>
      <c r="B1744" s="13" t="s">
        <v>186</v>
      </c>
      <c r="C1744" s="13" t="s">
        <v>206</v>
      </c>
      <c r="D1744" s="14">
        <v>2012</v>
      </c>
      <c r="E1744" s="14">
        <v>53002.36328125</v>
      </c>
      <c r="F1744" s="14">
        <v>36499.7734375</v>
      </c>
      <c r="G1744" s="14">
        <v>0.53085700000000002</v>
      </c>
      <c r="H1744" s="14">
        <v>0.37797176837921143</v>
      </c>
      <c r="I1744" s="14">
        <v>44670.765625</v>
      </c>
      <c r="J1744" s="14">
        <v>0.67385214171571051</v>
      </c>
      <c r="K1744" s="14"/>
      <c r="L1744" s="14">
        <v>0.42103385925292969</v>
      </c>
      <c r="M1744" s="14">
        <v>0.16217702627182007</v>
      </c>
    </row>
    <row r="1745" spans="1:13">
      <c r="A1745" s="13" t="s">
        <v>144</v>
      </c>
      <c r="B1745" s="13" t="s">
        <v>186</v>
      </c>
      <c r="C1745" s="13" t="s">
        <v>206</v>
      </c>
      <c r="D1745" s="14">
        <v>2013</v>
      </c>
      <c r="E1745" s="14">
        <v>53457.296875</v>
      </c>
      <c r="F1745" s="14">
        <v>35713.08203125</v>
      </c>
      <c r="G1745" s="14">
        <v>0.54255999999999993</v>
      </c>
      <c r="H1745" s="14">
        <v>0.38437855243682861</v>
      </c>
      <c r="I1745" s="14">
        <v>46303.203125</v>
      </c>
      <c r="J1745" s="14">
        <v>0.69915940707756763</v>
      </c>
      <c r="K1745" s="14"/>
      <c r="L1745" s="14">
        <v>0.39669829607009888</v>
      </c>
      <c r="M1745" s="14">
        <v>0.17004469037055969</v>
      </c>
    </row>
    <row r="1746" spans="1:13">
      <c r="A1746" s="13" t="s">
        <v>144</v>
      </c>
      <c r="B1746" s="13" t="s">
        <v>186</v>
      </c>
      <c r="C1746" s="13" t="s">
        <v>206</v>
      </c>
      <c r="D1746" s="14">
        <v>2014</v>
      </c>
      <c r="E1746" s="14">
        <v>57356.64453125</v>
      </c>
      <c r="F1746" s="14">
        <v>42431.20703125</v>
      </c>
      <c r="G1746" s="14">
        <v>0.55451600000000001</v>
      </c>
      <c r="H1746" s="14">
        <v>0.3935166597366333</v>
      </c>
      <c r="I1746" s="14">
        <v>48292.75</v>
      </c>
      <c r="J1746" s="14">
        <v>0.67831532324310628</v>
      </c>
      <c r="K1746" s="14"/>
      <c r="L1746" s="14">
        <v>0.38139495253562927</v>
      </c>
      <c r="M1746" s="14">
        <v>0.14699146151542664</v>
      </c>
    </row>
    <row r="1747" spans="1:13">
      <c r="A1747" s="13" t="s">
        <v>144</v>
      </c>
      <c r="B1747" s="13" t="s">
        <v>186</v>
      </c>
      <c r="C1747" s="13" t="s">
        <v>206</v>
      </c>
      <c r="D1747" s="14">
        <v>2015</v>
      </c>
      <c r="E1747" s="14">
        <v>60377.27734375</v>
      </c>
      <c r="F1747" s="14">
        <v>46689.50390625</v>
      </c>
      <c r="G1747" s="14">
        <v>0.56674099999999994</v>
      </c>
      <c r="H1747" s="14">
        <v>0.40290156006813049</v>
      </c>
      <c r="I1747" s="14">
        <v>50372.4453125</v>
      </c>
      <c r="J1747" s="14">
        <v>0.69816239761713306</v>
      </c>
      <c r="K1747" s="14"/>
      <c r="L1747" s="14">
        <v>0.34187734127044678</v>
      </c>
      <c r="M1747" s="14">
        <v>0.13742397725582123</v>
      </c>
    </row>
    <row r="1748" spans="1:13">
      <c r="A1748" s="13" t="s">
        <v>144</v>
      </c>
      <c r="B1748" s="13" t="s">
        <v>186</v>
      </c>
      <c r="C1748" s="13" t="s">
        <v>206</v>
      </c>
      <c r="D1748" s="14">
        <v>2016</v>
      </c>
      <c r="E1748" s="14">
        <v>63159.6484375</v>
      </c>
      <c r="F1748" s="14">
        <v>50115.65625</v>
      </c>
      <c r="G1748" s="14">
        <v>0.579264</v>
      </c>
      <c r="H1748" s="14">
        <v>0.41417208313941956</v>
      </c>
      <c r="I1748" s="14">
        <v>52676.78515625</v>
      </c>
      <c r="J1748" s="14">
        <v>0.69628907364063652</v>
      </c>
      <c r="K1748" s="14"/>
      <c r="L1748" s="14">
        <v>0.31784233450889587</v>
      </c>
      <c r="M1748" s="14">
        <v>0.1327124685049057</v>
      </c>
    </row>
    <row r="1749" spans="1:13">
      <c r="A1749" s="13" t="s">
        <v>144</v>
      </c>
      <c r="B1749" s="13" t="s">
        <v>186</v>
      </c>
      <c r="C1749" s="13" t="s">
        <v>206</v>
      </c>
      <c r="D1749" s="14">
        <v>2017</v>
      </c>
      <c r="E1749" s="14">
        <v>65523.10546875</v>
      </c>
      <c r="F1749" s="14">
        <v>53625.59375</v>
      </c>
      <c r="G1749" s="14">
        <v>0.59190999999999994</v>
      </c>
      <c r="H1749" s="14">
        <v>0.42824682593345642</v>
      </c>
      <c r="I1749" s="14">
        <v>53625.59375</v>
      </c>
      <c r="J1749" s="14">
        <v>0.69532545638231502</v>
      </c>
      <c r="K1749" s="14"/>
      <c r="L1749" s="14">
        <v>0.30972504615783691</v>
      </c>
      <c r="M1749" s="14">
        <v>0.13742084801197052</v>
      </c>
    </row>
    <row r="1750" spans="1:13">
      <c r="A1750" s="13" t="s">
        <v>144</v>
      </c>
      <c r="B1750" s="13" t="s">
        <v>186</v>
      </c>
      <c r="C1750" s="13" t="s">
        <v>206</v>
      </c>
      <c r="D1750" s="14">
        <v>2018</v>
      </c>
      <c r="E1750" s="14">
        <v>67496.328125</v>
      </c>
      <c r="F1750" s="14">
        <v>53538.56640625</v>
      </c>
      <c r="G1750" s="14">
        <v>0.60424499999999992</v>
      </c>
      <c r="H1750" s="14">
        <v>0.44474557042121887</v>
      </c>
      <c r="I1750" s="14">
        <v>55293.7890625</v>
      </c>
      <c r="J1750" s="14"/>
      <c r="K1750" s="14"/>
      <c r="L1750" s="14">
        <v>0.30327492952346802</v>
      </c>
      <c r="M1750" s="14">
        <v>0.14385512471199036</v>
      </c>
    </row>
    <row r="1751" spans="1:13">
      <c r="A1751" s="13" t="s">
        <v>144</v>
      </c>
      <c r="B1751" s="13" t="s">
        <v>186</v>
      </c>
      <c r="C1751" s="13" t="s">
        <v>206</v>
      </c>
      <c r="D1751" s="14">
        <v>2019</v>
      </c>
      <c r="E1751" s="14">
        <v>69541.328125</v>
      </c>
      <c r="F1751" s="14">
        <v>55710.79296875</v>
      </c>
      <c r="G1751" s="14">
        <v>0.61572899999999997</v>
      </c>
      <c r="H1751" s="14">
        <v>0.460662841796875</v>
      </c>
      <c r="I1751" s="14">
        <v>56563.8828125</v>
      </c>
      <c r="J1751" s="14"/>
      <c r="K1751" s="14"/>
      <c r="L1751" s="14">
        <v>0.29544511437416077</v>
      </c>
      <c r="M1751" s="14">
        <v>0.14475306868553162</v>
      </c>
    </row>
    <row r="1752" spans="1:13">
      <c r="A1752" s="13" t="s">
        <v>145</v>
      </c>
      <c r="B1752" s="13" t="s">
        <v>187</v>
      </c>
      <c r="C1752" s="13" t="s">
        <v>221</v>
      </c>
      <c r="D1752" s="14">
        <v>1950</v>
      </c>
      <c r="E1752" s="14"/>
      <c r="F1752" s="14"/>
      <c r="G1752" s="14"/>
      <c r="H1752" s="14"/>
      <c r="I1752" s="14"/>
      <c r="J1752" s="14"/>
      <c r="K1752" s="14"/>
      <c r="L1752" s="14"/>
      <c r="M1752" s="14"/>
    </row>
    <row r="1753" spans="1:13">
      <c r="A1753" s="13" t="s">
        <v>145</v>
      </c>
      <c r="B1753" s="13" t="s">
        <v>187</v>
      </c>
      <c r="C1753" s="13" t="s">
        <v>221</v>
      </c>
      <c r="D1753" s="14">
        <v>1951</v>
      </c>
      <c r="E1753" s="14"/>
      <c r="F1753" s="14"/>
      <c r="G1753" s="14"/>
      <c r="H1753" s="14"/>
      <c r="I1753" s="14"/>
      <c r="J1753" s="14"/>
      <c r="K1753" s="14"/>
      <c r="L1753" s="14"/>
      <c r="M1753" s="14"/>
    </row>
    <row r="1754" spans="1:13">
      <c r="A1754" s="13" t="s">
        <v>145</v>
      </c>
      <c r="B1754" s="13" t="s">
        <v>187</v>
      </c>
      <c r="C1754" s="13" t="s">
        <v>221</v>
      </c>
      <c r="D1754" s="14">
        <v>1952</v>
      </c>
      <c r="E1754" s="14"/>
      <c r="F1754" s="14"/>
      <c r="G1754" s="14"/>
      <c r="H1754" s="14"/>
      <c r="I1754" s="14"/>
      <c r="J1754" s="14"/>
      <c r="K1754" s="14"/>
      <c r="L1754" s="14"/>
      <c r="M1754" s="14"/>
    </row>
    <row r="1755" spans="1:13">
      <c r="A1755" s="13" t="s">
        <v>145</v>
      </c>
      <c r="B1755" s="13" t="s">
        <v>187</v>
      </c>
      <c r="C1755" s="13" t="s">
        <v>221</v>
      </c>
      <c r="D1755" s="14">
        <v>1953</v>
      </c>
      <c r="E1755" s="14"/>
      <c r="F1755" s="14"/>
      <c r="G1755" s="14"/>
      <c r="H1755" s="14"/>
      <c r="I1755" s="14"/>
      <c r="J1755" s="14"/>
      <c r="K1755" s="14"/>
      <c r="L1755" s="14"/>
      <c r="M1755" s="14"/>
    </row>
    <row r="1756" spans="1:13">
      <c r="A1756" s="13" t="s">
        <v>145</v>
      </c>
      <c r="B1756" s="13" t="s">
        <v>187</v>
      </c>
      <c r="C1756" s="13" t="s">
        <v>221</v>
      </c>
      <c r="D1756" s="14">
        <v>1954</v>
      </c>
      <c r="E1756" s="14"/>
      <c r="F1756" s="14"/>
      <c r="G1756" s="14"/>
      <c r="H1756" s="14"/>
      <c r="I1756" s="14"/>
      <c r="J1756" s="14"/>
      <c r="K1756" s="14"/>
      <c r="L1756" s="14"/>
      <c r="M1756" s="14"/>
    </row>
    <row r="1757" spans="1:13">
      <c r="A1757" s="13" t="s">
        <v>145</v>
      </c>
      <c r="B1757" s="13" t="s">
        <v>187</v>
      </c>
      <c r="C1757" s="13" t="s">
        <v>221</v>
      </c>
      <c r="D1757" s="14">
        <v>1955</v>
      </c>
      <c r="E1757" s="14"/>
      <c r="F1757" s="14"/>
      <c r="G1757" s="14"/>
      <c r="H1757" s="14"/>
      <c r="I1757" s="14"/>
      <c r="J1757" s="14"/>
      <c r="K1757" s="14"/>
      <c r="L1757" s="14"/>
      <c r="M1757" s="14"/>
    </row>
    <row r="1758" spans="1:13">
      <c r="A1758" s="13" t="s">
        <v>145</v>
      </c>
      <c r="B1758" s="13" t="s">
        <v>187</v>
      </c>
      <c r="C1758" s="13" t="s">
        <v>221</v>
      </c>
      <c r="D1758" s="14">
        <v>1956</v>
      </c>
      <c r="E1758" s="14"/>
      <c r="F1758" s="14"/>
      <c r="G1758" s="14"/>
      <c r="H1758" s="14"/>
      <c r="I1758" s="14"/>
      <c r="J1758" s="14"/>
      <c r="K1758" s="14"/>
      <c r="L1758" s="14"/>
      <c r="M1758" s="14"/>
    </row>
    <row r="1759" spans="1:13">
      <c r="A1759" s="13" t="s">
        <v>145</v>
      </c>
      <c r="B1759" s="13" t="s">
        <v>187</v>
      </c>
      <c r="C1759" s="13" t="s">
        <v>221</v>
      </c>
      <c r="D1759" s="14">
        <v>1957</v>
      </c>
      <c r="E1759" s="14"/>
      <c r="F1759" s="14"/>
      <c r="G1759" s="14"/>
      <c r="H1759" s="14"/>
      <c r="I1759" s="14"/>
      <c r="J1759" s="14"/>
      <c r="K1759" s="14"/>
      <c r="L1759" s="14"/>
      <c r="M1759" s="14"/>
    </row>
    <row r="1760" spans="1:13">
      <c r="A1760" s="13" t="s">
        <v>145</v>
      </c>
      <c r="B1760" s="13" t="s">
        <v>187</v>
      </c>
      <c r="C1760" s="13" t="s">
        <v>221</v>
      </c>
      <c r="D1760" s="14">
        <v>1958</v>
      </c>
      <c r="E1760" s="14"/>
      <c r="F1760" s="14"/>
      <c r="G1760" s="14"/>
      <c r="H1760" s="14"/>
      <c r="I1760" s="14"/>
      <c r="J1760" s="14"/>
      <c r="K1760" s="14"/>
      <c r="L1760" s="14"/>
      <c r="M1760" s="14"/>
    </row>
    <row r="1761" spans="1:13">
      <c r="A1761" s="13" t="s">
        <v>145</v>
      </c>
      <c r="B1761" s="13" t="s">
        <v>187</v>
      </c>
      <c r="C1761" s="13" t="s">
        <v>221</v>
      </c>
      <c r="D1761" s="14">
        <v>1959</v>
      </c>
      <c r="E1761" s="14"/>
      <c r="F1761" s="14"/>
      <c r="G1761" s="14"/>
      <c r="H1761" s="14"/>
      <c r="I1761" s="14"/>
      <c r="J1761" s="14"/>
      <c r="K1761" s="14"/>
      <c r="L1761" s="14"/>
      <c r="M1761" s="14"/>
    </row>
    <row r="1762" spans="1:13">
      <c r="A1762" s="13" t="s">
        <v>145</v>
      </c>
      <c r="B1762" s="13" t="s">
        <v>187</v>
      </c>
      <c r="C1762" s="13" t="s">
        <v>221</v>
      </c>
      <c r="D1762" s="14">
        <v>1960</v>
      </c>
      <c r="E1762" s="14"/>
      <c r="F1762" s="14"/>
      <c r="G1762" s="14"/>
      <c r="H1762" s="14"/>
      <c r="I1762" s="14"/>
      <c r="J1762" s="14"/>
      <c r="K1762" s="14"/>
      <c r="L1762" s="14"/>
      <c r="M1762" s="14"/>
    </row>
    <row r="1763" spans="1:13">
      <c r="A1763" s="13" t="s">
        <v>145</v>
      </c>
      <c r="B1763" s="13" t="s">
        <v>187</v>
      </c>
      <c r="C1763" s="13" t="s">
        <v>221</v>
      </c>
      <c r="D1763" s="14">
        <v>1961</v>
      </c>
      <c r="E1763" s="14"/>
      <c r="F1763" s="14"/>
      <c r="G1763" s="14"/>
      <c r="H1763" s="14"/>
      <c r="I1763" s="14"/>
      <c r="J1763" s="14"/>
      <c r="K1763" s="14"/>
      <c r="L1763" s="14"/>
      <c r="M1763" s="14"/>
    </row>
    <row r="1764" spans="1:13">
      <c r="A1764" s="13" t="s">
        <v>145</v>
      </c>
      <c r="B1764" s="13" t="s">
        <v>187</v>
      </c>
      <c r="C1764" s="13" t="s">
        <v>221</v>
      </c>
      <c r="D1764" s="14">
        <v>1962</v>
      </c>
      <c r="E1764" s="14"/>
      <c r="F1764" s="14"/>
      <c r="G1764" s="14"/>
      <c r="H1764" s="14"/>
      <c r="I1764" s="14"/>
      <c r="J1764" s="14"/>
      <c r="K1764" s="14"/>
      <c r="L1764" s="14"/>
      <c r="M1764" s="14"/>
    </row>
    <row r="1765" spans="1:13">
      <c r="A1765" s="13" t="s">
        <v>145</v>
      </c>
      <c r="B1765" s="13" t="s">
        <v>187</v>
      </c>
      <c r="C1765" s="13" t="s">
        <v>221</v>
      </c>
      <c r="D1765" s="14">
        <v>1963</v>
      </c>
      <c r="E1765" s="14"/>
      <c r="F1765" s="14"/>
      <c r="G1765" s="14"/>
      <c r="H1765" s="14"/>
      <c r="I1765" s="14"/>
      <c r="J1765" s="14"/>
      <c r="K1765" s="14"/>
      <c r="L1765" s="14"/>
      <c r="M1765" s="14"/>
    </row>
    <row r="1766" spans="1:13">
      <c r="A1766" s="13" t="s">
        <v>145</v>
      </c>
      <c r="B1766" s="13" t="s">
        <v>187</v>
      </c>
      <c r="C1766" s="13" t="s">
        <v>221</v>
      </c>
      <c r="D1766" s="14">
        <v>1964</v>
      </c>
      <c r="E1766" s="14"/>
      <c r="F1766" s="14"/>
      <c r="G1766" s="14"/>
      <c r="H1766" s="14"/>
      <c r="I1766" s="14"/>
      <c r="J1766" s="14"/>
      <c r="K1766" s="14"/>
      <c r="L1766" s="14"/>
      <c r="M1766" s="14"/>
    </row>
    <row r="1767" spans="1:13">
      <c r="A1767" s="13" t="s">
        <v>145</v>
      </c>
      <c r="B1767" s="13" t="s">
        <v>187</v>
      </c>
      <c r="C1767" s="13" t="s">
        <v>221</v>
      </c>
      <c r="D1767" s="14">
        <v>1965</v>
      </c>
      <c r="E1767" s="14"/>
      <c r="F1767" s="14"/>
      <c r="G1767" s="14"/>
      <c r="H1767" s="14"/>
      <c r="I1767" s="14"/>
      <c r="J1767" s="14"/>
      <c r="K1767" s="14"/>
      <c r="L1767" s="14"/>
      <c r="M1767" s="14"/>
    </row>
    <row r="1768" spans="1:13">
      <c r="A1768" s="13" t="s">
        <v>145</v>
      </c>
      <c r="B1768" s="13" t="s">
        <v>187</v>
      </c>
      <c r="C1768" s="13" t="s">
        <v>221</v>
      </c>
      <c r="D1768" s="14">
        <v>1966</v>
      </c>
      <c r="E1768" s="14"/>
      <c r="F1768" s="14"/>
      <c r="G1768" s="14"/>
      <c r="H1768" s="14"/>
      <c r="I1768" s="14"/>
      <c r="J1768" s="14"/>
      <c r="K1768" s="14"/>
      <c r="L1768" s="14"/>
      <c r="M1768" s="14"/>
    </row>
    <row r="1769" spans="1:13">
      <c r="A1769" s="13" t="s">
        <v>145</v>
      </c>
      <c r="B1769" s="13" t="s">
        <v>187</v>
      </c>
      <c r="C1769" s="13" t="s">
        <v>221</v>
      </c>
      <c r="D1769" s="14">
        <v>1967</v>
      </c>
      <c r="E1769" s="14"/>
      <c r="F1769" s="14"/>
      <c r="G1769" s="14"/>
      <c r="H1769" s="14"/>
      <c r="I1769" s="14"/>
      <c r="J1769" s="14"/>
      <c r="K1769" s="14"/>
      <c r="L1769" s="14"/>
      <c r="M1769" s="14"/>
    </row>
    <row r="1770" spans="1:13">
      <c r="A1770" s="13" t="s">
        <v>145</v>
      </c>
      <c r="B1770" s="13" t="s">
        <v>187</v>
      </c>
      <c r="C1770" s="13" t="s">
        <v>221</v>
      </c>
      <c r="D1770" s="14">
        <v>1968</v>
      </c>
      <c r="E1770" s="14"/>
      <c r="F1770" s="14"/>
      <c r="G1770" s="14"/>
      <c r="H1770" s="14"/>
      <c r="I1770" s="14"/>
      <c r="J1770" s="14"/>
      <c r="K1770" s="14"/>
      <c r="L1770" s="14"/>
      <c r="M1770" s="14"/>
    </row>
    <row r="1771" spans="1:13">
      <c r="A1771" s="13" t="s">
        <v>145</v>
      </c>
      <c r="B1771" s="13" t="s">
        <v>187</v>
      </c>
      <c r="C1771" s="13" t="s">
        <v>221</v>
      </c>
      <c r="D1771" s="14">
        <v>1969</v>
      </c>
      <c r="E1771" s="14"/>
      <c r="F1771" s="14"/>
      <c r="G1771" s="14"/>
      <c r="H1771" s="14"/>
      <c r="I1771" s="14"/>
      <c r="J1771" s="14"/>
      <c r="K1771" s="14"/>
      <c r="L1771" s="14"/>
      <c r="M1771" s="14"/>
    </row>
    <row r="1772" spans="1:13">
      <c r="A1772" s="13" t="s">
        <v>145</v>
      </c>
      <c r="B1772" s="13" t="s">
        <v>187</v>
      </c>
      <c r="C1772" s="13" t="s">
        <v>221</v>
      </c>
      <c r="D1772" s="14">
        <v>1970</v>
      </c>
      <c r="E1772" s="14">
        <v>1762.6475830078125</v>
      </c>
      <c r="F1772" s="14">
        <v>1566.1470947265625</v>
      </c>
      <c r="G1772" s="14">
        <v>0.246194</v>
      </c>
      <c r="H1772" s="14"/>
      <c r="I1772" s="14">
        <v>2795.3388671875</v>
      </c>
      <c r="J1772" s="14"/>
      <c r="K1772" s="14"/>
      <c r="L1772" s="14">
        <v>0.3086695671081543</v>
      </c>
      <c r="M1772" s="14">
        <v>7.7846921980381012E-2</v>
      </c>
    </row>
    <row r="1773" spans="1:13">
      <c r="A1773" s="13" t="s">
        <v>145</v>
      </c>
      <c r="B1773" s="13" t="s">
        <v>187</v>
      </c>
      <c r="C1773" s="13" t="s">
        <v>221</v>
      </c>
      <c r="D1773" s="14">
        <v>1971</v>
      </c>
      <c r="E1773" s="14">
        <v>1901.9215087890625</v>
      </c>
      <c r="F1773" s="14">
        <v>1690.9881591796875</v>
      </c>
      <c r="G1773" s="14">
        <v>0.24873799999999999</v>
      </c>
      <c r="H1773" s="14"/>
      <c r="I1773" s="14">
        <v>3016.16748046875</v>
      </c>
      <c r="J1773" s="14"/>
      <c r="K1773" s="14"/>
      <c r="L1773" s="14">
        <v>0.31246176362037659</v>
      </c>
      <c r="M1773" s="14">
        <v>7.8807651996612549E-2</v>
      </c>
    </row>
    <row r="1774" spans="1:13">
      <c r="A1774" s="13" t="s">
        <v>145</v>
      </c>
      <c r="B1774" s="13" t="s">
        <v>187</v>
      </c>
      <c r="C1774" s="13" t="s">
        <v>221</v>
      </c>
      <c r="D1774" s="14">
        <v>1972</v>
      </c>
      <c r="E1774" s="14">
        <v>2051.982177734375</v>
      </c>
      <c r="F1774" s="14">
        <v>1834.7705078125</v>
      </c>
      <c r="G1774" s="14">
        <v>0.24876699999999999</v>
      </c>
      <c r="H1774" s="14"/>
      <c r="I1774" s="14">
        <v>3254.661376953125</v>
      </c>
      <c r="J1774" s="14"/>
      <c r="K1774" s="14"/>
      <c r="L1774" s="14">
        <v>0.31350219249725342</v>
      </c>
      <c r="M1774" s="14">
        <v>7.9727582633495331E-2</v>
      </c>
    </row>
    <row r="1775" spans="1:13">
      <c r="A1775" s="13" t="s">
        <v>145</v>
      </c>
      <c r="B1775" s="13" t="s">
        <v>187</v>
      </c>
      <c r="C1775" s="13" t="s">
        <v>221</v>
      </c>
      <c r="D1775" s="14">
        <v>1973</v>
      </c>
      <c r="E1775" s="14">
        <v>2213.006103515625</v>
      </c>
      <c r="F1775" s="14">
        <v>2265.2001953125</v>
      </c>
      <c r="G1775" s="14">
        <v>0.246947</v>
      </c>
      <c r="H1775" s="14"/>
      <c r="I1775" s="14">
        <v>3511.4970703125</v>
      </c>
      <c r="J1775" s="14"/>
      <c r="K1775" s="14"/>
      <c r="L1775" s="14">
        <v>0.27566444873809814</v>
      </c>
      <c r="M1775" s="14">
        <v>6.9747813045978546E-2</v>
      </c>
    </row>
    <row r="1776" spans="1:13">
      <c r="A1776" s="13" t="s">
        <v>145</v>
      </c>
      <c r="B1776" s="13" t="s">
        <v>187</v>
      </c>
      <c r="C1776" s="13" t="s">
        <v>221</v>
      </c>
      <c r="D1776" s="14">
        <v>1974</v>
      </c>
      <c r="E1776" s="14">
        <v>2391.2685546875</v>
      </c>
      <c r="F1776" s="14">
        <v>2354.1220703125</v>
      </c>
      <c r="G1776" s="14">
        <v>0.244285</v>
      </c>
      <c r="H1776" s="14"/>
      <c r="I1776" s="14">
        <v>3788.9462890625</v>
      </c>
      <c r="J1776" s="14"/>
      <c r="K1776" s="14"/>
      <c r="L1776" s="14">
        <v>0.30306687951087952</v>
      </c>
      <c r="M1776" s="14">
        <v>7.4342168867588043E-2</v>
      </c>
    </row>
    <row r="1777" spans="1:13">
      <c r="A1777" s="13" t="s">
        <v>145</v>
      </c>
      <c r="B1777" s="13" t="s">
        <v>187</v>
      </c>
      <c r="C1777" s="13" t="s">
        <v>221</v>
      </c>
      <c r="D1777" s="14">
        <v>1975</v>
      </c>
      <c r="E1777" s="14">
        <v>2583.742919921875</v>
      </c>
      <c r="F1777" s="14">
        <v>2540.57861328125</v>
      </c>
      <c r="G1777" s="14">
        <v>0.24162799999999998</v>
      </c>
      <c r="H1777" s="14"/>
      <c r="I1777" s="14">
        <v>4089.372802734375</v>
      </c>
      <c r="J1777" s="14"/>
      <c r="K1777" s="14"/>
      <c r="L1777" s="14">
        <v>0.31078276038169861</v>
      </c>
      <c r="M1777" s="14">
        <v>7.4687585234642029E-2</v>
      </c>
    </row>
    <row r="1778" spans="1:13">
      <c r="A1778" s="13" t="s">
        <v>145</v>
      </c>
      <c r="B1778" s="13" t="s">
        <v>187</v>
      </c>
      <c r="C1778" s="13" t="s">
        <v>221</v>
      </c>
      <c r="D1778" s="14">
        <v>1976</v>
      </c>
      <c r="E1778" s="14">
        <v>2783.15283203125</v>
      </c>
      <c r="F1778" s="14">
        <v>2649.604248046875</v>
      </c>
      <c r="G1778" s="14">
        <v>0.23907499999999998</v>
      </c>
      <c r="H1778" s="14"/>
      <c r="I1778" s="14">
        <v>4410.134765625</v>
      </c>
      <c r="J1778" s="14"/>
      <c r="K1778" s="14"/>
      <c r="L1778" s="14">
        <v>0.3164164125919342</v>
      </c>
      <c r="M1778" s="14">
        <v>7.7189728617668152E-2</v>
      </c>
    </row>
    <row r="1779" spans="1:13">
      <c r="A1779" s="13" t="s">
        <v>145</v>
      </c>
      <c r="B1779" s="13" t="s">
        <v>187</v>
      </c>
      <c r="C1779" s="13" t="s">
        <v>221</v>
      </c>
      <c r="D1779" s="14">
        <v>1977</v>
      </c>
      <c r="E1779" s="14">
        <v>3003.703125</v>
      </c>
      <c r="F1779" s="14">
        <v>2887.3583984375</v>
      </c>
      <c r="G1779" s="14">
        <v>0.236678</v>
      </c>
      <c r="H1779" s="14"/>
      <c r="I1779" s="14">
        <v>4759.890625</v>
      </c>
      <c r="J1779" s="14"/>
      <c r="K1779" s="14"/>
      <c r="L1779" s="14">
        <v>0.31223213672637939</v>
      </c>
      <c r="M1779" s="14">
        <v>7.6835349202156067E-2</v>
      </c>
    </row>
    <row r="1780" spans="1:13">
      <c r="A1780" s="13" t="s">
        <v>145</v>
      </c>
      <c r="B1780" s="13" t="s">
        <v>187</v>
      </c>
      <c r="C1780" s="13" t="s">
        <v>221</v>
      </c>
      <c r="D1780" s="14">
        <v>1978</v>
      </c>
      <c r="E1780" s="14">
        <v>3247.457275390625</v>
      </c>
      <c r="F1780" s="14">
        <v>3145.494384765625</v>
      </c>
      <c r="G1780" s="14">
        <v>0.23517099999999999</v>
      </c>
      <c r="H1780" s="14"/>
      <c r="I1780" s="14">
        <v>5141.28271484375</v>
      </c>
      <c r="J1780" s="14"/>
      <c r="K1780" s="14"/>
      <c r="L1780" s="14">
        <v>0.3084561824798584</v>
      </c>
      <c r="M1780" s="14">
        <v>7.574114203453064E-2</v>
      </c>
    </row>
    <row r="1781" spans="1:13">
      <c r="A1781" s="13" t="s">
        <v>145</v>
      </c>
      <c r="B1781" s="13" t="s">
        <v>187</v>
      </c>
      <c r="C1781" s="13" t="s">
        <v>221</v>
      </c>
      <c r="D1781" s="14">
        <v>1979</v>
      </c>
      <c r="E1781" s="14">
        <v>3484.0380859375</v>
      </c>
      <c r="F1781" s="14">
        <v>3338.2587890625</v>
      </c>
      <c r="G1781" s="14">
        <v>0.23543999999999998</v>
      </c>
      <c r="H1781" s="14"/>
      <c r="I1781" s="14">
        <v>5531.4296875</v>
      </c>
      <c r="J1781" s="14"/>
      <c r="K1781" s="14"/>
      <c r="L1781" s="14">
        <v>0.31082445383071899</v>
      </c>
      <c r="M1781" s="14">
        <v>7.6459780335426331E-2</v>
      </c>
    </row>
    <row r="1782" spans="1:13">
      <c r="A1782" s="13" t="s">
        <v>145</v>
      </c>
      <c r="B1782" s="13" t="s">
        <v>187</v>
      </c>
      <c r="C1782" s="13" t="s">
        <v>221</v>
      </c>
      <c r="D1782" s="14">
        <v>1980</v>
      </c>
      <c r="E1782" s="14">
        <v>3780.40625</v>
      </c>
      <c r="F1782" s="14">
        <v>3555.421142578125</v>
      </c>
      <c r="G1782" s="14">
        <v>0.23807099999999998</v>
      </c>
      <c r="H1782" s="14">
        <v>0.11349204182624817</v>
      </c>
      <c r="I1782" s="14">
        <v>5984.56005859375</v>
      </c>
      <c r="J1782" s="14"/>
      <c r="K1782" s="14"/>
      <c r="L1782" s="14">
        <v>0.33247193694114685</v>
      </c>
      <c r="M1782" s="14">
        <v>7.8968524932861328E-2</v>
      </c>
    </row>
    <row r="1783" spans="1:13">
      <c r="A1783" s="13" t="s">
        <v>145</v>
      </c>
      <c r="B1783" s="13" t="s">
        <v>187</v>
      </c>
      <c r="C1783" s="13" t="s">
        <v>221</v>
      </c>
      <c r="D1783" s="14">
        <v>1981</v>
      </c>
      <c r="E1783" s="14">
        <v>4111.53076171875</v>
      </c>
      <c r="F1783" s="14">
        <v>3847.6875</v>
      </c>
      <c r="G1783" s="14">
        <v>0.24337299999999998</v>
      </c>
      <c r="H1783" s="14">
        <v>0.11600638180971146</v>
      </c>
      <c r="I1783" s="14">
        <v>6478.80517578125</v>
      </c>
      <c r="J1783" s="14"/>
      <c r="K1783" s="14"/>
      <c r="L1783" s="14">
        <v>0.32947254180908203</v>
      </c>
      <c r="M1783" s="14">
        <v>8.1711359322071075E-2</v>
      </c>
    </row>
    <row r="1784" spans="1:13">
      <c r="A1784" s="13" t="s">
        <v>145</v>
      </c>
      <c r="B1784" s="13" t="s">
        <v>187</v>
      </c>
      <c r="C1784" s="13" t="s">
        <v>221</v>
      </c>
      <c r="D1784" s="14">
        <v>1982</v>
      </c>
      <c r="E1784" s="14">
        <v>4308.7412109375</v>
      </c>
      <c r="F1784" s="14">
        <v>3971.830322265625</v>
      </c>
      <c r="G1784" s="14">
        <v>0.25115799999999999</v>
      </c>
      <c r="H1784" s="14">
        <v>0.12003766745328903</v>
      </c>
      <c r="I1784" s="14">
        <v>6888.66552734375</v>
      </c>
      <c r="J1784" s="14"/>
      <c r="K1784" s="14"/>
      <c r="L1784" s="14">
        <v>0.32689321041107178</v>
      </c>
      <c r="M1784" s="14">
        <v>8.490387350320816E-2</v>
      </c>
    </row>
    <row r="1785" spans="1:13">
      <c r="A1785" s="13" t="s">
        <v>145</v>
      </c>
      <c r="B1785" s="13" t="s">
        <v>187</v>
      </c>
      <c r="C1785" s="13" t="s">
        <v>221</v>
      </c>
      <c r="D1785" s="14">
        <v>1983</v>
      </c>
      <c r="E1785" s="14">
        <v>4815.10693359375</v>
      </c>
      <c r="F1785" s="14">
        <v>4548.99609375</v>
      </c>
      <c r="G1785" s="14">
        <v>0.26093099999999997</v>
      </c>
      <c r="H1785" s="14">
        <v>0.12450815737247467</v>
      </c>
      <c r="I1785" s="14">
        <v>7579.0869140625</v>
      </c>
      <c r="J1785" s="14"/>
      <c r="K1785" s="14"/>
      <c r="L1785" s="14">
        <v>0.35083797574043274</v>
      </c>
      <c r="M1785" s="14">
        <v>7.6827190816402435E-2</v>
      </c>
    </row>
    <row r="1786" spans="1:13">
      <c r="A1786" s="13" t="s">
        <v>145</v>
      </c>
      <c r="B1786" s="13" t="s">
        <v>187</v>
      </c>
      <c r="C1786" s="13" t="s">
        <v>221</v>
      </c>
      <c r="D1786" s="14">
        <v>1984</v>
      </c>
      <c r="E1786" s="14">
        <v>5289.66015625</v>
      </c>
      <c r="F1786" s="14">
        <v>4890.96240234375</v>
      </c>
      <c r="G1786" s="14">
        <v>0.27191799999999999</v>
      </c>
      <c r="H1786" s="14">
        <v>0.13021151721477509</v>
      </c>
      <c r="I1786" s="14">
        <v>8220.212890625</v>
      </c>
      <c r="J1786" s="14"/>
      <c r="K1786" s="14"/>
      <c r="L1786" s="14">
        <v>0.30484265089035034</v>
      </c>
      <c r="M1786" s="14">
        <v>8.182118833065033E-2</v>
      </c>
    </row>
    <row r="1787" spans="1:13">
      <c r="A1787" s="13" t="s">
        <v>145</v>
      </c>
      <c r="B1787" s="13" t="s">
        <v>187</v>
      </c>
      <c r="C1787" s="13" t="s">
        <v>221</v>
      </c>
      <c r="D1787" s="14">
        <v>1985</v>
      </c>
      <c r="E1787" s="14">
        <v>5439.79248046875</v>
      </c>
      <c r="F1787" s="14">
        <v>4889.556640625</v>
      </c>
      <c r="G1787" s="14">
        <v>0.283503</v>
      </c>
      <c r="H1787" s="14">
        <v>0.13640160858631134</v>
      </c>
      <c r="I1787" s="14">
        <v>8280.4794921875</v>
      </c>
      <c r="J1787" s="14"/>
      <c r="K1787" s="14"/>
      <c r="L1787" s="14">
        <v>0.31847769021987915</v>
      </c>
      <c r="M1787" s="14">
        <v>9.7463563084602356E-2</v>
      </c>
    </row>
    <row r="1788" spans="1:13">
      <c r="A1788" s="13" t="s">
        <v>145</v>
      </c>
      <c r="B1788" s="13" t="s">
        <v>187</v>
      </c>
      <c r="C1788" s="13" t="s">
        <v>221</v>
      </c>
      <c r="D1788" s="14">
        <v>1986</v>
      </c>
      <c r="E1788" s="14">
        <v>5947.90185546875</v>
      </c>
      <c r="F1788" s="14">
        <v>5424.4931640625</v>
      </c>
      <c r="G1788" s="14">
        <v>0.29559099999999999</v>
      </c>
      <c r="H1788" s="14">
        <v>0.14165034890174866</v>
      </c>
      <c r="I1788" s="14">
        <v>8834.6767578125</v>
      </c>
      <c r="J1788" s="14"/>
      <c r="K1788" s="14"/>
      <c r="L1788" s="14">
        <v>0.33747506141662598</v>
      </c>
      <c r="M1788" s="14">
        <v>9.3531489372253418E-2</v>
      </c>
    </row>
    <row r="1789" spans="1:13">
      <c r="A1789" s="13" t="s">
        <v>145</v>
      </c>
      <c r="B1789" s="13" t="s">
        <v>187</v>
      </c>
      <c r="C1789" s="13" t="s">
        <v>221</v>
      </c>
      <c r="D1789" s="14">
        <v>1987</v>
      </c>
      <c r="E1789" s="14">
        <v>7023.5244140625</v>
      </c>
      <c r="F1789" s="14">
        <v>6427.8291015625</v>
      </c>
      <c r="G1789" s="14">
        <v>0.30818000000000001</v>
      </c>
      <c r="H1789" s="14">
        <v>0.14937160909175873</v>
      </c>
      <c r="I1789" s="14">
        <v>10097.48828125</v>
      </c>
      <c r="J1789" s="14"/>
      <c r="K1789" s="14"/>
      <c r="L1789" s="14">
        <v>0.30279791355133057</v>
      </c>
      <c r="M1789" s="14">
        <v>9.5672443509101868E-2</v>
      </c>
    </row>
    <row r="1790" spans="1:13">
      <c r="A1790" s="13" t="s">
        <v>145</v>
      </c>
      <c r="B1790" s="13" t="s">
        <v>187</v>
      </c>
      <c r="C1790" s="13" t="s">
        <v>221</v>
      </c>
      <c r="D1790" s="14">
        <v>1988</v>
      </c>
      <c r="E1790" s="14">
        <v>7753.9951171875</v>
      </c>
      <c r="F1790" s="14">
        <v>7140.52197265625</v>
      </c>
      <c r="G1790" s="14">
        <v>0.32077299999999997</v>
      </c>
      <c r="H1790" s="14">
        <v>0.1559816300868988</v>
      </c>
      <c r="I1790" s="14">
        <v>10886.2236328125</v>
      </c>
      <c r="J1790" s="14"/>
      <c r="K1790" s="14"/>
      <c r="L1790" s="14">
        <v>0.31252521276473999</v>
      </c>
      <c r="M1790" s="14">
        <v>0.10537979006767273</v>
      </c>
    </row>
    <row r="1791" spans="1:13">
      <c r="A1791" s="13" t="s">
        <v>145</v>
      </c>
      <c r="B1791" s="13" t="s">
        <v>187</v>
      </c>
      <c r="C1791" s="13" t="s">
        <v>221</v>
      </c>
      <c r="D1791" s="14">
        <v>1989</v>
      </c>
      <c r="E1791" s="14">
        <v>8181.291015625</v>
      </c>
      <c r="F1791" s="14">
        <v>7687.7353515625</v>
      </c>
      <c r="G1791" s="14">
        <v>0.332783</v>
      </c>
      <c r="H1791" s="14">
        <v>0.16200000047683716</v>
      </c>
      <c r="I1791" s="14">
        <v>11433.2001953125</v>
      </c>
      <c r="J1791" s="14"/>
      <c r="K1791" s="14"/>
      <c r="L1791" s="14">
        <v>0.28550603985786438</v>
      </c>
      <c r="M1791" s="14">
        <v>0.11392395943403244</v>
      </c>
    </row>
    <row r="1792" spans="1:13">
      <c r="A1792" s="13" t="s">
        <v>145</v>
      </c>
      <c r="B1792" s="13" t="s">
        <v>187</v>
      </c>
      <c r="C1792" s="13" t="s">
        <v>221</v>
      </c>
      <c r="D1792" s="14">
        <v>1990</v>
      </c>
      <c r="E1792" s="14">
        <v>9127.78125</v>
      </c>
      <c r="F1792" s="14">
        <v>8854.26953125</v>
      </c>
      <c r="G1792" s="14">
        <v>0.343808</v>
      </c>
      <c r="H1792" s="14">
        <v>0.16329999268054962</v>
      </c>
      <c r="I1792" s="14">
        <v>12345.5234375</v>
      </c>
      <c r="J1792" s="14"/>
      <c r="K1792" s="14"/>
      <c r="L1792" s="14">
        <v>0.25454443693161011</v>
      </c>
      <c r="M1792" s="14">
        <v>0.11118749529123306</v>
      </c>
    </row>
    <row r="1793" spans="1:13">
      <c r="A1793" s="13" t="s">
        <v>145</v>
      </c>
      <c r="B1793" s="13" t="s">
        <v>187</v>
      </c>
      <c r="C1793" s="13" t="s">
        <v>221</v>
      </c>
      <c r="D1793" s="14">
        <v>1991</v>
      </c>
      <c r="E1793" s="14">
        <v>9761.9033203125</v>
      </c>
      <c r="F1793" s="14">
        <v>9809.7119140625</v>
      </c>
      <c r="G1793" s="14">
        <v>0.353626</v>
      </c>
      <c r="H1793" s="14">
        <v>0.16969999670982361</v>
      </c>
      <c r="I1793" s="14">
        <v>12797.380859375</v>
      </c>
      <c r="J1793" s="14"/>
      <c r="K1793" s="14"/>
      <c r="L1793" s="14">
        <v>0.29384031891822815</v>
      </c>
      <c r="M1793" s="14">
        <v>0.11059284955263138</v>
      </c>
    </row>
    <row r="1794" spans="1:13">
      <c r="A1794" s="13" t="s">
        <v>145</v>
      </c>
      <c r="B1794" s="13" t="s">
        <v>187</v>
      </c>
      <c r="C1794" s="13" t="s">
        <v>221</v>
      </c>
      <c r="D1794" s="14">
        <v>1992</v>
      </c>
      <c r="E1794" s="14">
        <v>11656.244140625</v>
      </c>
      <c r="F1794" s="14">
        <v>11485.15625</v>
      </c>
      <c r="G1794" s="14">
        <v>0.36231099999999999</v>
      </c>
      <c r="H1794" s="14">
        <v>0.16920000314712524</v>
      </c>
      <c r="I1794" s="14">
        <v>14499.2744140625</v>
      </c>
      <c r="J1794" s="14"/>
      <c r="K1794" s="14"/>
      <c r="L1794" s="14">
        <v>0.34839680790901184</v>
      </c>
      <c r="M1794" s="14">
        <v>9.4517171382904053E-2</v>
      </c>
    </row>
    <row r="1795" spans="1:13">
      <c r="A1795" s="13" t="s">
        <v>145</v>
      </c>
      <c r="B1795" s="13" t="s">
        <v>187</v>
      </c>
      <c r="C1795" s="13" t="s">
        <v>221</v>
      </c>
      <c r="D1795" s="14">
        <v>1993</v>
      </c>
      <c r="E1795" s="14">
        <v>12422.1845703125</v>
      </c>
      <c r="F1795" s="14">
        <v>12188.5458984375</v>
      </c>
      <c r="G1795" s="14">
        <v>0.370199</v>
      </c>
      <c r="H1795" s="14">
        <v>0.17139999568462372</v>
      </c>
      <c r="I1795" s="14">
        <v>15251.2109375</v>
      </c>
      <c r="J1795" s="14"/>
      <c r="K1795" s="14"/>
      <c r="L1795" s="14">
        <v>0.33980977535247803</v>
      </c>
      <c r="M1795" s="14">
        <v>9.2884711921215057E-2</v>
      </c>
    </row>
    <row r="1796" spans="1:13">
      <c r="A1796" s="13" t="s">
        <v>145</v>
      </c>
      <c r="B1796" s="13" t="s">
        <v>187</v>
      </c>
      <c r="C1796" s="13" t="s">
        <v>221</v>
      </c>
      <c r="D1796" s="14">
        <v>1994</v>
      </c>
      <c r="E1796" s="14">
        <v>12801.150390625</v>
      </c>
      <c r="F1796" s="14">
        <v>12738.3349609375</v>
      </c>
      <c r="G1796" s="14">
        <v>0.37779799999999997</v>
      </c>
      <c r="H1796" s="14">
        <v>0.17299999296665192</v>
      </c>
      <c r="I1796" s="14">
        <v>15899.8359375</v>
      </c>
      <c r="J1796" s="14"/>
      <c r="K1796" s="14"/>
      <c r="L1796" s="14">
        <v>0.31655538082122803</v>
      </c>
      <c r="M1796" s="14">
        <v>9.4549722969532013E-2</v>
      </c>
    </row>
    <row r="1797" spans="1:13">
      <c r="A1797" s="13" t="s">
        <v>145</v>
      </c>
      <c r="B1797" s="13" t="s">
        <v>187</v>
      </c>
      <c r="C1797" s="13" t="s">
        <v>221</v>
      </c>
      <c r="D1797" s="14">
        <v>1995</v>
      </c>
      <c r="E1797" s="14">
        <v>13557.0341796875</v>
      </c>
      <c r="F1797" s="14">
        <v>13604.2158203125</v>
      </c>
      <c r="G1797" s="14">
        <v>0.38551299999999999</v>
      </c>
      <c r="H1797" s="14">
        <v>0.18039999902248383</v>
      </c>
      <c r="I1797" s="14">
        <v>16423.900390625</v>
      </c>
      <c r="J1797" s="14"/>
      <c r="K1797" s="14"/>
      <c r="L1797" s="14">
        <v>0.26187360286712646</v>
      </c>
      <c r="M1797" s="14">
        <v>9.4950594007968903E-2</v>
      </c>
    </row>
    <row r="1798" spans="1:13">
      <c r="A1798" s="13" t="s">
        <v>145</v>
      </c>
      <c r="B1798" s="13" t="s">
        <v>187</v>
      </c>
      <c r="C1798" s="13" t="s">
        <v>221</v>
      </c>
      <c r="D1798" s="14">
        <v>1996</v>
      </c>
      <c r="E1798" s="14">
        <v>13562.6435546875</v>
      </c>
      <c r="F1798" s="14">
        <v>13427.1640625</v>
      </c>
      <c r="G1798" s="14">
        <v>0.39337299999999997</v>
      </c>
      <c r="H1798" s="14">
        <v>0.19390000402927399</v>
      </c>
      <c r="I1798" s="14">
        <v>16355.1640625</v>
      </c>
      <c r="J1798" s="14"/>
      <c r="K1798" s="14"/>
      <c r="L1798" s="14">
        <v>0.21081306040287018</v>
      </c>
      <c r="M1798" s="14">
        <v>9.8535239696502686E-2</v>
      </c>
    </row>
    <row r="1799" spans="1:13">
      <c r="A1799" s="13" t="s">
        <v>145</v>
      </c>
      <c r="B1799" s="13" t="s">
        <v>187</v>
      </c>
      <c r="C1799" s="13" t="s">
        <v>221</v>
      </c>
      <c r="D1799" s="14">
        <v>1997</v>
      </c>
      <c r="E1799" s="14">
        <v>13441.5068359375</v>
      </c>
      <c r="F1799" s="14">
        <v>13335.560546875</v>
      </c>
      <c r="G1799" s="14">
        <v>0.40135199999999999</v>
      </c>
      <c r="H1799" s="14">
        <v>0.19580000638961792</v>
      </c>
      <c r="I1799" s="14">
        <v>16309.4775390625</v>
      </c>
      <c r="J1799" s="14"/>
      <c r="K1799" s="14"/>
      <c r="L1799" s="14">
        <v>0.20405097305774689</v>
      </c>
      <c r="M1799" s="14">
        <v>0.10696538537740707</v>
      </c>
    </row>
    <row r="1800" spans="1:13">
      <c r="A1800" s="13" t="s">
        <v>145</v>
      </c>
      <c r="B1800" s="13" t="s">
        <v>187</v>
      </c>
      <c r="C1800" s="13" t="s">
        <v>221</v>
      </c>
      <c r="D1800" s="14">
        <v>1998</v>
      </c>
      <c r="E1800" s="14">
        <v>12687.8203125</v>
      </c>
      <c r="F1800" s="14">
        <v>12823.3935546875</v>
      </c>
      <c r="G1800" s="14">
        <v>0.40961599999999998</v>
      </c>
      <c r="H1800" s="14">
        <v>0.19650000333786011</v>
      </c>
      <c r="I1800" s="14">
        <v>15563.9296875</v>
      </c>
      <c r="J1800" s="14"/>
      <c r="K1800" s="14"/>
      <c r="L1800" s="14">
        <v>0.17949759960174561</v>
      </c>
      <c r="M1800" s="14">
        <v>0.11605938524007797</v>
      </c>
    </row>
    <row r="1801" spans="1:13">
      <c r="A1801" s="13" t="s">
        <v>145</v>
      </c>
      <c r="B1801" s="13" t="s">
        <v>187</v>
      </c>
      <c r="C1801" s="13" t="s">
        <v>221</v>
      </c>
      <c r="D1801" s="14">
        <v>1999</v>
      </c>
      <c r="E1801" s="14">
        <v>12705.3837890625</v>
      </c>
      <c r="F1801" s="14">
        <v>12708.271484375</v>
      </c>
      <c r="G1801" s="14">
        <v>0.418383</v>
      </c>
      <c r="H1801" s="14">
        <v>0.19599999487400055</v>
      </c>
      <c r="I1801" s="14">
        <v>15196.77734375</v>
      </c>
      <c r="J1801" s="14"/>
      <c r="K1801" s="14"/>
      <c r="L1801" s="14">
        <v>0.18852278590202332</v>
      </c>
      <c r="M1801" s="14">
        <v>0.13563525676727295</v>
      </c>
    </row>
    <row r="1802" spans="1:13">
      <c r="A1802" s="13" t="s">
        <v>145</v>
      </c>
      <c r="B1802" s="13" t="s">
        <v>187</v>
      </c>
      <c r="C1802" s="13" t="s">
        <v>221</v>
      </c>
      <c r="D1802" s="14">
        <v>2000</v>
      </c>
      <c r="E1802" s="14">
        <v>13199.31640625</v>
      </c>
      <c r="F1802" s="14">
        <v>13485.5380859375</v>
      </c>
      <c r="G1802" s="14">
        <v>0.427782</v>
      </c>
      <c r="H1802" s="14">
        <v>0.19529999792575836</v>
      </c>
      <c r="I1802" s="14">
        <v>16070.2197265625</v>
      </c>
      <c r="J1802" s="14"/>
      <c r="K1802" s="14"/>
      <c r="L1802" s="14">
        <v>0.12615813314914703</v>
      </c>
      <c r="M1802" s="14">
        <v>0.11335462331771851</v>
      </c>
    </row>
    <row r="1803" spans="1:13">
      <c r="A1803" s="13" t="s">
        <v>145</v>
      </c>
      <c r="B1803" s="13" t="s">
        <v>187</v>
      </c>
      <c r="C1803" s="13" t="s">
        <v>221</v>
      </c>
      <c r="D1803" s="14">
        <v>2001</v>
      </c>
      <c r="E1803" s="14">
        <v>13587.0419921875</v>
      </c>
      <c r="F1803" s="14">
        <v>13904.748046875</v>
      </c>
      <c r="G1803" s="14">
        <v>0.43793799999999999</v>
      </c>
      <c r="H1803" s="14">
        <v>0.20499999821186066</v>
      </c>
      <c r="I1803" s="14">
        <v>16534.296875</v>
      </c>
      <c r="J1803" s="14"/>
      <c r="K1803" s="14"/>
      <c r="L1803" s="14">
        <v>0.11827276647090912</v>
      </c>
      <c r="M1803" s="14">
        <v>0.11265461891889572</v>
      </c>
    </row>
    <row r="1804" spans="1:13">
      <c r="A1804" s="13" t="s">
        <v>145</v>
      </c>
      <c r="B1804" s="13" t="s">
        <v>187</v>
      </c>
      <c r="C1804" s="13" t="s">
        <v>221</v>
      </c>
      <c r="D1804" s="14">
        <v>2002</v>
      </c>
      <c r="E1804" s="14">
        <v>14924.775390625</v>
      </c>
      <c r="F1804" s="14">
        <v>15420.232421875</v>
      </c>
      <c r="G1804" s="14">
        <v>0.44882099999999997</v>
      </c>
      <c r="H1804" s="14">
        <v>0.20489999651908875</v>
      </c>
      <c r="I1804" s="14">
        <v>18013.73046875</v>
      </c>
      <c r="J1804" s="14"/>
      <c r="K1804" s="14"/>
      <c r="L1804" s="14">
        <v>0.12188594043254852</v>
      </c>
      <c r="M1804" s="14">
        <v>0.10773292928934097</v>
      </c>
    </row>
    <row r="1805" spans="1:13">
      <c r="A1805" s="13" t="s">
        <v>145</v>
      </c>
      <c r="B1805" s="13" t="s">
        <v>187</v>
      </c>
      <c r="C1805" s="13" t="s">
        <v>221</v>
      </c>
      <c r="D1805" s="14">
        <v>2003</v>
      </c>
      <c r="E1805" s="14">
        <v>17007.65625</v>
      </c>
      <c r="F1805" s="14">
        <v>18030.546875</v>
      </c>
      <c r="G1805" s="14">
        <v>0.46016499999999999</v>
      </c>
      <c r="H1805" s="14">
        <v>0.20530000329017639</v>
      </c>
      <c r="I1805" s="14">
        <v>20112.908203125</v>
      </c>
      <c r="J1805" s="14"/>
      <c r="K1805" s="14"/>
      <c r="L1805" s="14">
        <v>0.15262691676616669</v>
      </c>
      <c r="M1805" s="14">
        <v>0.10257046669721603</v>
      </c>
    </row>
    <row r="1806" spans="1:13">
      <c r="A1806" s="13" t="s">
        <v>145</v>
      </c>
      <c r="B1806" s="13" t="s">
        <v>187</v>
      </c>
      <c r="C1806" s="13" t="s">
        <v>221</v>
      </c>
      <c r="D1806" s="14">
        <v>2004</v>
      </c>
      <c r="E1806" s="14">
        <v>21538.10546875</v>
      </c>
      <c r="F1806" s="14">
        <v>22771.23046875</v>
      </c>
      <c r="G1806" s="14">
        <v>0.47159699999999999</v>
      </c>
      <c r="H1806" s="14">
        <v>0.21909999847412109</v>
      </c>
      <c r="I1806" s="14">
        <v>25494.2265625</v>
      </c>
      <c r="J1806" s="14"/>
      <c r="K1806" s="14"/>
      <c r="L1806" s="14">
        <v>0.16798689961433411</v>
      </c>
      <c r="M1806" s="14">
        <v>8.8068991899490356E-2</v>
      </c>
    </row>
    <row r="1807" spans="1:13">
      <c r="A1807" s="13" t="s">
        <v>145</v>
      </c>
      <c r="B1807" s="13" t="s">
        <v>187</v>
      </c>
      <c r="C1807" s="13" t="s">
        <v>221</v>
      </c>
      <c r="D1807" s="14">
        <v>2005</v>
      </c>
      <c r="E1807" s="14">
        <v>23306.154296875</v>
      </c>
      <c r="F1807" s="14">
        <v>24250.158203125</v>
      </c>
      <c r="G1807" s="14">
        <v>0.48285799999999995</v>
      </c>
      <c r="H1807" s="14">
        <v>0.23729999363422394</v>
      </c>
      <c r="I1807" s="14">
        <v>27548.96875</v>
      </c>
      <c r="J1807" s="14">
        <v>0.548438832573651</v>
      </c>
      <c r="K1807" s="14"/>
      <c r="L1807" s="14">
        <v>0.25640177726745605</v>
      </c>
      <c r="M1807" s="14">
        <v>9.5386795699596405E-2</v>
      </c>
    </row>
    <row r="1808" spans="1:13">
      <c r="A1808" s="13" t="s">
        <v>145</v>
      </c>
      <c r="B1808" s="13" t="s">
        <v>187</v>
      </c>
      <c r="C1808" s="13" t="s">
        <v>221</v>
      </c>
      <c r="D1808" s="14">
        <v>2006</v>
      </c>
      <c r="E1808" s="14">
        <v>27528.26953125</v>
      </c>
      <c r="F1808" s="14">
        <v>28233.9609375</v>
      </c>
      <c r="G1808" s="14">
        <v>0.49379899999999999</v>
      </c>
      <c r="H1808" s="14">
        <v>0.26399999856948853</v>
      </c>
      <c r="I1808" s="14">
        <v>31216.87109375</v>
      </c>
      <c r="J1808" s="14"/>
      <c r="K1808" s="14"/>
      <c r="L1808" s="14">
        <v>0.3241254985332489</v>
      </c>
      <c r="M1808" s="14">
        <v>8.7181746959686279E-2</v>
      </c>
    </row>
    <row r="1809" spans="1:13">
      <c r="A1809" s="13" t="s">
        <v>145</v>
      </c>
      <c r="B1809" s="13" t="s">
        <v>187</v>
      </c>
      <c r="C1809" s="13" t="s">
        <v>221</v>
      </c>
      <c r="D1809" s="14">
        <v>2007</v>
      </c>
      <c r="E1809" s="14">
        <v>33042.76171875</v>
      </c>
      <c r="F1809" s="14">
        <v>33801.78515625</v>
      </c>
      <c r="G1809" s="14">
        <v>0.50451099999999993</v>
      </c>
      <c r="H1809" s="14">
        <v>0.29289999604225159</v>
      </c>
      <c r="I1809" s="14">
        <v>35726.96484375</v>
      </c>
      <c r="J1809" s="14"/>
      <c r="K1809" s="14"/>
      <c r="L1809" s="14">
        <v>0.34843164682388306</v>
      </c>
      <c r="M1809" s="14">
        <v>8.6479216814041138E-2</v>
      </c>
    </row>
    <row r="1810" spans="1:13">
      <c r="A1810" s="13" t="s">
        <v>145</v>
      </c>
      <c r="B1810" s="13" t="s">
        <v>187</v>
      </c>
      <c r="C1810" s="13" t="s">
        <v>221</v>
      </c>
      <c r="D1810" s="14">
        <v>2008</v>
      </c>
      <c r="E1810" s="14">
        <v>35976.2421875</v>
      </c>
      <c r="F1810" s="14">
        <v>38129.484375</v>
      </c>
      <c r="G1810" s="14">
        <v>0.515239</v>
      </c>
      <c r="H1810" s="14">
        <v>0.31720000505447388</v>
      </c>
      <c r="I1810" s="14">
        <v>36939.5078125</v>
      </c>
      <c r="J1810" s="14"/>
      <c r="K1810" s="14"/>
      <c r="L1810" s="14">
        <v>0.28878360986709595</v>
      </c>
      <c r="M1810" s="14">
        <v>8.1721201539039612E-2</v>
      </c>
    </row>
    <row r="1811" spans="1:13">
      <c r="A1811" s="13" t="s">
        <v>145</v>
      </c>
      <c r="B1811" s="13" t="s">
        <v>187</v>
      </c>
      <c r="C1811" s="13" t="s">
        <v>221</v>
      </c>
      <c r="D1811" s="14">
        <v>2009</v>
      </c>
      <c r="E1811" s="14">
        <v>39040.9296875</v>
      </c>
      <c r="F1811" s="14">
        <v>42179.8828125</v>
      </c>
      <c r="G1811" s="14">
        <v>0.52639999999999998</v>
      </c>
      <c r="H1811" s="14">
        <v>0.3174000084400177</v>
      </c>
      <c r="I1811" s="14">
        <v>37427.46875</v>
      </c>
      <c r="J1811" s="14"/>
      <c r="K1811" s="14"/>
      <c r="L1811" s="14">
        <v>0.18336910009384155</v>
      </c>
      <c r="M1811" s="14">
        <v>8.5240952670574188E-2</v>
      </c>
    </row>
    <row r="1812" spans="1:13">
      <c r="A1812" s="13" t="s">
        <v>145</v>
      </c>
      <c r="B1812" s="13" t="s">
        <v>187</v>
      </c>
      <c r="C1812" s="13" t="s">
        <v>221</v>
      </c>
      <c r="D1812" s="14">
        <v>2010</v>
      </c>
      <c r="E1812" s="14">
        <v>50980.0625</v>
      </c>
      <c r="F1812" s="14">
        <v>56330.0390625</v>
      </c>
      <c r="G1812" s="14">
        <v>0.538219</v>
      </c>
      <c r="H1812" s="14">
        <v>0.31830000877380371</v>
      </c>
      <c r="I1812" s="14">
        <v>46883.13671875</v>
      </c>
      <c r="J1812" s="14"/>
      <c r="K1812" s="14"/>
      <c r="L1812" s="14">
        <v>0.13006246089935303</v>
      </c>
      <c r="M1812" s="14">
        <v>6.9911472499370575E-2</v>
      </c>
    </row>
    <row r="1813" spans="1:13">
      <c r="A1813" s="13" t="s">
        <v>145</v>
      </c>
      <c r="B1813" s="13" t="s">
        <v>187</v>
      </c>
      <c r="C1813" s="13" t="s">
        <v>221</v>
      </c>
      <c r="D1813" s="14">
        <v>2011</v>
      </c>
      <c r="E1813" s="14">
        <v>65649.2890625</v>
      </c>
      <c r="F1813" s="14">
        <v>76852.1015625</v>
      </c>
      <c r="G1813" s="14">
        <v>0.55083199999999999</v>
      </c>
      <c r="H1813" s="14">
        <v>0.32769998908042908</v>
      </c>
      <c r="I1813" s="14">
        <v>57043.94921875</v>
      </c>
      <c r="J1813" s="14">
        <v>0.60895368162710262</v>
      </c>
      <c r="K1813" s="14"/>
      <c r="L1813" s="14">
        <v>0.12856261432170868</v>
      </c>
      <c r="M1813" s="14">
        <v>5.6855659931898117E-2</v>
      </c>
    </row>
    <row r="1814" spans="1:13">
      <c r="A1814" s="13" t="s">
        <v>145</v>
      </c>
      <c r="B1814" s="13" t="s">
        <v>187</v>
      </c>
      <c r="C1814" s="13" t="s">
        <v>221</v>
      </c>
      <c r="D1814" s="14">
        <v>2012</v>
      </c>
      <c r="E1814" s="14">
        <v>72451.859375</v>
      </c>
      <c r="F1814" s="14">
        <v>81328.609375</v>
      </c>
      <c r="G1814" s="14">
        <v>0.56403899999999996</v>
      </c>
      <c r="H1814" s="14">
        <v>0.34320002794265747</v>
      </c>
      <c r="I1814" s="14">
        <v>62313.06640625</v>
      </c>
      <c r="J1814" s="14"/>
      <c r="K1814" s="14"/>
      <c r="L1814" s="14">
        <v>0.14363791048526764</v>
      </c>
      <c r="M1814" s="14">
        <v>5.4676733911037445E-2</v>
      </c>
    </row>
    <row r="1815" spans="1:13">
      <c r="A1815" s="13" t="s">
        <v>145</v>
      </c>
      <c r="B1815" s="13" t="s">
        <v>187</v>
      </c>
      <c r="C1815" s="13" t="s">
        <v>221</v>
      </c>
      <c r="D1815" s="14">
        <v>2013</v>
      </c>
      <c r="E1815" s="14">
        <v>80766.6875</v>
      </c>
      <c r="F1815" s="14">
        <v>82676.28125</v>
      </c>
      <c r="G1815" s="14">
        <v>0.577372</v>
      </c>
      <c r="H1815" s="14">
        <v>0.36090001463890076</v>
      </c>
      <c r="I1815" s="14">
        <v>69292.265625</v>
      </c>
      <c r="J1815" s="14"/>
      <c r="K1815" s="14"/>
      <c r="L1815" s="14">
        <v>0.14613074064254761</v>
      </c>
      <c r="M1815" s="14">
        <v>5.7826537638902664E-2</v>
      </c>
    </row>
    <row r="1816" spans="1:13">
      <c r="A1816" s="13" t="s">
        <v>145</v>
      </c>
      <c r="B1816" s="13" t="s">
        <v>187</v>
      </c>
      <c r="C1816" s="13" t="s">
        <v>221</v>
      </c>
      <c r="D1816" s="14">
        <v>2014</v>
      </c>
      <c r="E1816" s="14">
        <v>80243.78125</v>
      </c>
      <c r="F1816" s="14">
        <v>85617.09375</v>
      </c>
      <c r="G1816" s="14">
        <v>0.59020799999999995</v>
      </c>
      <c r="H1816" s="14">
        <v>0.38820001482963562</v>
      </c>
      <c r="I1816" s="14">
        <v>68460.0703125</v>
      </c>
      <c r="J1816" s="14"/>
      <c r="K1816" s="14"/>
      <c r="L1816" s="14">
        <v>0.19062790274620056</v>
      </c>
      <c r="M1816" s="14">
        <v>6.0507941991090775E-2</v>
      </c>
    </row>
    <row r="1817" spans="1:13">
      <c r="A1817" s="13" t="s">
        <v>145</v>
      </c>
      <c r="B1817" s="13" t="s">
        <v>187</v>
      </c>
      <c r="C1817" s="13" t="s">
        <v>221</v>
      </c>
      <c r="D1817" s="14">
        <v>2015</v>
      </c>
      <c r="E1817" s="14">
        <v>62493.578125</v>
      </c>
      <c r="F1817" s="14">
        <v>59676.50390625</v>
      </c>
      <c r="G1817" s="14">
        <v>0.60208499999999998</v>
      </c>
      <c r="H1817" s="14">
        <v>0.39669999480247498</v>
      </c>
      <c r="I1817" s="14">
        <v>53676.40625</v>
      </c>
      <c r="J1817" s="14"/>
      <c r="K1817" s="14"/>
      <c r="L1817" s="14">
        <v>0.27085649967193604</v>
      </c>
      <c r="M1817" s="14">
        <v>9.3110725283622742E-2</v>
      </c>
    </row>
    <row r="1818" spans="1:13">
      <c r="A1818" s="13" t="s">
        <v>145</v>
      </c>
      <c r="B1818" s="13" t="s">
        <v>187</v>
      </c>
      <c r="C1818" s="13" t="s">
        <v>221</v>
      </c>
      <c r="D1818" s="14">
        <v>2016</v>
      </c>
      <c r="E1818" s="14">
        <v>61103.92578125</v>
      </c>
      <c r="F1818" s="14">
        <v>55677.73828125</v>
      </c>
      <c r="G1818" s="14">
        <v>0.61283599999999994</v>
      </c>
      <c r="H1818" s="14">
        <v>0.38969999551773071</v>
      </c>
      <c r="I1818" s="14">
        <v>53290.78515625</v>
      </c>
      <c r="J1818" s="14"/>
      <c r="K1818" s="14"/>
      <c r="L1818" s="14">
        <v>0.24361817538738251</v>
      </c>
      <c r="M1818" s="14">
        <v>0.10596595704555511</v>
      </c>
    </row>
    <row r="1819" spans="1:13">
      <c r="A1819" s="13" t="s">
        <v>145</v>
      </c>
      <c r="B1819" s="13" t="s">
        <v>187</v>
      </c>
      <c r="C1819" s="13" t="s">
        <v>221</v>
      </c>
      <c r="D1819" s="14">
        <v>2017</v>
      </c>
      <c r="E1819" s="14">
        <v>66175.546875</v>
      </c>
      <c r="F1819" s="14">
        <v>58560.046875</v>
      </c>
      <c r="G1819" s="14">
        <v>0.62258499999999994</v>
      </c>
      <c r="H1819" s="14">
        <v>0.3799000084400177</v>
      </c>
      <c r="I1819" s="14">
        <v>58560.046875</v>
      </c>
      <c r="J1819" s="14"/>
      <c r="K1819" s="14"/>
      <c r="L1819" s="14">
        <v>0.22287622094154358</v>
      </c>
      <c r="M1819" s="14">
        <v>0.1035483330488205</v>
      </c>
    </row>
    <row r="1820" spans="1:13">
      <c r="A1820" s="13" t="s">
        <v>145</v>
      </c>
      <c r="B1820" s="13" t="s">
        <v>187</v>
      </c>
      <c r="C1820" s="13" t="s">
        <v>221</v>
      </c>
      <c r="D1820" s="14">
        <v>2018</v>
      </c>
      <c r="E1820" s="14">
        <v>70083.0390625</v>
      </c>
      <c r="F1820" s="14">
        <v>62839.70703125</v>
      </c>
      <c r="G1820" s="14">
        <v>0.63163599999999998</v>
      </c>
      <c r="H1820" s="14">
        <v>0.38550001382827759</v>
      </c>
      <c r="I1820" s="14">
        <v>61747.203125</v>
      </c>
      <c r="J1820" s="14"/>
      <c r="K1820" s="14"/>
      <c r="L1820" s="14">
        <v>0.19221118092536926</v>
      </c>
      <c r="M1820" s="14">
        <v>0.1005324199795723</v>
      </c>
    </row>
    <row r="1821" spans="1:13">
      <c r="A1821" s="13" t="s">
        <v>145</v>
      </c>
      <c r="B1821" s="13" t="s">
        <v>187</v>
      </c>
      <c r="C1821" s="13" t="s">
        <v>221</v>
      </c>
      <c r="D1821" s="14">
        <v>2019</v>
      </c>
      <c r="E1821" s="14">
        <v>67463.125</v>
      </c>
      <c r="F1821" s="14">
        <v>59874.1640625</v>
      </c>
      <c r="G1821" s="14">
        <v>0.64044499999999993</v>
      </c>
      <c r="H1821" s="14">
        <v>0.38780000805854797</v>
      </c>
      <c r="I1821" s="14">
        <v>58838.31640625</v>
      </c>
      <c r="J1821" s="14"/>
      <c r="K1821" s="14"/>
      <c r="L1821" s="14">
        <v>0.16030310094356537</v>
      </c>
      <c r="M1821" s="14">
        <v>0.10969708859920502</v>
      </c>
    </row>
    <row r="1822" spans="1:13">
      <c r="A1822" s="13" t="s">
        <v>146</v>
      </c>
      <c r="B1822" s="13" t="s">
        <v>188</v>
      </c>
      <c r="C1822" s="13" t="s">
        <v>222</v>
      </c>
      <c r="D1822" s="14">
        <v>1950</v>
      </c>
      <c r="E1822" s="14">
        <v>13328.2998046875</v>
      </c>
      <c r="F1822" s="14">
        <v>13039.5146484375</v>
      </c>
      <c r="G1822" s="14">
        <v>9.3994442648944876</v>
      </c>
      <c r="H1822" s="14">
        <v>2.3582313060760498</v>
      </c>
      <c r="I1822" s="14">
        <v>15025.978515625</v>
      </c>
      <c r="J1822" s="14"/>
      <c r="K1822" s="14"/>
      <c r="L1822" s="14">
        <v>0.144769087433815</v>
      </c>
      <c r="M1822" s="14">
        <v>7.1695037186145782E-2</v>
      </c>
    </row>
    <row r="1823" spans="1:13">
      <c r="A1823" s="13" t="s">
        <v>146</v>
      </c>
      <c r="B1823" s="13" t="s">
        <v>188</v>
      </c>
      <c r="C1823" s="13" t="s">
        <v>222</v>
      </c>
      <c r="D1823" s="14">
        <v>1951</v>
      </c>
      <c r="E1823" s="14">
        <v>13864.6787109375</v>
      </c>
      <c r="F1823" s="14">
        <v>13171.1669921875</v>
      </c>
      <c r="G1823" s="14">
        <v>9.6914231215898479</v>
      </c>
      <c r="H1823" s="14">
        <v>2.4220874309539795</v>
      </c>
      <c r="I1823" s="14">
        <v>15215.6328125</v>
      </c>
      <c r="J1823" s="14"/>
      <c r="K1823" s="14"/>
      <c r="L1823" s="14">
        <v>0.18040117621421814</v>
      </c>
      <c r="M1823" s="14">
        <v>7.6167844235897064E-2</v>
      </c>
    </row>
    <row r="1824" spans="1:13">
      <c r="A1824" s="13" t="s">
        <v>146</v>
      </c>
      <c r="B1824" s="13" t="s">
        <v>188</v>
      </c>
      <c r="C1824" s="13" t="s">
        <v>222</v>
      </c>
      <c r="D1824" s="14">
        <v>1952</v>
      </c>
      <c r="E1824" s="14">
        <v>14846.0615234375</v>
      </c>
      <c r="F1824" s="14">
        <v>14124.6083984375</v>
      </c>
      <c r="G1824" s="14">
        <v>9.9988520975882906</v>
      </c>
      <c r="H1824" s="14">
        <v>2.4892234802246094</v>
      </c>
      <c r="I1824" s="14">
        <v>15956.16796875</v>
      </c>
      <c r="J1824" s="14"/>
      <c r="K1824" s="14"/>
      <c r="L1824" s="14">
        <v>0.1617436408996582</v>
      </c>
      <c r="M1824" s="14">
        <v>7.8245453536510468E-2</v>
      </c>
    </row>
    <row r="1825" spans="1:13">
      <c r="A1825" s="13" t="s">
        <v>146</v>
      </c>
      <c r="B1825" s="13" t="s">
        <v>188</v>
      </c>
      <c r="C1825" s="13" t="s">
        <v>222</v>
      </c>
      <c r="D1825" s="14">
        <v>1953</v>
      </c>
      <c r="E1825" s="14">
        <v>15296.6611328125</v>
      </c>
      <c r="F1825" s="14">
        <v>14415.951171875</v>
      </c>
      <c r="G1825" s="14">
        <v>10.267000507601512</v>
      </c>
      <c r="H1825" s="14">
        <v>2.5460224151611328</v>
      </c>
      <c r="I1825" s="14">
        <v>16734.41796875</v>
      </c>
      <c r="J1825" s="14"/>
      <c r="K1825" s="14"/>
      <c r="L1825" s="14">
        <v>0.1792135089635849</v>
      </c>
      <c r="M1825" s="14">
        <v>8.8067956268787384E-2</v>
      </c>
    </row>
    <row r="1826" spans="1:13">
      <c r="A1826" s="13" t="s">
        <v>146</v>
      </c>
      <c r="B1826" s="13" t="s">
        <v>188</v>
      </c>
      <c r="C1826" s="13" t="s">
        <v>222</v>
      </c>
      <c r="D1826" s="14">
        <v>1954</v>
      </c>
      <c r="E1826" s="14">
        <v>16275.2197265625</v>
      </c>
      <c r="F1826" s="14">
        <v>15214.9892578125</v>
      </c>
      <c r="G1826" s="14">
        <v>10.549418979370447</v>
      </c>
      <c r="H1826" s="14">
        <v>2.6058261394500732</v>
      </c>
      <c r="I1826" s="14">
        <v>17122.0390625</v>
      </c>
      <c r="J1826" s="14"/>
      <c r="K1826" s="14"/>
      <c r="L1826" s="14">
        <v>0.1571698784828186</v>
      </c>
      <c r="M1826" s="14">
        <v>9.6222586929798126E-2</v>
      </c>
    </row>
    <row r="1827" spans="1:13">
      <c r="A1827" s="13" t="s">
        <v>146</v>
      </c>
      <c r="B1827" s="13" t="s">
        <v>188</v>
      </c>
      <c r="C1827" s="13" t="s">
        <v>222</v>
      </c>
      <c r="D1827" s="14">
        <v>1955</v>
      </c>
      <c r="E1827" s="14">
        <v>16179.296875</v>
      </c>
      <c r="F1827" s="14">
        <v>15081.931640625</v>
      </c>
      <c r="G1827" s="14">
        <v>10.846367509314067</v>
      </c>
      <c r="H1827" s="14">
        <v>2.6686573028564453</v>
      </c>
      <c r="I1827" s="14">
        <v>15985.3828125</v>
      </c>
      <c r="J1827" s="14"/>
      <c r="K1827" s="14"/>
      <c r="L1827" s="14">
        <v>0.10561759024858475</v>
      </c>
      <c r="M1827" s="14">
        <v>0.12254846841096878</v>
      </c>
    </row>
    <row r="1828" spans="1:13">
      <c r="A1828" s="13" t="s">
        <v>146</v>
      </c>
      <c r="B1828" s="13" t="s">
        <v>188</v>
      </c>
      <c r="C1828" s="13" t="s">
        <v>222</v>
      </c>
      <c r="D1828" s="14">
        <v>1956</v>
      </c>
      <c r="E1828" s="14">
        <v>16468.56640625</v>
      </c>
      <c r="F1828" s="14">
        <v>15450.330078125</v>
      </c>
      <c r="G1828" s="14">
        <v>11.155040822417334</v>
      </c>
      <c r="H1828" s="14">
        <v>2.73378586769104</v>
      </c>
      <c r="I1828" s="14">
        <v>16295.5068359375</v>
      </c>
      <c r="J1828" s="14"/>
      <c r="K1828" s="14"/>
      <c r="L1828" s="14">
        <v>8.9199639856815338E-2</v>
      </c>
      <c r="M1828" s="14">
        <v>0.13110534846782684</v>
      </c>
    </row>
    <row r="1829" spans="1:13">
      <c r="A1829" s="13" t="s">
        <v>146</v>
      </c>
      <c r="B1829" s="13" t="s">
        <v>188</v>
      </c>
      <c r="C1829" s="13" t="s">
        <v>222</v>
      </c>
      <c r="D1829" s="14">
        <v>1957</v>
      </c>
      <c r="E1829" s="14">
        <v>16239.197265625</v>
      </c>
      <c r="F1829" s="14">
        <v>15319.41796875</v>
      </c>
      <c r="G1829" s="14">
        <v>11.474788447934625</v>
      </c>
      <c r="H1829" s="14">
        <v>2.8010187149047852</v>
      </c>
      <c r="I1829" s="14">
        <v>15676.30078125</v>
      </c>
      <c r="J1829" s="14"/>
      <c r="K1829" s="14"/>
      <c r="L1829" s="14">
        <v>6.1229735612869263E-2</v>
      </c>
      <c r="M1829" s="14">
        <v>0.14581771194934845</v>
      </c>
    </row>
    <row r="1830" spans="1:13">
      <c r="A1830" s="13" t="s">
        <v>146</v>
      </c>
      <c r="B1830" s="13" t="s">
        <v>188</v>
      </c>
      <c r="C1830" s="13" t="s">
        <v>222</v>
      </c>
      <c r="D1830" s="14">
        <v>1958</v>
      </c>
      <c r="E1830" s="14">
        <v>17432.548828125</v>
      </c>
      <c r="F1830" s="14">
        <v>16323.7451171875</v>
      </c>
      <c r="G1830" s="14">
        <v>11.805275556529329</v>
      </c>
      <c r="H1830" s="14">
        <v>2.8702428340911865</v>
      </c>
      <c r="I1830" s="14">
        <v>17479.775390625</v>
      </c>
      <c r="J1830" s="14"/>
      <c r="K1830" s="14"/>
      <c r="L1830" s="14">
        <v>0.10708700865507126</v>
      </c>
      <c r="M1830" s="14">
        <v>0.14925648272037506</v>
      </c>
    </row>
    <row r="1831" spans="1:13">
      <c r="A1831" s="13" t="s">
        <v>146</v>
      </c>
      <c r="B1831" s="13" t="s">
        <v>188</v>
      </c>
      <c r="C1831" s="13" t="s">
        <v>222</v>
      </c>
      <c r="D1831" s="14">
        <v>1959</v>
      </c>
      <c r="E1831" s="14">
        <v>17909.46875</v>
      </c>
      <c r="F1831" s="14">
        <v>17104.693359375</v>
      </c>
      <c r="G1831" s="14">
        <v>12.14682162719598</v>
      </c>
      <c r="H1831" s="14">
        <v>2.9415035247802734</v>
      </c>
      <c r="I1831" s="14">
        <v>17942.109375</v>
      </c>
      <c r="J1831" s="14"/>
      <c r="K1831" s="14"/>
      <c r="L1831" s="14">
        <v>6.2032580375671387E-2</v>
      </c>
      <c r="M1831" s="14">
        <v>0.14719240367412567</v>
      </c>
    </row>
    <row r="1832" spans="1:13">
      <c r="A1832" s="13" t="s">
        <v>146</v>
      </c>
      <c r="B1832" s="13" t="s">
        <v>188</v>
      </c>
      <c r="C1832" s="13" t="s">
        <v>222</v>
      </c>
      <c r="D1832" s="14">
        <v>1960</v>
      </c>
      <c r="E1832" s="14">
        <v>18758.1640625</v>
      </c>
      <c r="F1832" s="14">
        <v>17483.666015625</v>
      </c>
      <c r="G1832" s="14">
        <v>12.497975093211677</v>
      </c>
      <c r="H1832" s="14">
        <v>3.0144195556640625</v>
      </c>
      <c r="I1832" s="14">
        <v>18344.53125</v>
      </c>
      <c r="J1832" s="14"/>
      <c r="K1832" s="14"/>
      <c r="L1832" s="14">
        <v>8.2381628453731537E-2</v>
      </c>
      <c r="M1832" s="14">
        <v>0.16146059334278107</v>
      </c>
    </row>
    <row r="1833" spans="1:13">
      <c r="A1833" s="13" t="s">
        <v>146</v>
      </c>
      <c r="B1833" s="13" t="s">
        <v>188</v>
      </c>
      <c r="C1833" s="13" t="s">
        <v>222</v>
      </c>
      <c r="D1833" s="14">
        <v>1961</v>
      </c>
      <c r="E1833" s="14">
        <v>23458.71875</v>
      </c>
      <c r="F1833" s="14">
        <v>22405.189453125</v>
      </c>
      <c r="G1833" s="14">
        <v>12.812760720651749</v>
      </c>
      <c r="H1833" s="14">
        <v>2.7049212455749512</v>
      </c>
      <c r="I1833" s="14">
        <v>22057.833984375</v>
      </c>
      <c r="J1833" s="14"/>
      <c r="K1833" s="14"/>
      <c r="L1833" s="14">
        <v>5.6864649057388306E-2</v>
      </c>
      <c r="M1833" s="14">
        <v>0.36265668272972107</v>
      </c>
    </row>
    <row r="1834" spans="1:13">
      <c r="A1834" s="13" t="s">
        <v>146</v>
      </c>
      <c r="B1834" s="13" t="s">
        <v>188</v>
      </c>
      <c r="C1834" s="13" t="s">
        <v>222</v>
      </c>
      <c r="D1834" s="14">
        <v>1962</v>
      </c>
      <c r="E1834" s="14">
        <v>26580.59375</v>
      </c>
      <c r="F1834" s="14">
        <v>25635.896484375</v>
      </c>
      <c r="G1834" s="14">
        <v>13.134944253577791</v>
      </c>
      <c r="H1834" s="14">
        <v>3.1329712867736816</v>
      </c>
      <c r="I1834" s="14">
        <v>25387.701171875</v>
      </c>
      <c r="J1834" s="14"/>
      <c r="K1834" s="14"/>
      <c r="L1834" s="14">
        <v>6.6251084208488464E-2</v>
      </c>
      <c r="M1834" s="14">
        <v>0.32885754108428955</v>
      </c>
    </row>
    <row r="1835" spans="1:13">
      <c r="A1835" s="13" t="s">
        <v>146</v>
      </c>
      <c r="B1835" s="13" t="s">
        <v>188</v>
      </c>
      <c r="C1835" s="13" t="s">
        <v>222</v>
      </c>
      <c r="D1835" s="14">
        <v>1963</v>
      </c>
      <c r="E1835" s="14">
        <v>31045.689453125</v>
      </c>
      <c r="F1835" s="14">
        <v>30001.1015625</v>
      </c>
      <c r="G1835" s="14">
        <v>13.465672170663868</v>
      </c>
      <c r="H1835" s="14">
        <v>3.2522509098052979</v>
      </c>
      <c r="I1835" s="14">
        <v>29423.90234375</v>
      </c>
      <c r="J1835" s="14"/>
      <c r="K1835" s="14"/>
      <c r="L1835" s="14">
        <v>6.7140638828277588E-2</v>
      </c>
      <c r="M1835" s="14">
        <v>0.36735990643501282</v>
      </c>
    </row>
    <row r="1836" spans="1:13">
      <c r="A1836" s="13" t="s">
        <v>146</v>
      </c>
      <c r="B1836" s="13" t="s">
        <v>188</v>
      </c>
      <c r="C1836" s="13" t="s">
        <v>222</v>
      </c>
      <c r="D1836" s="14">
        <v>1964</v>
      </c>
      <c r="E1836" s="14">
        <v>33192.80859375</v>
      </c>
      <c r="F1836" s="14">
        <v>31925.548828125</v>
      </c>
      <c r="G1836" s="14">
        <v>13.804817831587828</v>
      </c>
      <c r="H1836" s="14">
        <v>3.0968842506408691</v>
      </c>
      <c r="I1836" s="14">
        <v>30937.4765625</v>
      </c>
      <c r="J1836" s="14"/>
      <c r="K1836" s="14"/>
      <c r="L1836" s="14">
        <v>5.8168563991785049E-2</v>
      </c>
      <c r="M1836" s="14">
        <v>0.36961254477500916</v>
      </c>
    </row>
    <row r="1837" spans="1:13">
      <c r="A1837" s="13" t="s">
        <v>146</v>
      </c>
      <c r="B1837" s="13" t="s">
        <v>188</v>
      </c>
      <c r="C1837" s="13" t="s">
        <v>222</v>
      </c>
      <c r="D1837" s="14">
        <v>1965</v>
      </c>
      <c r="E1837" s="14">
        <v>32693.279296875</v>
      </c>
      <c r="F1837" s="14">
        <v>31423.6796875</v>
      </c>
      <c r="G1837" s="14">
        <v>14.150550708056681</v>
      </c>
      <c r="H1837" s="14">
        <v>3.1454968452453613</v>
      </c>
      <c r="I1837" s="14">
        <v>30836.5703125</v>
      </c>
      <c r="J1837" s="14"/>
      <c r="K1837" s="14"/>
      <c r="L1837" s="14">
        <v>6.2368031591176987E-2</v>
      </c>
      <c r="M1837" s="14">
        <v>0.32080543041229248</v>
      </c>
    </row>
    <row r="1838" spans="1:13">
      <c r="A1838" s="13" t="s">
        <v>146</v>
      </c>
      <c r="B1838" s="13" t="s">
        <v>188</v>
      </c>
      <c r="C1838" s="13" t="s">
        <v>222</v>
      </c>
      <c r="D1838" s="14">
        <v>1966</v>
      </c>
      <c r="E1838" s="14">
        <v>31624.388671875</v>
      </c>
      <c r="F1838" s="14">
        <v>30331.396484375</v>
      </c>
      <c r="G1838" s="14">
        <v>14.501123739262493</v>
      </c>
      <c r="H1838" s="14">
        <v>2.9284322261810303</v>
      </c>
      <c r="I1838" s="14">
        <v>29706.435546875</v>
      </c>
      <c r="J1838" s="14"/>
      <c r="K1838" s="14"/>
      <c r="L1838" s="14">
        <v>6.1230197548866272E-2</v>
      </c>
      <c r="M1838" s="14">
        <v>0.32937079668045044</v>
      </c>
    </row>
    <row r="1839" spans="1:13">
      <c r="A1839" s="13" t="s">
        <v>146</v>
      </c>
      <c r="B1839" s="13" t="s">
        <v>188</v>
      </c>
      <c r="C1839" s="13" t="s">
        <v>222</v>
      </c>
      <c r="D1839" s="14">
        <v>1967</v>
      </c>
      <c r="E1839" s="14">
        <v>32596.455078125</v>
      </c>
      <c r="F1839" s="14">
        <v>31261.80078125</v>
      </c>
      <c r="G1839" s="14">
        <v>14.85891814702036</v>
      </c>
      <c r="H1839" s="14">
        <v>3.116347074508667</v>
      </c>
      <c r="I1839" s="14">
        <v>31058.5625</v>
      </c>
      <c r="J1839" s="14"/>
      <c r="K1839" s="14"/>
      <c r="L1839" s="14">
        <v>8.0948054790496826E-2</v>
      </c>
      <c r="M1839" s="14">
        <v>0.32070693373680115</v>
      </c>
    </row>
    <row r="1840" spans="1:13">
      <c r="A1840" s="13" t="s">
        <v>146</v>
      </c>
      <c r="B1840" s="13" t="s">
        <v>188</v>
      </c>
      <c r="C1840" s="13" t="s">
        <v>222</v>
      </c>
      <c r="D1840" s="14">
        <v>1968</v>
      </c>
      <c r="E1840" s="14">
        <v>34773.1015625</v>
      </c>
      <c r="F1840" s="14">
        <v>33351.92578125</v>
      </c>
      <c r="G1840" s="14">
        <v>15.228090036448323</v>
      </c>
      <c r="H1840" s="14">
        <v>3.617232084274292</v>
      </c>
      <c r="I1840" s="14">
        <v>33117.0234375</v>
      </c>
      <c r="J1840" s="14"/>
      <c r="K1840" s="14"/>
      <c r="L1840" s="14">
        <v>7.2348177433013916E-2</v>
      </c>
      <c r="M1840" s="14">
        <v>0.3396148681640625</v>
      </c>
    </row>
    <row r="1841" spans="1:13">
      <c r="A1841" s="13" t="s">
        <v>146</v>
      </c>
      <c r="B1841" s="13" t="s">
        <v>188</v>
      </c>
      <c r="C1841" s="13" t="s">
        <v>222</v>
      </c>
      <c r="D1841" s="14">
        <v>1969</v>
      </c>
      <c r="E1841" s="14">
        <v>38718.89453125</v>
      </c>
      <c r="F1841" s="14">
        <v>37190.13671875</v>
      </c>
      <c r="G1841" s="14">
        <v>15.610257909239396</v>
      </c>
      <c r="H1841" s="14">
        <v>3.3916580677032471</v>
      </c>
      <c r="I1841" s="14">
        <v>36446.890625</v>
      </c>
      <c r="J1841" s="14"/>
      <c r="K1841" s="14"/>
      <c r="L1841" s="14">
        <v>7.1119137108325958E-2</v>
      </c>
      <c r="M1841" s="14">
        <v>0.34153479337692261</v>
      </c>
    </row>
    <row r="1842" spans="1:13">
      <c r="A1842" s="13" t="s">
        <v>146</v>
      </c>
      <c r="B1842" s="13" t="s">
        <v>188</v>
      </c>
      <c r="C1842" s="13" t="s">
        <v>222</v>
      </c>
      <c r="D1842" s="14">
        <v>1970</v>
      </c>
      <c r="E1842" s="14">
        <v>36615.30859375</v>
      </c>
      <c r="F1842" s="14">
        <v>35353.734375</v>
      </c>
      <c r="G1842" s="14">
        <v>16.004731</v>
      </c>
      <c r="H1842" s="14">
        <v>3.4749400615692139</v>
      </c>
      <c r="I1842" s="14">
        <v>38121.91796875</v>
      </c>
      <c r="J1842" s="14"/>
      <c r="K1842" s="14"/>
      <c r="L1842" s="14">
        <v>0.10602051019668579</v>
      </c>
      <c r="M1842" s="14">
        <v>0.16459837555885315</v>
      </c>
    </row>
    <row r="1843" spans="1:13">
      <c r="A1843" s="13" t="s">
        <v>146</v>
      </c>
      <c r="B1843" s="13" t="s">
        <v>188</v>
      </c>
      <c r="C1843" s="13" t="s">
        <v>222</v>
      </c>
      <c r="D1843" s="14">
        <v>1971</v>
      </c>
      <c r="E1843" s="14">
        <v>38833.76953125</v>
      </c>
      <c r="F1843" s="14">
        <v>37778.15625</v>
      </c>
      <c r="G1843" s="14">
        <v>16.350880999999998</v>
      </c>
      <c r="H1843" s="14">
        <v>3.6554341316223145</v>
      </c>
      <c r="I1843" s="14">
        <v>39678.3125</v>
      </c>
      <c r="J1843" s="14"/>
      <c r="K1843" s="14"/>
      <c r="L1843" s="14">
        <v>9.8735332489013672E-2</v>
      </c>
      <c r="M1843" s="14">
        <v>0.16733828186988831</v>
      </c>
    </row>
    <row r="1844" spans="1:13">
      <c r="A1844" s="13" t="s">
        <v>146</v>
      </c>
      <c r="B1844" s="13" t="s">
        <v>188</v>
      </c>
      <c r="C1844" s="13" t="s">
        <v>222</v>
      </c>
      <c r="D1844" s="14">
        <v>1972</v>
      </c>
      <c r="E1844" s="14">
        <v>39847.9453125</v>
      </c>
      <c r="F1844" s="14">
        <v>38700.11328125</v>
      </c>
      <c r="G1844" s="14">
        <v>16.696891000000001</v>
      </c>
      <c r="H1844" s="14">
        <v>3.7444474697113037</v>
      </c>
      <c r="I1844" s="14">
        <v>41234.7109375</v>
      </c>
      <c r="J1844" s="14"/>
      <c r="K1844" s="14"/>
      <c r="L1844" s="14">
        <v>7.489265501499176E-2</v>
      </c>
      <c r="M1844" s="14">
        <v>0.17045512795448303</v>
      </c>
    </row>
    <row r="1845" spans="1:13">
      <c r="A1845" s="13" t="s">
        <v>146</v>
      </c>
      <c r="B1845" s="13" t="s">
        <v>188</v>
      </c>
      <c r="C1845" s="13" t="s">
        <v>222</v>
      </c>
      <c r="D1845" s="14">
        <v>1973</v>
      </c>
      <c r="E1845" s="14">
        <v>41158.94140625</v>
      </c>
      <c r="F1845" s="14">
        <v>39802.65625</v>
      </c>
      <c r="G1845" s="14">
        <v>17.048517999999998</v>
      </c>
      <c r="H1845" s="14">
        <v>3.6810770034790039</v>
      </c>
      <c r="I1845" s="14">
        <v>42712.3046875</v>
      </c>
      <c r="J1845" s="14"/>
      <c r="K1845" s="14"/>
      <c r="L1845" s="14">
        <v>8.5667245090007782E-2</v>
      </c>
      <c r="M1845" s="14">
        <v>0.16844856739044189</v>
      </c>
    </row>
    <row r="1846" spans="1:13">
      <c r="A1846" s="13" t="s">
        <v>146</v>
      </c>
      <c r="B1846" s="13" t="s">
        <v>188</v>
      </c>
      <c r="C1846" s="13" t="s">
        <v>222</v>
      </c>
      <c r="D1846" s="14">
        <v>1974</v>
      </c>
      <c r="E1846" s="14">
        <v>45444.953125</v>
      </c>
      <c r="F1846" s="14">
        <v>42919.01953125</v>
      </c>
      <c r="G1846" s="14">
        <v>17.413143999999999</v>
      </c>
      <c r="H1846" s="14">
        <v>3.8826582431793213</v>
      </c>
      <c r="I1846" s="14">
        <v>45096.15625</v>
      </c>
      <c r="J1846" s="14"/>
      <c r="K1846" s="14"/>
      <c r="L1846" s="14">
        <v>8.6531728506088257E-2</v>
      </c>
      <c r="M1846" s="14">
        <v>0.22281098365783691</v>
      </c>
    </row>
    <row r="1847" spans="1:13">
      <c r="A1847" s="13" t="s">
        <v>146</v>
      </c>
      <c r="B1847" s="13" t="s">
        <v>188</v>
      </c>
      <c r="C1847" s="13" t="s">
        <v>222</v>
      </c>
      <c r="D1847" s="14">
        <v>1975</v>
      </c>
      <c r="E1847" s="14">
        <v>46950.53125</v>
      </c>
      <c r="F1847" s="14">
        <v>45319.9453125</v>
      </c>
      <c r="G1847" s="14">
        <v>17.796163999999997</v>
      </c>
      <c r="H1847" s="14">
        <v>4.0884037017822266</v>
      </c>
      <c r="I1847" s="14">
        <v>48504.47265625</v>
      </c>
      <c r="J1847" s="14"/>
      <c r="K1847" s="14"/>
      <c r="L1847" s="14">
        <v>0.18551486730575562</v>
      </c>
      <c r="M1847" s="14">
        <v>0.24308638274669647</v>
      </c>
    </row>
    <row r="1848" spans="1:13">
      <c r="A1848" s="13" t="s">
        <v>146</v>
      </c>
      <c r="B1848" s="13" t="s">
        <v>188</v>
      </c>
      <c r="C1848" s="13" t="s">
        <v>222</v>
      </c>
      <c r="D1848" s="14">
        <v>1976</v>
      </c>
      <c r="E1848" s="14">
        <v>50483.15234375</v>
      </c>
      <c r="F1848" s="14">
        <v>50276.29296875</v>
      </c>
      <c r="G1848" s="14">
        <v>18.198843999999998</v>
      </c>
      <c r="H1848" s="14">
        <v>4.6903762817382813</v>
      </c>
      <c r="I1848" s="14">
        <v>53745</v>
      </c>
      <c r="J1848" s="14"/>
      <c r="K1848" s="14"/>
      <c r="L1848" s="14">
        <v>0.20072002708911896</v>
      </c>
      <c r="M1848" s="14">
        <v>0.32495841383934021</v>
      </c>
    </row>
    <row r="1849" spans="1:13">
      <c r="A1849" s="13" t="s">
        <v>146</v>
      </c>
      <c r="B1849" s="13" t="s">
        <v>188</v>
      </c>
      <c r="C1849" s="13" t="s">
        <v>222</v>
      </c>
      <c r="D1849" s="14">
        <v>1977</v>
      </c>
      <c r="E1849" s="14">
        <v>51593.48828125</v>
      </c>
      <c r="F1849" s="14">
        <v>51875.2578125</v>
      </c>
      <c r="G1849" s="14">
        <v>18.620093000000001</v>
      </c>
      <c r="H1849" s="14">
        <v>4.7200899124145508</v>
      </c>
      <c r="I1849" s="14">
        <v>56995.70703125</v>
      </c>
      <c r="J1849" s="14"/>
      <c r="K1849" s="14"/>
      <c r="L1849" s="14">
        <v>0.22459480166435242</v>
      </c>
      <c r="M1849" s="14">
        <v>0.31552645564079285</v>
      </c>
    </row>
    <row r="1850" spans="1:13">
      <c r="A1850" s="13" t="s">
        <v>146</v>
      </c>
      <c r="B1850" s="13" t="s">
        <v>188</v>
      </c>
      <c r="C1850" s="13" t="s">
        <v>222</v>
      </c>
      <c r="D1850" s="14">
        <v>1978</v>
      </c>
      <c r="E1850" s="14">
        <v>54485.11328125</v>
      </c>
      <c r="F1850" s="14">
        <v>55107.30078125</v>
      </c>
      <c r="G1850" s="14">
        <v>19.05977</v>
      </c>
      <c r="H1850" s="14">
        <v>5.1348977088928223</v>
      </c>
      <c r="I1850" s="14">
        <v>58276.29296875</v>
      </c>
      <c r="J1850" s="14"/>
      <c r="K1850" s="14"/>
      <c r="L1850" s="14">
        <v>0.14480102062225342</v>
      </c>
      <c r="M1850" s="14">
        <v>0.29848003387451172</v>
      </c>
    </row>
    <row r="1851" spans="1:13">
      <c r="A1851" s="13" t="s">
        <v>146</v>
      </c>
      <c r="B1851" s="13" t="s">
        <v>188</v>
      </c>
      <c r="C1851" s="13" t="s">
        <v>222</v>
      </c>
      <c r="D1851" s="14">
        <v>1979</v>
      </c>
      <c r="E1851" s="14">
        <v>57994.34375</v>
      </c>
      <c r="F1851" s="14">
        <v>58461.4140625</v>
      </c>
      <c r="G1851" s="14">
        <v>19.516942</v>
      </c>
      <c r="H1851" s="14">
        <v>5.2714223861694336</v>
      </c>
      <c r="I1851" s="14">
        <v>61073.87109375</v>
      </c>
      <c r="J1851" s="14"/>
      <c r="K1851" s="14"/>
      <c r="L1851" s="14">
        <v>0.1361687183380127</v>
      </c>
      <c r="M1851" s="14">
        <v>0.29811641573905945</v>
      </c>
    </row>
    <row r="1852" spans="1:13">
      <c r="A1852" s="13" t="s">
        <v>146</v>
      </c>
      <c r="B1852" s="13" t="s">
        <v>188</v>
      </c>
      <c r="C1852" s="13" t="s">
        <v>222</v>
      </c>
      <c r="D1852" s="14">
        <v>1980</v>
      </c>
      <c r="E1852" s="14">
        <v>57964.328125</v>
      </c>
      <c r="F1852" s="14">
        <v>59027.12109375</v>
      </c>
      <c r="G1852" s="14">
        <v>19.990012</v>
      </c>
      <c r="H1852" s="14">
        <v>5.6292948722839355</v>
      </c>
      <c r="I1852" s="14">
        <v>63654.73046875</v>
      </c>
      <c r="J1852" s="14">
        <v>0.51353444303076323</v>
      </c>
      <c r="K1852" s="14"/>
      <c r="L1852" s="14">
        <v>0.15117213129997253</v>
      </c>
      <c r="M1852" s="14">
        <v>0.28011935949325562</v>
      </c>
    </row>
    <row r="1853" spans="1:13">
      <c r="A1853" s="13" t="s">
        <v>146</v>
      </c>
      <c r="B1853" s="13" t="s">
        <v>188</v>
      </c>
      <c r="C1853" s="13" t="s">
        <v>222</v>
      </c>
      <c r="D1853" s="14">
        <v>1981</v>
      </c>
      <c r="E1853" s="14">
        <v>57647.73828125</v>
      </c>
      <c r="F1853" s="14">
        <v>60037.40625</v>
      </c>
      <c r="G1853" s="14">
        <v>20.479714999999999</v>
      </c>
      <c r="H1853" s="14">
        <v>5.8771209716796875</v>
      </c>
      <c r="I1853" s="14">
        <v>61893.4609375</v>
      </c>
      <c r="J1853" s="14"/>
      <c r="K1853" s="14"/>
      <c r="L1853" s="14">
        <v>0.14590789377689362</v>
      </c>
      <c r="M1853" s="14">
        <v>0.30449891090393066</v>
      </c>
    </row>
    <row r="1854" spans="1:13">
      <c r="A1854" s="13" t="s">
        <v>146</v>
      </c>
      <c r="B1854" s="13" t="s">
        <v>188</v>
      </c>
      <c r="C1854" s="13" t="s">
        <v>222</v>
      </c>
      <c r="D1854" s="14">
        <v>1982</v>
      </c>
      <c r="E1854" s="14">
        <v>63774.390625</v>
      </c>
      <c r="F1854" s="14">
        <v>67307.15625</v>
      </c>
      <c r="G1854" s="14">
        <v>20.984009</v>
      </c>
      <c r="H1854" s="14">
        <v>6.0075278282165527</v>
      </c>
      <c r="I1854" s="14">
        <v>67847.40625</v>
      </c>
      <c r="J1854" s="14"/>
      <c r="K1854" s="14"/>
      <c r="L1854" s="14">
        <v>0.14995583891868591</v>
      </c>
      <c r="M1854" s="14">
        <v>0.30035537481307983</v>
      </c>
    </row>
    <row r="1855" spans="1:13">
      <c r="A1855" s="13" t="s">
        <v>146</v>
      </c>
      <c r="B1855" s="13" t="s">
        <v>188</v>
      </c>
      <c r="C1855" s="13" t="s">
        <v>222</v>
      </c>
      <c r="D1855" s="14">
        <v>1983</v>
      </c>
      <c r="E1855" s="14">
        <v>68948.40625</v>
      </c>
      <c r="F1855" s="14">
        <v>72062.84375</v>
      </c>
      <c r="G1855" s="14">
        <v>21.495086000000001</v>
      </c>
      <c r="H1855" s="14">
        <v>6.1957664489746094</v>
      </c>
      <c r="I1855" s="14">
        <v>67469.375</v>
      </c>
      <c r="J1855" s="14"/>
      <c r="K1855" s="14"/>
      <c r="L1855" s="14">
        <v>0.12282267212867737</v>
      </c>
      <c r="M1855" s="14">
        <v>0.28799989819526672</v>
      </c>
    </row>
    <row r="1856" spans="1:13">
      <c r="A1856" s="13" t="s">
        <v>146</v>
      </c>
      <c r="B1856" s="13" t="s">
        <v>188</v>
      </c>
      <c r="C1856" s="13" t="s">
        <v>222</v>
      </c>
      <c r="D1856" s="14">
        <v>1984</v>
      </c>
      <c r="E1856" s="14">
        <v>73520.5546875</v>
      </c>
      <c r="F1856" s="14">
        <v>78134.15625</v>
      </c>
      <c r="G1856" s="14">
        <v>22.002642999999999</v>
      </c>
      <c r="H1856" s="14">
        <v>6.3366303443908691</v>
      </c>
      <c r="I1856" s="14">
        <v>70390.5</v>
      </c>
      <c r="J1856" s="14"/>
      <c r="K1856" s="14"/>
      <c r="L1856" s="14">
        <v>0.13696907460689545</v>
      </c>
      <c r="M1856" s="14">
        <v>0.28112497925758362</v>
      </c>
    </row>
    <row r="1857" spans="1:13">
      <c r="A1857" s="13" t="s">
        <v>146</v>
      </c>
      <c r="B1857" s="13" t="s">
        <v>188</v>
      </c>
      <c r="C1857" s="13" t="s">
        <v>222</v>
      </c>
      <c r="D1857" s="14">
        <v>1985</v>
      </c>
      <c r="E1857" s="14">
        <v>80962.0546875</v>
      </c>
      <c r="F1857" s="14">
        <v>85844.9375</v>
      </c>
      <c r="G1857" s="14">
        <v>22.499109999999998</v>
      </c>
      <c r="H1857" s="14">
        <v>6.4837541580200195</v>
      </c>
      <c r="I1857" s="14">
        <v>74840.9140625</v>
      </c>
      <c r="J1857" s="14">
        <v>0.54294278066756563</v>
      </c>
      <c r="K1857" s="14"/>
      <c r="L1857" s="14">
        <v>0.14274466037750244</v>
      </c>
      <c r="M1857" s="14">
        <v>0.29454746842384338</v>
      </c>
    </row>
    <row r="1858" spans="1:13">
      <c r="A1858" s="13" t="s">
        <v>146</v>
      </c>
      <c r="B1858" s="13" t="s">
        <v>188</v>
      </c>
      <c r="C1858" s="13" t="s">
        <v>222</v>
      </c>
      <c r="D1858" s="14">
        <v>1986</v>
      </c>
      <c r="E1858" s="14">
        <v>91382.796875</v>
      </c>
      <c r="F1858" s="14">
        <v>94796.296875</v>
      </c>
      <c r="G1858" s="14">
        <v>22.980335</v>
      </c>
      <c r="H1858" s="14">
        <v>6.6257514953613281</v>
      </c>
      <c r="I1858" s="14">
        <v>80906.546875</v>
      </c>
      <c r="J1858" s="14"/>
      <c r="K1858" s="14"/>
      <c r="L1858" s="14">
        <v>0.13425156474113464</v>
      </c>
      <c r="M1858" s="14">
        <v>0.27202743291854858</v>
      </c>
    </row>
    <row r="1859" spans="1:13">
      <c r="A1859" s="13" t="s">
        <v>146</v>
      </c>
      <c r="B1859" s="13" t="s">
        <v>188</v>
      </c>
      <c r="C1859" s="13" t="s">
        <v>222</v>
      </c>
      <c r="D1859" s="14">
        <v>1987</v>
      </c>
      <c r="E1859" s="14">
        <v>93774.171875</v>
      </c>
      <c r="F1859" s="14">
        <v>97415.9375</v>
      </c>
      <c r="G1859" s="14">
        <v>23.447251999999999</v>
      </c>
      <c r="H1859" s="14">
        <v>6.8504605293273926</v>
      </c>
      <c r="I1859" s="14">
        <v>78896.1171875</v>
      </c>
      <c r="J1859" s="14"/>
      <c r="K1859" s="14"/>
      <c r="L1859" s="14">
        <v>0.13175103068351746</v>
      </c>
      <c r="M1859" s="14">
        <v>0.26064905524253845</v>
      </c>
    </row>
    <row r="1860" spans="1:13">
      <c r="A1860" s="13" t="s">
        <v>146</v>
      </c>
      <c r="B1860" s="13" t="s">
        <v>188</v>
      </c>
      <c r="C1860" s="13" t="s">
        <v>222</v>
      </c>
      <c r="D1860" s="14">
        <v>1988</v>
      </c>
      <c r="E1860" s="14">
        <v>105638.1328125</v>
      </c>
      <c r="F1860" s="14">
        <v>108479.9765625</v>
      </c>
      <c r="G1860" s="14">
        <v>23.903592</v>
      </c>
      <c r="H1860" s="14">
        <v>6.9891581535339355</v>
      </c>
      <c r="I1860" s="14">
        <v>87212.734375</v>
      </c>
      <c r="J1860" s="14"/>
      <c r="K1860" s="14"/>
      <c r="L1860" s="14">
        <v>0.13206662237644196</v>
      </c>
      <c r="M1860" s="14">
        <v>0.23643083870410919</v>
      </c>
    </row>
    <row r="1861" spans="1:13">
      <c r="A1861" s="13" t="s">
        <v>146</v>
      </c>
      <c r="B1861" s="13" t="s">
        <v>188</v>
      </c>
      <c r="C1861" s="13" t="s">
        <v>222</v>
      </c>
      <c r="D1861" s="14">
        <v>1989</v>
      </c>
      <c r="E1861" s="14">
        <v>106114.9296875</v>
      </c>
      <c r="F1861" s="14">
        <v>110779.6640625</v>
      </c>
      <c r="G1861" s="14">
        <v>24.355618999999997</v>
      </c>
      <c r="H1861" s="14">
        <v>7.1978616714477539</v>
      </c>
      <c r="I1861" s="14">
        <v>89377.8046875</v>
      </c>
      <c r="J1861" s="14"/>
      <c r="K1861" s="14"/>
      <c r="L1861" s="14">
        <v>0.15976706147193909</v>
      </c>
      <c r="M1861" s="14">
        <v>0.21886001527309418</v>
      </c>
    </row>
    <row r="1862" spans="1:13">
      <c r="A1862" s="13" t="s">
        <v>146</v>
      </c>
      <c r="B1862" s="13" t="s">
        <v>188</v>
      </c>
      <c r="C1862" s="13" t="s">
        <v>222</v>
      </c>
      <c r="D1862" s="14">
        <v>1990</v>
      </c>
      <c r="E1862" s="14">
        <v>107734.5390625</v>
      </c>
      <c r="F1862" s="14">
        <v>112781.96875</v>
      </c>
      <c r="G1862" s="14">
        <v>24.807461999999997</v>
      </c>
      <c r="H1862" s="14">
        <v>7.5489540100097656</v>
      </c>
      <c r="I1862" s="14">
        <v>92848.7890625</v>
      </c>
      <c r="J1862" s="14"/>
      <c r="K1862" s="14"/>
      <c r="L1862" s="14">
        <v>0.17182405292987823</v>
      </c>
      <c r="M1862" s="14">
        <v>0.18641914427280426</v>
      </c>
    </row>
    <row r="1863" spans="1:13">
      <c r="A1863" s="13" t="s">
        <v>146</v>
      </c>
      <c r="B1863" s="13" t="s">
        <v>188</v>
      </c>
      <c r="C1863" s="13" t="s">
        <v>222</v>
      </c>
      <c r="D1863" s="14">
        <v>1991</v>
      </c>
      <c r="E1863" s="14">
        <v>121084.375</v>
      </c>
      <c r="F1863" s="14">
        <v>125825.640625</v>
      </c>
      <c r="G1863" s="14">
        <v>25.260403999999998</v>
      </c>
      <c r="H1863" s="14">
        <v>7.7916483879089355</v>
      </c>
      <c r="I1863" s="14">
        <v>99301.0390625</v>
      </c>
      <c r="J1863" s="14"/>
      <c r="K1863" s="14"/>
      <c r="L1863" s="14">
        <v>0.16698382794857025</v>
      </c>
      <c r="M1863" s="14">
        <v>0.16467945277690887</v>
      </c>
    </row>
    <row r="1864" spans="1:13">
      <c r="A1864" s="13" t="s">
        <v>146</v>
      </c>
      <c r="B1864" s="13" t="s">
        <v>188</v>
      </c>
      <c r="C1864" s="13" t="s">
        <v>222</v>
      </c>
      <c r="D1864" s="14">
        <v>1992</v>
      </c>
      <c r="E1864" s="14">
        <v>120774.6328125</v>
      </c>
      <c r="F1864" s="14">
        <v>126671.1796875</v>
      </c>
      <c r="G1864" s="14">
        <v>25.711406</v>
      </c>
      <c r="H1864" s="14">
        <v>8.0124950408935547</v>
      </c>
      <c r="I1864" s="14">
        <v>95297.375</v>
      </c>
      <c r="J1864" s="14"/>
      <c r="K1864" s="14"/>
      <c r="L1864" s="14">
        <v>0.1830480545759201</v>
      </c>
      <c r="M1864" s="14">
        <v>0.16172048449516296</v>
      </c>
    </row>
    <row r="1865" spans="1:13">
      <c r="A1865" s="13" t="s">
        <v>146</v>
      </c>
      <c r="B1865" s="13" t="s">
        <v>188</v>
      </c>
      <c r="C1865" s="13" t="s">
        <v>222</v>
      </c>
      <c r="D1865" s="14">
        <v>1993</v>
      </c>
      <c r="E1865" s="14">
        <v>122337.9921875</v>
      </c>
      <c r="F1865" s="14">
        <v>128341.0546875</v>
      </c>
      <c r="G1865" s="14">
        <v>26.155203</v>
      </c>
      <c r="H1865" s="14">
        <v>8.2139196395874023</v>
      </c>
      <c r="I1865" s="14">
        <v>94332.4609375</v>
      </c>
      <c r="J1865" s="14"/>
      <c r="K1865" s="14"/>
      <c r="L1865" s="14">
        <v>0.1873927116394043</v>
      </c>
      <c r="M1865" s="14">
        <v>0.15389508008956909</v>
      </c>
    </row>
    <row r="1866" spans="1:13">
      <c r="A1866" s="13" t="s">
        <v>146</v>
      </c>
      <c r="B1866" s="13" t="s">
        <v>188</v>
      </c>
      <c r="C1866" s="13" t="s">
        <v>222</v>
      </c>
      <c r="D1866" s="14">
        <v>1994</v>
      </c>
      <c r="E1866" s="14">
        <v>137368.90625</v>
      </c>
      <c r="F1866" s="14">
        <v>143799.515625</v>
      </c>
      <c r="G1866" s="14">
        <v>26.584477999999997</v>
      </c>
      <c r="H1866" s="14">
        <v>8.3847932815551758</v>
      </c>
      <c r="I1866" s="14">
        <v>104103.4453125</v>
      </c>
      <c r="J1866" s="14"/>
      <c r="K1866" s="14"/>
      <c r="L1866" s="14">
        <v>0.18165838718414307</v>
      </c>
      <c r="M1866" s="14">
        <v>0.1356627345085144</v>
      </c>
    </row>
    <row r="1867" spans="1:13">
      <c r="A1867" s="13" t="s">
        <v>146</v>
      </c>
      <c r="B1867" s="13" t="s">
        <v>188</v>
      </c>
      <c r="C1867" s="13" t="s">
        <v>222</v>
      </c>
      <c r="D1867" s="14">
        <v>1995</v>
      </c>
      <c r="E1867" s="14">
        <v>135672.3125</v>
      </c>
      <c r="F1867" s="14">
        <v>142082.671875</v>
      </c>
      <c r="G1867" s="14">
        <v>26.994249999999997</v>
      </c>
      <c r="H1867" s="14">
        <v>8.6447162628173828</v>
      </c>
      <c r="I1867" s="14">
        <v>97254.015625</v>
      </c>
      <c r="J1867" s="14"/>
      <c r="K1867" s="14"/>
      <c r="L1867" s="14">
        <v>0.20728209614753723</v>
      </c>
      <c r="M1867" s="14">
        <v>0.13191999495029449</v>
      </c>
    </row>
    <row r="1868" spans="1:13">
      <c r="A1868" s="13" t="s">
        <v>146</v>
      </c>
      <c r="B1868" s="13" t="s">
        <v>188</v>
      </c>
      <c r="C1868" s="13" t="s">
        <v>222</v>
      </c>
      <c r="D1868" s="14">
        <v>1996</v>
      </c>
      <c r="E1868" s="14">
        <v>159893.671875</v>
      </c>
      <c r="F1868" s="14">
        <v>166334.375</v>
      </c>
      <c r="G1868" s="14">
        <v>27.383472999999999</v>
      </c>
      <c r="H1868" s="14">
        <v>8.8106184005737305</v>
      </c>
      <c r="I1868" s="14">
        <v>109135.7734375</v>
      </c>
      <c r="J1868" s="14">
        <v>0.48212066044617174</v>
      </c>
      <c r="K1868" s="14"/>
      <c r="L1868" s="14">
        <v>0.2133849710226059</v>
      </c>
      <c r="M1868" s="14">
        <v>0.10774625092744827</v>
      </c>
    </row>
    <row r="1869" spans="1:13">
      <c r="A1869" s="13" t="s">
        <v>146</v>
      </c>
      <c r="B1869" s="13" t="s">
        <v>188</v>
      </c>
      <c r="C1869" s="13" t="s">
        <v>222</v>
      </c>
      <c r="D1869" s="14">
        <v>1997</v>
      </c>
      <c r="E1869" s="14">
        <v>148752.953125</v>
      </c>
      <c r="F1869" s="14">
        <v>154412.59375</v>
      </c>
      <c r="G1869" s="14">
        <v>27.754570999999999</v>
      </c>
      <c r="H1869" s="14">
        <v>9.0658054351806641</v>
      </c>
      <c r="I1869" s="14">
        <v>106704.359375</v>
      </c>
      <c r="J1869" s="14"/>
      <c r="K1869" s="14"/>
      <c r="L1869" s="14">
        <v>0.23449820280075073</v>
      </c>
      <c r="M1869" s="14">
        <v>0.11773438006639481</v>
      </c>
    </row>
    <row r="1870" spans="1:13">
      <c r="A1870" s="13" t="s">
        <v>146</v>
      </c>
      <c r="B1870" s="13" t="s">
        <v>188</v>
      </c>
      <c r="C1870" s="13" t="s">
        <v>222</v>
      </c>
      <c r="D1870" s="14">
        <v>1998</v>
      </c>
      <c r="E1870" s="14">
        <v>151450.1875</v>
      </c>
      <c r="F1870" s="14">
        <v>155596.859375</v>
      </c>
      <c r="G1870" s="14">
        <v>28.110443</v>
      </c>
      <c r="H1870" s="14">
        <v>9.2843999862670898</v>
      </c>
      <c r="I1870" s="14">
        <v>114893.828125</v>
      </c>
      <c r="J1870" s="14"/>
      <c r="K1870" s="14"/>
      <c r="L1870" s="14">
        <v>0.25098717212677002</v>
      </c>
      <c r="M1870" s="14">
        <v>0.12039361894130707</v>
      </c>
    </row>
    <row r="1871" spans="1:13">
      <c r="A1871" s="13" t="s">
        <v>146</v>
      </c>
      <c r="B1871" s="13" t="s">
        <v>188</v>
      </c>
      <c r="C1871" s="13" t="s">
        <v>222</v>
      </c>
      <c r="D1871" s="14">
        <v>1999</v>
      </c>
      <c r="E1871" s="14">
        <v>144579.6875</v>
      </c>
      <c r="F1871" s="14">
        <v>149078.53125</v>
      </c>
      <c r="G1871" s="14">
        <v>28.455508999999999</v>
      </c>
      <c r="H1871" s="14">
        <v>9.5195741653442383</v>
      </c>
      <c r="I1871" s="14">
        <v>115502.09375</v>
      </c>
      <c r="J1871" s="14"/>
      <c r="K1871" s="14">
        <v>71.666666666666671</v>
      </c>
      <c r="L1871" s="14">
        <v>0.24240851402282715</v>
      </c>
      <c r="M1871" s="14">
        <v>0.13107834756374359</v>
      </c>
    </row>
    <row r="1872" spans="1:13">
      <c r="A1872" s="13" t="s">
        <v>146</v>
      </c>
      <c r="B1872" s="13" t="s">
        <v>188</v>
      </c>
      <c r="C1872" s="13" t="s">
        <v>222</v>
      </c>
      <c r="D1872" s="14">
        <v>2000</v>
      </c>
      <c r="E1872" s="14">
        <v>137331.625</v>
      </c>
      <c r="F1872" s="14">
        <v>143535.59375</v>
      </c>
      <c r="G1872" s="14">
        <v>28.793678999999997</v>
      </c>
      <c r="H1872" s="14">
        <v>9.555633544921875</v>
      </c>
      <c r="I1872" s="14">
        <v>117341.5390625</v>
      </c>
      <c r="J1872" s="14"/>
      <c r="K1872" s="14"/>
      <c r="L1872" s="14">
        <v>0.24916160106658936</v>
      </c>
      <c r="M1872" s="14">
        <v>0.13516862690448761</v>
      </c>
    </row>
    <row r="1873" spans="1:13">
      <c r="A1873" s="13" t="s">
        <v>146</v>
      </c>
      <c r="B1873" s="13" t="s">
        <v>188</v>
      </c>
      <c r="C1873" s="13" t="s">
        <v>222</v>
      </c>
      <c r="D1873" s="14">
        <v>2001</v>
      </c>
      <c r="E1873" s="14">
        <v>140883.28125</v>
      </c>
      <c r="F1873" s="14">
        <v>146763.984375</v>
      </c>
      <c r="G1873" s="14">
        <v>29.126329999999999</v>
      </c>
      <c r="H1873" s="14">
        <v>9.582249641418457</v>
      </c>
      <c r="I1873" s="14">
        <v>126203.1171875</v>
      </c>
      <c r="J1873" s="14"/>
      <c r="K1873" s="14"/>
      <c r="L1873" s="14">
        <v>0.25801622867584229</v>
      </c>
      <c r="M1873" s="14">
        <v>0.13594534993171692</v>
      </c>
    </row>
    <row r="1874" spans="1:13">
      <c r="A1874" s="13" t="s">
        <v>146</v>
      </c>
      <c r="B1874" s="13" t="s">
        <v>188</v>
      </c>
      <c r="C1874" s="13" t="s">
        <v>222</v>
      </c>
      <c r="D1874" s="14">
        <v>2002</v>
      </c>
      <c r="E1874" s="14">
        <v>140528.34375</v>
      </c>
      <c r="F1874" s="14">
        <v>144826</v>
      </c>
      <c r="G1874" s="14">
        <v>29.454767999999998</v>
      </c>
      <c r="H1874" s="14">
        <v>9.7483272552490234</v>
      </c>
      <c r="I1874" s="14">
        <v>130388.0546875</v>
      </c>
      <c r="J1874" s="14"/>
      <c r="K1874" s="14"/>
      <c r="L1874" s="14">
        <v>0.26769298315048218</v>
      </c>
      <c r="M1874" s="14">
        <v>0.13461022078990936</v>
      </c>
    </row>
    <row r="1875" spans="1:13">
      <c r="A1875" s="13" t="s">
        <v>146</v>
      </c>
      <c r="B1875" s="13" t="s">
        <v>188</v>
      </c>
      <c r="C1875" s="13" t="s">
        <v>222</v>
      </c>
      <c r="D1875" s="14">
        <v>2003</v>
      </c>
      <c r="E1875" s="14">
        <v>146751.90625</v>
      </c>
      <c r="F1875" s="14">
        <v>150061.53125</v>
      </c>
      <c r="G1875" s="14">
        <v>29.782883999999999</v>
      </c>
      <c r="H1875" s="14">
        <v>10.212636947631836</v>
      </c>
      <c r="I1875" s="14">
        <v>138624.625</v>
      </c>
      <c r="J1875" s="14"/>
      <c r="K1875" s="14"/>
      <c r="L1875" s="14">
        <v>0.29032069444656372</v>
      </c>
      <c r="M1875" s="14">
        <v>0.1329960823059082</v>
      </c>
    </row>
    <row r="1876" spans="1:13">
      <c r="A1876" s="13" t="s">
        <v>146</v>
      </c>
      <c r="B1876" s="13" t="s">
        <v>188</v>
      </c>
      <c r="C1876" s="13" t="s">
        <v>222</v>
      </c>
      <c r="D1876" s="14">
        <v>2004</v>
      </c>
      <c r="E1876" s="14">
        <v>146725.625</v>
      </c>
      <c r="F1876" s="14">
        <v>149634.53125</v>
      </c>
      <c r="G1876" s="14">
        <v>30.115213999999998</v>
      </c>
      <c r="H1876" s="14">
        <v>10.407362937927246</v>
      </c>
      <c r="I1876" s="14">
        <v>145281.1875</v>
      </c>
      <c r="J1876" s="14"/>
      <c r="K1876" s="14">
        <v>80</v>
      </c>
      <c r="L1876" s="14">
        <v>0.30457162857055664</v>
      </c>
      <c r="M1876" s="14">
        <v>0.13837634027004242</v>
      </c>
    </row>
    <row r="1877" spans="1:13">
      <c r="A1877" s="13" t="s">
        <v>146</v>
      </c>
      <c r="B1877" s="13" t="s">
        <v>188</v>
      </c>
      <c r="C1877" s="13" t="s">
        <v>222</v>
      </c>
      <c r="D1877" s="14">
        <v>2005</v>
      </c>
      <c r="E1877" s="14">
        <v>142302.6875</v>
      </c>
      <c r="F1877" s="14">
        <v>148625.578125</v>
      </c>
      <c r="G1877" s="14">
        <v>30.455560999999999</v>
      </c>
      <c r="H1877" s="14">
        <v>10.53204345703125</v>
      </c>
      <c r="I1877" s="14">
        <v>149608.421875</v>
      </c>
      <c r="J1877" s="14">
        <v>0.7043079700014121</v>
      </c>
      <c r="K1877" s="14">
        <v>78.8888888888889</v>
      </c>
      <c r="L1877" s="14">
        <v>0.2930903434753418</v>
      </c>
      <c r="M1877" s="14">
        <v>0.14662836492061615</v>
      </c>
    </row>
    <row r="1878" spans="1:13">
      <c r="A1878" s="13" t="s">
        <v>146</v>
      </c>
      <c r="B1878" s="13" t="s">
        <v>188</v>
      </c>
      <c r="C1878" s="13" t="s">
        <v>222</v>
      </c>
      <c r="D1878" s="14">
        <v>2006</v>
      </c>
      <c r="E1878" s="14">
        <v>155430.96875</v>
      </c>
      <c r="F1878" s="14">
        <v>161234.734375</v>
      </c>
      <c r="G1878" s="14">
        <v>30.804682999999997</v>
      </c>
      <c r="H1878" s="14">
        <v>10.457928657531738</v>
      </c>
      <c r="I1878" s="14">
        <v>161217.8125</v>
      </c>
      <c r="J1878" s="14"/>
      <c r="K1878" s="14">
        <v>82.2222222222222</v>
      </c>
      <c r="L1878" s="14">
        <v>0.30156973004341125</v>
      </c>
      <c r="M1878" s="14">
        <v>0.14586368203163147</v>
      </c>
    </row>
    <row r="1879" spans="1:13">
      <c r="A1879" s="13" t="s">
        <v>146</v>
      </c>
      <c r="B1879" s="13" t="s">
        <v>188</v>
      </c>
      <c r="C1879" s="13" t="s">
        <v>222</v>
      </c>
      <c r="D1879" s="14">
        <v>2007</v>
      </c>
      <c r="E1879" s="14">
        <v>163747.390625</v>
      </c>
      <c r="F1879" s="14">
        <v>170123.03125</v>
      </c>
      <c r="G1879" s="14">
        <v>31.163672999999999</v>
      </c>
      <c r="H1879" s="14">
        <v>10.595940589904785</v>
      </c>
      <c r="I1879" s="14">
        <v>165580.0625</v>
      </c>
      <c r="J1879" s="14"/>
      <c r="K1879" s="14">
        <v>82.2222222222222</v>
      </c>
      <c r="L1879" s="14">
        <v>0.33185726404190063</v>
      </c>
      <c r="M1879" s="14">
        <v>0.15280728042125702</v>
      </c>
    </row>
    <row r="1880" spans="1:13">
      <c r="A1880" s="13" t="s">
        <v>146</v>
      </c>
      <c r="B1880" s="13" t="s">
        <v>188</v>
      </c>
      <c r="C1880" s="13" t="s">
        <v>222</v>
      </c>
      <c r="D1880" s="14">
        <v>2008</v>
      </c>
      <c r="E1880" s="14">
        <v>179960.90625</v>
      </c>
      <c r="F1880" s="14">
        <v>191486.21875</v>
      </c>
      <c r="G1880" s="14">
        <v>31.536811</v>
      </c>
      <c r="H1880" s="14">
        <v>10.657756805419922</v>
      </c>
      <c r="I1880" s="14">
        <v>175387.828125</v>
      </c>
      <c r="J1880" s="14"/>
      <c r="K1880" s="14">
        <v>80</v>
      </c>
      <c r="L1880" s="14">
        <v>0.38512131571769714</v>
      </c>
      <c r="M1880" s="14">
        <v>0.15104036033153534</v>
      </c>
    </row>
    <row r="1881" spans="1:13">
      <c r="A1881" s="13" t="s">
        <v>146</v>
      </c>
      <c r="B1881" s="13" t="s">
        <v>188</v>
      </c>
      <c r="C1881" s="13" t="s">
        <v>222</v>
      </c>
      <c r="D1881" s="14">
        <v>2009</v>
      </c>
      <c r="E1881" s="14">
        <v>201070.671875</v>
      </c>
      <c r="F1881" s="14">
        <v>209099.28125</v>
      </c>
      <c r="G1881" s="14">
        <v>31.929086999999999</v>
      </c>
      <c r="H1881" s="14">
        <v>10.754763603210449</v>
      </c>
      <c r="I1881" s="14">
        <v>191114.015625</v>
      </c>
      <c r="J1881" s="14"/>
      <c r="K1881" s="14">
        <v>82.2222222222222</v>
      </c>
      <c r="L1881" s="14">
        <v>0.36802220344543457</v>
      </c>
      <c r="M1881" s="14">
        <v>0.16567154228687286</v>
      </c>
    </row>
    <row r="1882" spans="1:13">
      <c r="A1882" s="13" t="s">
        <v>146</v>
      </c>
      <c r="B1882" s="13" t="s">
        <v>188</v>
      </c>
      <c r="C1882" s="13" t="s">
        <v>222</v>
      </c>
      <c r="D1882" s="14">
        <v>2010</v>
      </c>
      <c r="E1882" s="14">
        <v>211208.1875</v>
      </c>
      <c r="F1882" s="14">
        <v>223102.84375</v>
      </c>
      <c r="G1882" s="14">
        <v>32.343389000000002</v>
      </c>
      <c r="H1882" s="14">
        <v>10.911794662475586</v>
      </c>
      <c r="I1882" s="14">
        <v>198697.859375</v>
      </c>
      <c r="J1882" s="14"/>
      <c r="K1882" s="14">
        <v>77.7777777777778</v>
      </c>
      <c r="L1882" s="14">
        <v>0.34329110383987427</v>
      </c>
      <c r="M1882" s="14">
        <v>0.1713847815990448</v>
      </c>
    </row>
    <row r="1883" spans="1:13">
      <c r="A1883" s="13" t="s">
        <v>146</v>
      </c>
      <c r="B1883" s="13" t="s">
        <v>188</v>
      </c>
      <c r="C1883" s="13" t="s">
        <v>222</v>
      </c>
      <c r="D1883" s="14">
        <v>2011</v>
      </c>
      <c r="E1883" s="14">
        <v>230751.296875</v>
      </c>
      <c r="F1883" s="14">
        <v>249932.96875</v>
      </c>
      <c r="G1883" s="14">
        <v>32.781852999999998</v>
      </c>
      <c r="H1883" s="14">
        <v>10.987607002258301</v>
      </c>
      <c r="I1883" s="14">
        <v>211161.1875</v>
      </c>
      <c r="J1883" s="14">
        <v>0.6331822366812857</v>
      </c>
      <c r="K1883" s="14">
        <v>75.5555555555556</v>
      </c>
      <c r="L1883" s="14">
        <v>0.37188220024108887</v>
      </c>
      <c r="M1883" s="14">
        <v>0.17669719457626343</v>
      </c>
    </row>
    <row r="1884" spans="1:13">
      <c r="A1884" s="13" t="s">
        <v>146</v>
      </c>
      <c r="B1884" s="13" t="s">
        <v>188</v>
      </c>
      <c r="C1884" s="13" t="s">
        <v>222</v>
      </c>
      <c r="D1884" s="14">
        <v>2012</v>
      </c>
      <c r="E1884" s="14">
        <v>233701.921875</v>
      </c>
      <c r="F1884" s="14">
        <v>255685.46875</v>
      </c>
      <c r="G1884" s="14">
        <v>33.241900000000001</v>
      </c>
      <c r="H1884" s="14">
        <v>10.989676475524902</v>
      </c>
      <c r="I1884" s="14">
        <v>216014.0625</v>
      </c>
      <c r="J1884" s="14">
        <v>0.63206819299036854</v>
      </c>
      <c r="K1884" s="14">
        <v>72.2222222222222</v>
      </c>
      <c r="L1884" s="14">
        <v>0.36046984791755676</v>
      </c>
      <c r="M1884" s="14">
        <v>0.17734561860561371</v>
      </c>
    </row>
    <row r="1885" spans="1:13">
      <c r="A1885" s="13" t="s">
        <v>146</v>
      </c>
      <c r="B1885" s="13" t="s">
        <v>188</v>
      </c>
      <c r="C1885" s="13" t="s">
        <v>222</v>
      </c>
      <c r="D1885" s="14">
        <v>2013</v>
      </c>
      <c r="E1885" s="14">
        <v>240535.53125</v>
      </c>
      <c r="F1885" s="14">
        <v>257672</v>
      </c>
      <c r="G1885" s="14">
        <v>33.715702999999998</v>
      </c>
      <c r="H1885" s="14">
        <v>11.144500732421875</v>
      </c>
      <c r="I1885" s="14">
        <v>226645.21875</v>
      </c>
      <c r="J1885" s="14">
        <v>0.64647780222456597</v>
      </c>
      <c r="K1885" s="14">
        <v>78.8888888888889</v>
      </c>
      <c r="L1885" s="14">
        <v>0.35234236717224121</v>
      </c>
      <c r="M1885" s="14">
        <v>0.18450912833213806</v>
      </c>
    </row>
    <row r="1886" spans="1:13">
      <c r="A1886" s="13" t="s">
        <v>146</v>
      </c>
      <c r="B1886" s="13" t="s">
        <v>188</v>
      </c>
      <c r="C1886" s="13" t="s">
        <v>222</v>
      </c>
      <c r="D1886" s="14">
        <v>2014</v>
      </c>
      <c r="E1886" s="14">
        <v>238162.3125</v>
      </c>
      <c r="F1886" s="14">
        <v>246330.625</v>
      </c>
      <c r="G1886" s="14">
        <v>34.192357000000001</v>
      </c>
      <c r="H1886" s="14">
        <v>11.239492416381836</v>
      </c>
      <c r="I1886" s="14">
        <v>235737.515625</v>
      </c>
      <c r="J1886" s="14">
        <v>0.65462815325752233</v>
      </c>
      <c r="K1886" s="14">
        <v>78.8888888888889</v>
      </c>
      <c r="L1886" s="14">
        <v>0.34494957327842712</v>
      </c>
      <c r="M1886" s="14">
        <v>0.18318617343902588</v>
      </c>
    </row>
    <row r="1887" spans="1:13">
      <c r="A1887" s="13" t="s">
        <v>146</v>
      </c>
      <c r="B1887" s="13" t="s">
        <v>188</v>
      </c>
      <c r="C1887" s="13" t="s">
        <v>222</v>
      </c>
      <c r="D1887" s="14">
        <v>2015</v>
      </c>
      <c r="E1887" s="14">
        <v>254067.5</v>
      </c>
      <c r="F1887" s="14">
        <v>263587.03125</v>
      </c>
      <c r="G1887" s="14">
        <v>34.663603000000002</v>
      </c>
      <c r="H1887" s="14">
        <v>11.217365264892578</v>
      </c>
      <c r="I1887" s="14">
        <v>247362.59375</v>
      </c>
      <c r="J1887" s="14">
        <v>0.63681580122851222</v>
      </c>
      <c r="K1887" s="14">
        <v>81.111133333333299</v>
      </c>
      <c r="L1887" s="14">
        <v>0.32501593232154846</v>
      </c>
      <c r="M1887" s="14">
        <v>0.17817728221416473</v>
      </c>
    </row>
    <row r="1888" spans="1:13">
      <c r="A1888" s="13" t="s">
        <v>146</v>
      </c>
      <c r="B1888" s="13" t="s">
        <v>188</v>
      </c>
      <c r="C1888" s="13" t="s">
        <v>222</v>
      </c>
      <c r="D1888" s="14">
        <v>2016</v>
      </c>
      <c r="E1888" s="14">
        <v>254342.828125</v>
      </c>
      <c r="F1888" s="14">
        <v>264155.65625</v>
      </c>
      <c r="G1888" s="14">
        <v>35.126283000000001</v>
      </c>
      <c r="H1888" s="14">
        <v>11.126041412353516</v>
      </c>
      <c r="I1888" s="14">
        <v>255306.25</v>
      </c>
      <c r="J1888" s="14">
        <v>0.61256663955058366</v>
      </c>
      <c r="K1888" s="14">
        <v>84.444466666666699</v>
      </c>
      <c r="L1888" s="14">
        <v>0.33766910433769226</v>
      </c>
      <c r="M1888" s="14">
        <v>0.17624178528785706</v>
      </c>
    </row>
    <row r="1889" spans="1:13">
      <c r="A1889" s="13" t="s">
        <v>146</v>
      </c>
      <c r="B1889" s="13" t="s">
        <v>188</v>
      </c>
      <c r="C1889" s="13" t="s">
        <v>222</v>
      </c>
      <c r="D1889" s="14">
        <v>2017</v>
      </c>
      <c r="E1889" s="14">
        <v>259740.765625</v>
      </c>
      <c r="F1889" s="14">
        <v>270101.90625</v>
      </c>
      <c r="G1889" s="14">
        <v>35.581254999999999</v>
      </c>
      <c r="H1889" s="14">
        <v>11.191757202148438</v>
      </c>
      <c r="I1889" s="14">
        <v>270101.90625</v>
      </c>
      <c r="J1889" s="14">
        <v>0.59939239668655964</v>
      </c>
      <c r="K1889" s="14">
        <v>76.666633333333294</v>
      </c>
      <c r="L1889" s="14">
        <v>0.3359377384185791</v>
      </c>
      <c r="M1889" s="14">
        <v>0.17335885763168335</v>
      </c>
    </row>
    <row r="1890" spans="1:13">
      <c r="A1890" s="13" t="s">
        <v>146</v>
      </c>
      <c r="B1890" s="13" t="s">
        <v>188</v>
      </c>
      <c r="C1890" s="13" t="s">
        <v>222</v>
      </c>
      <c r="D1890" s="14">
        <v>2018</v>
      </c>
      <c r="E1890" s="14">
        <v>270207.4375</v>
      </c>
      <c r="F1890" s="14">
        <v>279320.125</v>
      </c>
      <c r="G1890" s="14">
        <v>36.029092999999996</v>
      </c>
      <c r="H1890" s="14">
        <v>11.37258243560791</v>
      </c>
      <c r="I1890" s="14">
        <v>280390.125</v>
      </c>
      <c r="J1890" s="14"/>
      <c r="K1890" s="14">
        <v>73.3333333333333</v>
      </c>
      <c r="L1890" s="14">
        <v>0.34503445029258728</v>
      </c>
      <c r="M1890" s="14">
        <v>0.17549736797809601</v>
      </c>
    </row>
    <row r="1891" spans="1:13">
      <c r="A1891" s="13" t="s">
        <v>146</v>
      </c>
      <c r="B1891" s="13" t="s">
        <v>188</v>
      </c>
      <c r="C1891" s="13" t="s">
        <v>222</v>
      </c>
      <c r="D1891" s="14">
        <v>2019</v>
      </c>
      <c r="E1891" s="14">
        <v>281738.125</v>
      </c>
      <c r="F1891" s="14">
        <v>288999.75</v>
      </c>
      <c r="G1891" s="14">
        <v>36.471769000000002</v>
      </c>
      <c r="H1891" s="14">
        <v>11.522297859191895</v>
      </c>
      <c r="I1891" s="14">
        <v>290480.21875</v>
      </c>
      <c r="J1891" s="14"/>
      <c r="K1891" s="14">
        <v>66.6666666666667</v>
      </c>
      <c r="L1891" s="14">
        <v>0.33359697461128235</v>
      </c>
      <c r="M1891" s="14">
        <v>0.18083296716213226</v>
      </c>
    </row>
    <row r="1892" spans="1:13">
      <c r="A1892" s="13" t="s">
        <v>147</v>
      </c>
      <c r="B1892" s="13" t="s">
        <v>189</v>
      </c>
      <c r="C1892" s="13" t="s">
        <v>223</v>
      </c>
      <c r="D1892" s="14">
        <v>1950</v>
      </c>
      <c r="E1892" s="14">
        <v>138538.046875</v>
      </c>
      <c r="F1892" s="14">
        <v>140761.4375</v>
      </c>
      <c r="G1892" s="14">
        <v>27.793445256257261</v>
      </c>
      <c r="H1892" s="14">
        <v>7.8944859504699707</v>
      </c>
      <c r="I1892" s="14">
        <v>149149.078125</v>
      </c>
      <c r="J1892" s="14"/>
      <c r="K1892" s="14"/>
      <c r="L1892" s="14">
        <v>0.13932277262210846</v>
      </c>
      <c r="M1892" s="14">
        <v>3.1864114105701447E-2</v>
      </c>
    </row>
    <row r="1893" spans="1:13">
      <c r="A1893" s="13" t="s">
        <v>147</v>
      </c>
      <c r="B1893" s="13" t="s">
        <v>189</v>
      </c>
      <c r="C1893" s="13" t="s">
        <v>223</v>
      </c>
      <c r="D1893" s="14">
        <v>1951</v>
      </c>
      <c r="E1893" s="14">
        <v>149767.046875</v>
      </c>
      <c r="F1893" s="14">
        <v>152422.34375</v>
      </c>
      <c r="G1893" s="14">
        <v>28.58480382981304</v>
      </c>
      <c r="H1893" s="14">
        <v>7.9857950210571289</v>
      </c>
      <c r="I1893" s="14">
        <v>163555.5625</v>
      </c>
      <c r="J1893" s="14"/>
      <c r="K1893" s="14"/>
      <c r="L1893" s="14">
        <v>0.16204454004764557</v>
      </c>
      <c r="M1893" s="14">
        <v>3.0733959749341011E-2</v>
      </c>
    </row>
    <row r="1894" spans="1:13">
      <c r="A1894" s="13" t="s">
        <v>147</v>
      </c>
      <c r="B1894" s="13" t="s">
        <v>189</v>
      </c>
      <c r="C1894" s="13" t="s">
        <v>223</v>
      </c>
      <c r="D1894" s="14">
        <v>1952</v>
      </c>
      <c r="E1894" s="14">
        <v>156957.375</v>
      </c>
      <c r="F1894" s="14">
        <v>158877.8125</v>
      </c>
      <c r="G1894" s="14">
        <v>29.412292450325054</v>
      </c>
      <c r="H1894" s="14">
        <v>8.078160285949707</v>
      </c>
      <c r="I1894" s="14">
        <v>169764.828125</v>
      </c>
      <c r="J1894" s="14"/>
      <c r="K1894" s="14"/>
      <c r="L1894" s="14">
        <v>0.17295180261135101</v>
      </c>
      <c r="M1894" s="14">
        <v>3.1527988612651825E-2</v>
      </c>
    </row>
    <row r="1895" spans="1:13">
      <c r="A1895" s="13" t="s">
        <v>147</v>
      </c>
      <c r="B1895" s="13" t="s">
        <v>189</v>
      </c>
      <c r="C1895" s="13" t="s">
        <v>223</v>
      </c>
      <c r="D1895" s="14">
        <v>1953</v>
      </c>
      <c r="E1895" s="14">
        <v>152797.484375</v>
      </c>
      <c r="F1895" s="14">
        <v>156569.46875</v>
      </c>
      <c r="G1895" s="14">
        <v>30.277714456389194</v>
      </c>
      <c r="H1895" s="14">
        <v>8.1715927124023438</v>
      </c>
      <c r="I1895" s="14">
        <v>168518.234375</v>
      </c>
      <c r="J1895" s="14"/>
      <c r="K1895" s="14"/>
      <c r="L1895" s="14">
        <v>0.17236918210983276</v>
      </c>
      <c r="M1895" s="14">
        <v>3.276529535651207E-2</v>
      </c>
    </row>
    <row r="1896" spans="1:13">
      <c r="A1896" s="13" t="s">
        <v>147</v>
      </c>
      <c r="B1896" s="13" t="s">
        <v>189</v>
      </c>
      <c r="C1896" s="13" t="s">
        <v>223</v>
      </c>
      <c r="D1896" s="14">
        <v>1954</v>
      </c>
      <c r="E1896" s="14">
        <v>169839.265625</v>
      </c>
      <c r="F1896" s="14">
        <v>173832.015625</v>
      </c>
      <c r="G1896" s="14">
        <v>31.183016485953139</v>
      </c>
      <c r="H1896" s="14">
        <v>8.2661066055297852</v>
      </c>
      <c r="I1896" s="14">
        <v>186939.265625</v>
      </c>
      <c r="J1896" s="14"/>
      <c r="K1896" s="14"/>
      <c r="L1896" s="14">
        <v>0.17278271913528442</v>
      </c>
      <c r="M1896" s="14">
        <v>3.2090634107589722E-2</v>
      </c>
    </row>
    <row r="1897" spans="1:13">
      <c r="A1897" s="13" t="s">
        <v>147</v>
      </c>
      <c r="B1897" s="13" t="s">
        <v>189</v>
      </c>
      <c r="C1897" s="13" t="s">
        <v>223</v>
      </c>
      <c r="D1897" s="14">
        <v>1955</v>
      </c>
      <c r="E1897" s="14">
        <v>183903.6875</v>
      </c>
      <c r="F1897" s="14">
        <v>188207.53125</v>
      </c>
      <c r="G1897" s="14">
        <v>32.130241950552779</v>
      </c>
      <c r="H1897" s="14">
        <v>8.3644895553588867</v>
      </c>
      <c r="I1897" s="14">
        <v>202299.09375</v>
      </c>
      <c r="J1897" s="14"/>
      <c r="K1897" s="14"/>
      <c r="L1897" s="14">
        <v>0.17834633588790894</v>
      </c>
      <c r="M1897" s="14">
        <v>3.3356942236423492E-2</v>
      </c>
    </row>
    <row r="1898" spans="1:13">
      <c r="A1898" s="13" t="s">
        <v>147</v>
      </c>
      <c r="B1898" s="13" t="s">
        <v>189</v>
      </c>
      <c r="C1898" s="13" t="s">
        <v>223</v>
      </c>
      <c r="D1898" s="14">
        <v>1956</v>
      </c>
      <c r="E1898" s="14">
        <v>196115.796875</v>
      </c>
      <c r="F1898" s="14">
        <v>201126.5625</v>
      </c>
      <c r="G1898" s="14">
        <v>33.121542201495501</v>
      </c>
      <c r="H1898" s="14">
        <v>8.4829530715942383</v>
      </c>
      <c r="I1898" s="14">
        <v>218544.171875</v>
      </c>
      <c r="J1898" s="14"/>
      <c r="K1898" s="14"/>
      <c r="L1898" s="14">
        <v>0.21160972118377686</v>
      </c>
      <c r="M1898" s="14">
        <v>3.3861063420772552E-2</v>
      </c>
    </row>
    <row r="1899" spans="1:13">
      <c r="A1899" s="13" t="s">
        <v>147</v>
      </c>
      <c r="B1899" s="13" t="s">
        <v>189</v>
      </c>
      <c r="C1899" s="13" t="s">
        <v>223</v>
      </c>
      <c r="D1899" s="14">
        <v>1957</v>
      </c>
      <c r="E1899" s="14">
        <v>210310.3125</v>
      </c>
      <c r="F1899" s="14">
        <v>216286.328125</v>
      </c>
      <c r="G1899" s="14">
        <v>34.165230462215604</v>
      </c>
      <c r="H1899" s="14">
        <v>8.6030941009521484</v>
      </c>
      <c r="I1899" s="14">
        <v>236169.03125</v>
      </c>
      <c r="J1899" s="14"/>
      <c r="K1899" s="14"/>
      <c r="L1899" s="14">
        <v>0.21402366459369659</v>
      </c>
      <c r="M1899" s="14">
        <v>3.4846175462007523E-2</v>
      </c>
    </row>
    <row r="1900" spans="1:13">
      <c r="A1900" s="13" t="s">
        <v>147</v>
      </c>
      <c r="B1900" s="13" t="s">
        <v>189</v>
      </c>
      <c r="C1900" s="13" t="s">
        <v>223</v>
      </c>
      <c r="D1900" s="14">
        <v>1958</v>
      </c>
      <c r="E1900" s="14">
        <v>220577.328125</v>
      </c>
      <c r="F1900" s="14">
        <v>227176.6875</v>
      </c>
      <c r="G1900" s="14">
        <v>35.264284381581419</v>
      </c>
      <c r="H1900" s="14">
        <v>8.7249374389648438</v>
      </c>
      <c r="I1900" s="14">
        <v>246720.1875</v>
      </c>
      <c r="J1900" s="14"/>
      <c r="K1900" s="14"/>
      <c r="L1900" s="14">
        <v>0.19118750095367432</v>
      </c>
      <c r="M1900" s="14">
        <v>3.553742915391922E-2</v>
      </c>
    </row>
    <row r="1901" spans="1:13">
      <c r="A1901" s="13" t="s">
        <v>147</v>
      </c>
      <c r="B1901" s="13" t="s">
        <v>189</v>
      </c>
      <c r="C1901" s="13" t="s">
        <v>223</v>
      </c>
      <c r="D1901" s="14">
        <v>1959</v>
      </c>
      <c r="E1901" s="14">
        <v>227187.234375</v>
      </c>
      <c r="F1901" s="14">
        <v>233258.5</v>
      </c>
      <c r="G1901" s="14">
        <v>36.42197937334813</v>
      </c>
      <c r="H1901" s="14">
        <v>8.848505973815918</v>
      </c>
      <c r="I1901" s="14">
        <v>251832.109375</v>
      </c>
      <c r="J1901" s="14"/>
      <c r="K1901" s="14"/>
      <c r="L1901" s="14">
        <v>0.18928083777427673</v>
      </c>
      <c r="M1901" s="14">
        <v>3.5180229693651199E-2</v>
      </c>
    </row>
    <row r="1902" spans="1:13">
      <c r="A1902" s="13" t="s">
        <v>147</v>
      </c>
      <c r="B1902" s="13" t="s">
        <v>189</v>
      </c>
      <c r="C1902" s="13" t="s">
        <v>223</v>
      </c>
      <c r="D1902" s="14">
        <v>1960</v>
      </c>
      <c r="E1902" s="14">
        <v>243635.15625</v>
      </c>
      <c r="F1902" s="14">
        <v>251321.6875</v>
      </c>
      <c r="G1902" s="14">
        <v>37.641665292492618</v>
      </c>
      <c r="H1902" s="14">
        <v>8.9782829284667969</v>
      </c>
      <c r="I1902" s="14">
        <v>274371.6875</v>
      </c>
      <c r="J1902" s="14"/>
      <c r="K1902" s="14"/>
      <c r="L1902" s="14">
        <v>0.19328697025775909</v>
      </c>
      <c r="M1902" s="14">
        <v>4.030468687415123E-2</v>
      </c>
    </row>
    <row r="1903" spans="1:13">
      <c r="A1903" s="13" t="s">
        <v>147</v>
      </c>
      <c r="B1903" s="13" t="s">
        <v>189</v>
      </c>
      <c r="C1903" s="13" t="s">
        <v>223</v>
      </c>
      <c r="D1903" s="14">
        <v>1961</v>
      </c>
      <c r="E1903" s="14">
        <v>250736.828125</v>
      </c>
      <c r="F1903" s="14">
        <v>258427.3125</v>
      </c>
      <c r="G1903" s="14">
        <v>38.868847442663153</v>
      </c>
      <c r="H1903" s="14">
        <v>9.2256631851196289</v>
      </c>
      <c r="I1903" s="14">
        <v>282179.6875</v>
      </c>
      <c r="J1903" s="14"/>
      <c r="K1903" s="14"/>
      <c r="L1903" s="14">
        <v>0.18703249096870422</v>
      </c>
      <c r="M1903" s="14">
        <v>4.2814534157514572E-2</v>
      </c>
    </row>
    <row r="1904" spans="1:13">
      <c r="A1904" s="13" t="s">
        <v>147</v>
      </c>
      <c r="B1904" s="13" t="s">
        <v>189</v>
      </c>
      <c r="C1904" s="13" t="s">
        <v>223</v>
      </c>
      <c r="D1904" s="14">
        <v>1962</v>
      </c>
      <c r="E1904" s="14">
        <v>260842.96875</v>
      </c>
      <c r="F1904" s="14">
        <v>268377.8125</v>
      </c>
      <c r="G1904" s="14">
        <v>40.122891707687209</v>
      </c>
      <c r="H1904" s="14">
        <v>9.4798593521118164</v>
      </c>
      <c r="I1904" s="14">
        <v>293219.65625</v>
      </c>
      <c r="J1904" s="14"/>
      <c r="K1904" s="14"/>
      <c r="L1904" s="14">
        <v>0.17434769868850708</v>
      </c>
      <c r="M1904" s="14">
        <v>4.7431118786334991E-2</v>
      </c>
    </row>
    <row r="1905" spans="1:13">
      <c r="A1905" s="13" t="s">
        <v>147</v>
      </c>
      <c r="B1905" s="13" t="s">
        <v>189</v>
      </c>
      <c r="C1905" s="13" t="s">
        <v>223</v>
      </c>
      <c r="D1905" s="14">
        <v>1963</v>
      </c>
      <c r="E1905" s="14">
        <v>285670.59375</v>
      </c>
      <c r="F1905" s="14">
        <v>293081.5625</v>
      </c>
      <c r="G1905" s="14">
        <v>41.403790643442626</v>
      </c>
      <c r="H1905" s="14">
        <v>9.741058349609375</v>
      </c>
      <c r="I1905" s="14">
        <v>321440.15625</v>
      </c>
      <c r="J1905" s="14"/>
      <c r="K1905" s="14"/>
      <c r="L1905" s="14">
        <v>0.18854418396949768</v>
      </c>
      <c r="M1905" s="14">
        <v>4.931214451789856E-2</v>
      </c>
    </row>
    <row r="1906" spans="1:13">
      <c r="A1906" s="13" t="s">
        <v>147</v>
      </c>
      <c r="B1906" s="13" t="s">
        <v>189</v>
      </c>
      <c r="C1906" s="13" t="s">
        <v>223</v>
      </c>
      <c r="D1906" s="14">
        <v>1964</v>
      </c>
      <c r="E1906" s="14">
        <v>323654.875</v>
      </c>
      <c r="F1906" s="14">
        <v>332418.5625</v>
      </c>
      <c r="G1906" s="14">
        <v>42.711551694051565</v>
      </c>
      <c r="H1906" s="14">
        <v>10.009454727172852</v>
      </c>
      <c r="I1906" s="14">
        <v>365391.5625</v>
      </c>
      <c r="J1906" s="14"/>
      <c r="K1906" s="14"/>
      <c r="L1906" s="14">
        <v>0.20097118616104126</v>
      </c>
      <c r="M1906" s="14">
        <v>4.9398131668567657E-2</v>
      </c>
    </row>
    <row r="1907" spans="1:13">
      <c r="A1907" s="13" t="s">
        <v>147</v>
      </c>
      <c r="B1907" s="13" t="s">
        <v>189</v>
      </c>
      <c r="C1907" s="13" t="s">
        <v>223</v>
      </c>
      <c r="D1907" s="14">
        <v>1965</v>
      </c>
      <c r="E1907" s="14">
        <v>341372.96875</v>
      </c>
      <c r="F1907" s="14">
        <v>350241.25</v>
      </c>
      <c r="G1907" s="14">
        <v>44.046159971269681</v>
      </c>
      <c r="H1907" s="14">
        <v>10.304434776306152</v>
      </c>
      <c r="I1907" s="14">
        <v>385779.625</v>
      </c>
      <c r="J1907" s="14"/>
      <c r="K1907" s="14"/>
      <c r="L1907" s="14">
        <v>0.21441188454627991</v>
      </c>
      <c r="M1907" s="14">
        <v>4.960215836763382E-2</v>
      </c>
    </row>
    <row r="1908" spans="1:13">
      <c r="A1908" s="13" t="s">
        <v>147</v>
      </c>
      <c r="B1908" s="13" t="s">
        <v>189</v>
      </c>
      <c r="C1908" s="13" t="s">
        <v>223</v>
      </c>
      <c r="D1908" s="14">
        <v>1966</v>
      </c>
      <c r="E1908" s="14">
        <v>362884.09375</v>
      </c>
      <c r="F1908" s="14">
        <v>371641</v>
      </c>
      <c r="G1908" s="14">
        <v>45.407704804563032</v>
      </c>
      <c r="H1908" s="14">
        <v>10.622549057006836</v>
      </c>
      <c r="I1908" s="14">
        <v>409665.0625</v>
      </c>
      <c r="J1908" s="14"/>
      <c r="K1908" s="14"/>
      <c r="L1908" s="14">
        <v>0.21779878437519073</v>
      </c>
      <c r="M1908" s="14">
        <v>5.2312269806861877E-2</v>
      </c>
    </row>
    <row r="1909" spans="1:13">
      <c r="A1909" s="13" t="s">
        <v>147</v>
      </c>
      <c r="B1909" s="13" t="s">
        <v>189</v>
      </c>
      <c r="C1909" s="13" t="s">
        <v>223</v>
      </c>
      <c r="D1909" s="14">
        <v>1967</v>
      </c>
      <c r="E1909" s="14">
        <v>381590.03125</v>
      </c>
      <c r="F1909" s="14">
        <v>391804.4375</v>
      </c>
      <c r="G1909" s="14">
        <v>46.830034617442479</v>
      </c>
      <c r="H1909" s="14">
        <v>10.950484275817871</v>
      </c>
      <c r="I1909" s="14">
        <v>432915.21875</v>
      </c>
      <c r="J1909" s="14"/>
      <c r="K1909" s="14"/>
      <c r="L1909" s="14">
        <v>0.21238978207111359</v>
      </c>
      <c r="M1909" s="14">
        <v>5.3466420620679855E-2</v>
      </c>
    </row>
    <row r="1910" spans="1:13">
      <c r="A1910" s="13" t="s">
        <v>147</v>
      </c>
      <c r="B1910" s="13" t="s">
        <v>189</v>
      </c>
      <c r="C1910" s="13" t="s">
        <v>223</v>
      </c>
      <c r="D1910" s="14">
        <v>1968</v>
      </c>
      <c r="E1910" s="14">
        <v>413466.8125</v>
      </c>
      <c r="F1910" s="14">
        <v>425098.96875</v>
      </c>
      <c r="G1910" s="14">
        <v>48.316287107403042</v>
      </c>
      <c r="H1910" s="14">
        <v>11.288542747497559</v>
      </c>
      <c r="I1910" s="14">
        <v>472157.90625</v>
      </c>
      <c r="J1910" s="14"/>
      <c r="K1910" s="14"/>
      <c r="L1910" s="14">
        <v>0.22559350728988647</v>
      </c>
      <c r="M1910" s="14">
        <v>5.5041328072547913E-2</v>
      </c>
    </row>
    <row r="1911" spans="1:13">
      <c r="A1911" s="13" t="s">
        <v>147</v>
      </c>
      <c r="B1911" s="13" t="s">
        <v>189</v>
      </c>
      <c r="C1911" s="13" t="s">
        <v>223</v>
      </c>
      <c r="D1911" s="14">
        <v>1969</v>
      </c>
      <c r="E1911" s="14">
        <v>430714.375</v>
      </c>
      <c r="F1911" s="14">
        <v>443102.34375</v>
      </c>
      <c r="G1911" s="14">
        <v>49.869748854383154</v>
      </c>
      <c r="H1911" s="14">
        <v>11.637039184570313</v>
      </c>
      <c r="I1911" s="14">
        <v>489397.90625</v>
      </c>
      <c r="J1911" s="14"/>
      <c r="K1911" s="14"/>
      <c r="L1911" s="14">
        <v>0.20180980861186981</v>
      </c>
      <c r="M1911" s="14">
        <v>5.6958802044391632E-2</v>
      </c>
    </row>
    <row r="1912" spans="1:13">
      <c r="A1912" s="13" t="s">
        <v>147</v>
      </c>
      <c r="B1912" s="13" t="s">
        <v>189</v>
      </c>
      <c r="C1912" s="13" t="s">
        <v>223</v>
      </c>
      <c r="D1912" s="14">
        <v>1970</v>
      </c>
      <c r="E1912" s="14">
        <v>458554.59375</v>
      </c>
      <c r="F1912" s="14">
        <v>472755.625</v>
      </c>
      <c r="G1912" s="14">
        <v>51.493564999999997</v>
      </c>
      <c r="H1912" s="14">
        <v>12.024333953857422</v>
      </c>
      <c r="I1912" s="14">
        <v>521773.625</v>
      </c>
      <c r="J1912" s="14"/>
      <c r="K1912" s="14"/>
      <c r="L1912" s="14">
        <v>0.20423127710819244</v>
      </c>
      <c r="M1912" s="14">
        <v>5.8826692402362823E-2</v>
      </c>
    </row>
    <row r="1913" spans="1:13">
      <c r="A1913" s="13" t="s">
        <v>147</v>
      </c>
      <c r="B1913" s="13" t="s">
        <v>189</v>
      </c>
      <c r="C1913" s="13" t="s">
        <v>223</v>
      </c>
      <c r="D1913" s="14">
        <v>1971</v>
      </c>
      <c r="E1913" s="14">
        <v>479863.75</v>
      </c>
      <c r="F1913" s="14">
        <v>493794.90625</v>
      </c>
      <c r="G1913" s="14">
        <v>53.076372999999997</v>
      </c>
      <c r="H1913" s="14">
        <v>12.673826217651367</v>
      </c>
      <c r="I1913" s="14">
        <v>543538.9375</v>
      </c>
      <c r="J1913" s="14"/>
      <c r="K1913" s="14"/>
      <c r="L1913" s="14">
        <v>0.18847785890102386</v>
      </c>
      <c r="M1913" s="14">
        <v>6.3146091997623444E-2</v>
      </c>
    </row>
    <row r="1914" spans="1:13">
      <c r="A1914" s="13" t="s">
        <v>147</v>
      </c>
      <c r="B1914" s="13" t="s">
        <v>189</v>
      </c>
      <c r="C1914" s="13" t="s">
        <v>223</v>
      </c>
      <c r="D1914" s="14">
        <v>1972</v>
      </c>
      <c r="E1914" s="14">
        <v>520361.625</v>
      </c>
      <c r="F1914" s="14">
        <v>535288.75</v>
      </c>
      <c r="G1914" s="14">
        <v>54.689943</v>
      </c>
      <c r="H1914" s="14">
        <v>13.358402252197266</v>
      </c>
      <c r="I1914" s="14">
        <v>589673.75</v>
      </c>
      <c r="J1914" s="14"/>
      <c r="K1914" s="14"/>
      <c r="L1914" s="14">
        <v>0.19401952624320984</v>
      </c>
      <c r="M1914" s="14">
        <v>6.7265614867210388E-2</v>
      </c>
    </row>
    <row r="1915" spans="1:13">
      <c r="A1915" s="13" t="s">
        <v>147</v>
      </c>
      <c r="B1915" s="13" t="s">
        <v>189</v>
      </c>
      <c r="C1915" s="13" t="s">
        <v>223</v>
      </c>
      <c r="D1915" s="14">
        <v>1973</v>
      </c>
      <c r="E1915" s="14">
        <v>563368.25</v>
      </c>
      <c r="F1915" s="14">
        <v>580075.3125</v>
      </c>
      <c r="G1915" s="14">
        <v>56.324303</v>
      </c>
      <c r="H1915" s="14">
        <v>14.079954147338867</v>
      </c>
      <c r="I1915" s="14">
        <v>639259.875</v>
      </c>
      <c r="J1915" s="14"/>
      <c r="K1915" s="14"/>
      <c r="L1915" s="14">
        <v>0.20842280983924866</v>
      </c>
      <c r="M1915" s="14">
        <v>6.8597659468650818E-2</v>
      </c>
    </row>
    <row r="1916" spans="1:13">
      <c r="A1916" s="13" t="s">
        <v>147</v>
      </c>
      <c r="B1916" s="13" t="s">
        <v>189</v>
      </c>
      <c r="C1916" s="13" t="s">
        <v>223</v>
      </c>
      <c r="D1916" s="14">
        <v>1974</v>
      </c>
      <c r="E1916" s="14">
        <v>599503.5</v>
      </c>
      <c r="F1916" s="14">
        <v>616902.4375</v>
      </c>
      <c r="G1916" s="14">
        <v>57.966803999999996</v>
      </c>
      <c r="H1916" s="14">
        <v>14.840479850769043</v>
      </c>
      <c r="I1916" s="14">
        <v>678323.5</v>
      </c>
      <c r="J1916" s="14"/>
      <c r="K1916" s="14"/>
      <c r="L1916" s="14">
        <v>0.23712688684463501</v>
      </c>
      <c r="M1916" s="14">
        <v>6.8585619330406189E-2</v>
      </c>
    </row>
    <row r="1917" spans="1:13">
      <c r="A1917" s="13" t="s">
        <v>147</v>
      </c>
      <c r="B1917" s="13" t="s">
        <v>189</v>
      </c>
      <c r="C1917" s="13" t="s">
        <v>223</v>
      </c>
      <c r="D1917" s="14">
        <v>1975</v>
      </c>
      <c r="E1917" s="14">
        <v>633989.5</v>
      </c>
      <c r="F1917" s="14">
        <v>651419</v>
      </c>
      <c r="G1917" s="14">
        <v>59.607952999999995</v>
      </c>
      <c r="H1917" s="14">
        <v>15.752620697021484</v>
      </c>
      <c r="I1917" s="14">
        <v>716384.8125</v>
      </c>
      <c r="J1917" s="14">
        <v>0.51350628064904336</v>
      </c>
      <c r="K1917" s="14"/>
      <c r="L1917" s="14">
        <v>0.24246445298194885</v>
      </c>
      <c r="M1917" s="14">
        <v>7.4673168361186981E-2</v>
      </c>
    </row>
    <row r="1918" spans="1:13">
      <c r="A1918" s="13" t="s">
        <v>147</v>
      </c>
      <c r="B1918" s="13" t="s">
        <v>189</v>
      </c>
      <c r="C1918" s="13" t="s">
        <v>223</v>
      </c>
      <c r="D1918" s="14">
        <v>1976</v>
      </c>
      <c r="E1918" s="14">
        <v>670328.1875</v>
      </c>
      <c r="F1918" s="14">
        <v>688515.25</v>
      </c>
      <c r="G1918" s="14">
        <v>61.242189999999994</v>
      </c>
      <c r="H1918" s="14">
        <v>16.421882629394531</v>
      </c>
      <c r="I1918" s="14">
        <v>746750.6875</v>
      </c>
      <c r="J1918" s="14"/>
      <c r="K1918" s="14"/>
      <c r="L1918" s="14">
        <v>0.21964116394519806</v>
      </c>
      <c r="M1918" s="14">
        <v>7.4571423232555389E-2</v>
      </c>
    </row>
    <row r="1919" spans="1:13">
      <c r="A1919" s="13" t="s">
        <v>147</v>
      </c>
      <c r="B1919" s="13" t="s">
        <v>189</v>
      </c>
      <c r="C1919" s="13" t="s">
        <v>223</v>
      </c>
      <c r="D1919" s="14">
        <v>1977</v>
      </c>
      <c r="E1919" s="14">
        <v>695417.875</v>
      </c>
      <c r="F1919" s="14">
        <v>716308.6875</v>
      </c>
      <c r="G1919" s="14">
        <v>62.869902999999994</v>
      </c>
      <c r="H1919" s="14">
        <v>17.119573593139648</v>
      </c>
      <c r="I1919" s="14">
        <v>772459.6875</v>
      </c>
      <c r="J1919" s="14"/>
      <c r="K1919" s="14"/>
      <c r="L1919" s="14">
        <v>0.20637407898902893</v>
      </c>
      <c r="M1919" s="14">
        <v>7.0587925612926483E-2</v>
      </c>
    </row>
    <row r="1920" spans="1:13">
      <c r="A1920" s="13" t="s">
        <v>147</v>
      </c>
      <c r="B1920" s="13" t="s">
        <v>189</v>
      </c>
      <c r="C1920" s="13" t="s">
        <v>223</v>
      </c>
      <c r="D1920" s="14">
        <v>1978</v>
      </c>
      <c r="E1920" s="14">
        <v>760800.9375</v>
      </c>
      <c r="F1920" s="14">
        <v>783275.5</v>
      </c>
      <c r="G1920" s="14">
        <v>64.494868999999994</v>
      </c>
      <c r="H1920" s="14">
        <v>17.943798065185547</v>
      </c>
      <c r="I1920" s="14">
        <v>836186.125</v>
      </c>
      <c r="J1920" s="14"/>
      <c r="K1920" s="14"/>
      <c r="L1920" s="14">
        <v>0.20858754217624664</v>
      </c>
      <c r="M1920" s="14">
        <v>6.9856785237789154E-2</v>
      </c>
    </row>
    <row r="1921" spans="1:13">
      <c r="A1921" s="13" t="s">
        <v>147</v>
      </c>
      <c r="B1921" s="13" t="s">
        <v>189</v>
      </c>
      <c r="C1921" s="13" t="s">
        <v>223</v>
      </c>
      <c r="D1921" s="14">
        <v>1979</v>
      </c>
      <c r="E1921" s="14">
        <v>843479.3125</v>
      </c>
      <c r="F1921" s="14">
        <v>866863.9375</v>
      </c>
      <c r="G1921" s="14">
        <v>66.123896999999999</v>
      </c>
      <c r="H1921" s="14">
        <v>19.036102294921875</v>
      </c>
      <c r="I1921" s="14">
        <v>912737</v>
      </c>
      <c r="J1921" s="14"/>
      <c r="K1921" s="14"/>
      <c r="L1921" s="14">
        <v>0.21911445260047913</v>
      </c>
      <c r="M1921" s="14">
        <v>6.7608371376991272E-2</v>
      </c>
    </row>
    <row r="1922" spans="1:13">
      <c r="A1922" s="13" t="s">
        <v>147</v>
      </c>
      <c r="B1922" s="13" t="s">
        <v>189</v>
      </c>
      <c r="C1922" s="13" t="s">
        <v>223</v>
      </c>
      <c r="D1922" s="14">
        <v>1980</v>
      </c>
      <c r="E1922" s="14">
        <v>944751.0625</v>
      </c>
      <c r="F1922" s="14">
        <v>957265.9375</v>
      </c>
      <c r="G1922" s="14">
        <v>67.761371999999994</v>
      </c>
      <c r="H1922" s="14">
        <v>20.242376327514648</v>
      </c>
      <c r="I1922" s="14">
        <v>988714.1875</v>
      </c>
      <c r="J1922" s="14">
        <v>0.44529149443869875</v>
      </c>
      <c r="K1922" s="14"/>
      <c r="L1922" s="14">
        <v>0.24045869708061218</v>
      </c>
      <c r="M1922" s="14">
        <v>6.6591493785381317E-2</v>
      </c>
    </row>
    <row r="1923" spans="1:13">
      <c r="A1923" s="13" t="s">
        <v>147</v>
      </c>
      <c r="B1923" s="13" t="s">
        <v>189</v>
      </c>
      <c r="C1923" s="13" t="s">
        <v>223</v>
      </c>
      <c r="D1923" s="14">
        <v>1981</v>
      </c>
      <c r="E1923" s="14">
        <v>1024092.125</v>
      </c>
      <c r="F1923" s="14">
        <v>1033564.8125</v>
      </c>
      <c r="G1923" s="14">
        <v>69.407623999999998</v>
      </c>
      <c r="H1923" s="14">
        <v>20.929222106933594</v>
      </c>
      <c r="I1923" s="14">
        <v>1075662.125</v>
      </c>
      <c r="J1923" s="14"/>
      <c r="K1923" s="14"/>
      <c r="L1923" s="14">
        <v>0.25648605823516846</v>
      </c>
      <c r="M1923" s="14">
        <v>7.1013011038303375E-2</v>
      </c>
    </row>
    <row r="1924" spans="1:13">
      <c r="A1924" s="13" t="s">
        <v>147</v>
      </c>
      <c r="B1924" s="13" t="s">
        <v>189</v>
      </c>
      <c r="C1924" s="13" t="s">
        <v>223</v>
      </c>
      <c r="D1924" s="14">
        <v>1982</v>
      </c>
      <c r="E1924" s="14">
        <v>1020158.4375</v>
      </c>
      <c r="F1924" s="14">
        <v>1021876.6875</v>
      </c>
      <c r="G1924" s="14">
        <v>71.05865399999999</v>
      </c>
      <c r="H1924" s="14">
        <v>21.639320373535156</v>
      </c>
      <c r="I1924" s="14">
        <v>1068056.375</v>
      </c>
      <c r="J1924" s="14"/>
      <c r="K1924" s="14"/>
      <c r="L1924" s="14">
        <v>0.19744859635829926</v>
      </c>
      <c r="M1924" s="14">
        <v>7.5229868292808533E-2</v>
      </c>
    </row>
    <row r="1925" spans="1:13">
      <c r="A1925" s="13" t="s">
        <v>147</v>
      </c>
      <c r="B1925" s="13" t="s">
        <v>189</v>
      </c>
      <c r="C1925" s="13" t="s">
        <v>223</v>
      </c>
      <c r="D1925" s="14">
        <v>1983</v>
      </c>
      <c r="E1925" s="14">
        <v>967427.8125</v>
      </c>
      <c r="F1925" s="14">
        <v>959664.5</v>
      </c>
      <c r="G1925" s="14">
        <v>72.709299000000001</v>
      </c>
      <c r="H1925" s="14">
        <v>21.733552932739258</v>
      </c>
      <c r="I1925" s="14">
        <v>1022174.3125</v>
      </c>
      <c r="J1925" s="14"/>
      <c r="K1925" s="14"/>
      <c r="L1925" s="14">
        <v>0.15082533657550812</v>
      </c>
      <c r="M1925" s="14">
        <v>8.381982147693634E-2</v>
      </c>
    </row>
    <row r="1926" spans="1:13">
      <c r="A1926" s="13" t="s">
        <v>147</v>
      </c>
      <c r="B1926" s="13" t="s">
        <v>189</v>
      </c>
      <c r="C1926" s="13" t="s">
        <v>223</v>
      </c>
      <c r="D1926" s="14">
        <v>1984</v>
      </c>
      <c r="E1926" s="14">
        <v>983456.8125</v>
      </c>
      <c r="F1926" s="14">
        <v>989075</v>
      </c>
      <c r="G1926" s="14">
        <v>74.352631000000002</v>
      </c>
      <c r="H1926" s="14">
        <v>22.652019500732422</v>
      </c>
      <c r="I1926" s="14">
        <v>1058968.125</v>
      </c>
      <c r="J1926" s="14"/>
      <c r="K1926" s="14"/>
      <c r="L1926" s="14">
        <v>0.15488713979721069</v>
      </c>
      <c r="M1926" s="14">
        <v>8.8900983333587646E-2</v>
      </c>
    </row>
    <row r="1927" spans="1:13">
      <c r="A1927" s="13" t="s">
        <v>147</v>
      </c>
      <c r="B1927" s="13" t="s">
        <v>189</v>
      </c>
      <c r="C1927" s="13" t="s">
        <v>223</v>
      </c>
      <c r="D1927" s="14">
        <v>1985</v>
      </c>
      <c r="E1927" s="14">
        <v>992289.6875</v>
      </c>
      <c r="F1927" s="14">
        <v>993286.5625</v>
      </c>
      <c r="G1927" s="14">
        <v>75.983485000000002</v>
      </c>
      <c r="H1927" s="14">
        <v>23.767000198364258</v>
      </c>
      <c r="I1927" s="14">
        <v>1088325.625</v>
      </c>
      <c r="J1927" s="14"/>
      <c r="K1927" s="14"/>
      <c r="L1927" s="14">
        <v>0.17116513848304749</v>
      </c>
      <c r="M1927" s="14">
        <v>9.2087529599666595E-2</v>
      </c>
    </row>
    <row r="1928" spans="1:13">
      <c r="A1928" s="13" t="s">
        <v>147</v>
      </c>
      <c r="B1928" s="13" t="s">
        <v>189</v>
      </c>
      <c r="C1928" s="13" t="s">
        <v>223</v>
      </c>
      <c r="D1928" s="14">
        <v>1986</v>
      </c>
      <c r="E1928" s="14">
        <v>927210.375</v>
      </c>
      <c r="F1928" s="14">
        <v>931781.625</v>
      </c>
      <c r="G1928" s="14">
        <v>77.599097999999998</v>
      </c>
      <c r="H1928" s="14">
        <v>24.52562141418457</v>
      </c>
      <c r="I1928" s="14">
        <v>1047470.6875</v>
      </c>
      <c r="J1928" s="14"/>
      <c r="K1928" s="14"/>
      <c r="L1928" s="14">
        <v>0.1463664174079895</v>
      </c>
      <c r="M1928" s="14">
        <v>0.10444014519453049</v>
      </c>
    </row>
    <row r="1929" spans="1:13">
      <c r="A1929" s="13" t="s">
        <v>147</v>
      </c>
      <c r="B1929" s="13" t="s">
        <v>189</v>
      </c>
      <c r="C1929" s="13" t="s">
        <v>223</v>
      </c>
      <c r="D1929" s="14">
        <v>1987</v>
      </c>
      <c r="E1929" s="14">
        <v>948558.5625</v>
      </c>
      <c r="F1929" s="14">
        <v>944889.4375</v>
      </c>
      <c r="G1929" s="14">
        <v>79.200080999999997</v>
      </c>
      <c r="H1929" s="14">
        <v>25.387683868408203</v>
      </c>
      <c r="I1929" s="14">
        <v>1066909.125</v>
      </c>
      <c r="J1929" s="14"/>
      <c r="K1929" s="14"/>
      <c r="L1929" s="14">
        <v>0.15234608948230743</v>
      </c>
      <c r="M1929" s="14">
        <v>0.10582602769136429</v>
      </c>
    </row>
    <row r="1930" spans="1:13">
      <c r="A1930" s="13" t="s">
        <v>147</v>
      </c>
      <c r="B1930" s="13" t="s">
        <v>189</v>
      </c>
      <c r="C1930" s="13" t="s">
        <v>223</v>
      </c>
      <c r="D1930" s="14">
        <v>1988</v>
      </c>
      <c r="E1930" s="14">
        <v>927941.3125</v>
      </c>
      <c r="F1930" s="14">
        <v>944602.4375</v>
      </c>
      <c r="G1930" s="14">
        <v>80.788720999999995</v>
      </c>
      <c r="H1930" s="14">
        <v>26.279592514038086</v>
      </c>
      <c r="I1930" s="14">
        <v>1080196.875</v>
      </c>
      <c r="J1930" s="14"/>
      <c r="K1930" s="14"/>
      <c r="L1930" s="14">
        <v>0.16926151514053345</v>
      </c>
      <c r="M1930" s="14">
        <v>0.10903045535087585</v>
      </c>
    </row>
    <row r="1931" spans="1:13">
      <c r="A1931" s="13" t="s">
        <v>147</v>
      </c>
      <c r="B1931" s="13" t="s">
        <v>189</v>
      </c>
      <c r="C1931" s="13" t="s">
        <v>223</v>
      </c>
      <c r="D1931" s="14">
        <v>1989</v>
      </c>
      <c r="E1931" s="14">
        <v>962985.25</v>
      </c>
      <c r="F1931" s="14">
        <v>979355.375</v>
      </c>
      <c r="G1931" s="14">
        <v>82.368930999999989</v>
      </c>
      <c r="H1931" s="14">
        <v>27.258512496948242</v>
      </c>
      <c r="I1931" s="14">
        <v>1125546.625</v>
      </c>
      <c r="J1931" s="14"/>
      <c r="K1931" s="14"/>
      <c r="L1931" s="14">
        <v>0.16186967492103577</v>
      </c>
      <c r="M1931" s="14">
        <v>0.11208187788724899</v>
      </c>
    </row>
    <row r="1932" spans="1:13">
      <c r="A1932" s="13" t="s">
        <v>147</v>
      </c>
      <c r="B1932" s="13" t="s">
        <v>189</v>
      </c>
      <c r="C1932" s="13" t="s">
        <v>223</v>
      </c>
      <c r="D1932" s="14">
        <v>1990</v>
      </c>
      <c r="E1932" s="14">
        <v>1014961.5625</v>
      </c>
      <c r="F1932" s="14">
        <v>1039442.875</v>
      </c>
      <c r="G1932" s="14">
        <v>83.943131999999991</v>
      </c>
      <c r="H1932" s="14">
        <v>28.222749710083008</v>
      </c>
      <c r="I1932" s="14">
        <v>1182592.75</v>
      </c>
      <c r="J1932" s="14"/>
      <c r="K1932" s="14"/>
      <c r="L1932" s="14">
        <v>0.16399453580379486</v>
      </c>
      <c r="M1932" s="14">
        <v>0.10632427781820297</v>
      </c>
    </row>
    <row r="1933" spans="1:13">
      <c r="A1933" s="13" t="s">
        <v>147</v>
      </c>
      <c r="B1933" s="13" t="s">
        <v>189</v>
      </c>
      <c r="C1933" s="13" t="s">
        <v>223</v>
      </c>
      <c r="D1933" s="14">
        <v>1991</v>
      </c>
      <c r="E1933" s="14">
        <v>1050286.25</v>
      </c>
      <c r="F1933" s="14">
        <v>1080070.625</v>
      </c>
      <c r="G1933" s="14">
        <v>85.512622999999991</v>
      </c>
      <c r="H1933" s="14">
        <v>29.140775680541992</v>
      </c>
      <c r="I1933" s="14">
        <v>1232524.875</v>
      </c>
      <c r="J1933" s="14"/>
      <c r="K1933" s="14"/>
      <c r="L1933" s="14">
        <v>0.17510364949703217</v>
      </c>
      <c r="M1933" s="14">
        <v>0.11225908994674683</v>
      </c>
    </row>
    <row r="1934" spans="1:13">
      <c r="A1934" s="13" t="s">
        <v>147</v>
      </c>
      <c r="B1934" s="13" t="s">
        <v>189</v>
      </c>
      <c r="C1934" s="13" t="s">
        <v>223</v>
      </c>
      <c r="D1934" s="14">
        <v>1992</v>
      </c>
      <c r="E1934" s="14">
        <v>1086965.125</v>
      </c>
      <c r="F1934" s="14">
        <v>1118539.625</v>
      </c>
      <c r="G1934" s="14">
        <v>87.075137999999995</v>
      </c>
      <c r="H1934" s="14">
        <v>30.072704315185547</v>
      </c>
      <c r="I1934" s="14">
        <v>1277248.875</v>
      </c>
      <c r="J1934" s="14"/>
      <c r="K1934" s="14"/>
      <c r="L1934" s="14">
        <v>0.19228944182395935</v>
      </c>
      <c r="M1934" s="14">
        <v>0.11541756987571716</v>
      </c>
    </row>
    <row r="1935" spans="1:13">
      <c r="A1935" s="13" t="s">
        <v>147</v>
      </c>
      <c r="B1935" s="13" t="s">
        <v>189</v>
      </c>
      <c r="C1935" s="13" t="s">
        <v>223</v>
      </c>
      <c r="D1935" s="14">
        <v>1993</v>
      </c>
      <c r="E1935" s="14">
        <v>1104997.5</v>
      </c>
      <c r="F1935" s="14">
        <v>1129728.75</v>
      </c>
      <c r="G1935" s="14">
        <v>88.625439999999998</v>
      </c>
      <c r="H1935" s="14">
        <v>30.835588455200195</v>
      </c>
      <c r="I1935" s="14">
        <v>1322641.25</v>
      </c>
      <c r="J1935" s="14"/>
      <c r="K1935" s="14"/>
      <c r="L1935" s="14">
        <v>0.21989510953426361</v>
      </c>
      <c r="M1935" s="14">
        <v>0.11834894120693207</v>
      </c>
    </row>
    <row r="1936" spans="1:13">
      <c r="A1936" s="13" t="s">
        <v>147</v>
      </c>
      <c r="B1936" s="13" t="s">
        <v>189</v>
      </c>
      <c r="C1936" s="13" t="s">
        <v>223</v>
      </c>
      <c r="D1936" s="14">
        <v>1994</v>
      </c>
      <c r="E1936" s="14">
        <v>1163945.25</v>
      </c>
      <c r="F1936" s="14">
        <v>1177160.25</v>
      </c>
      <c r="G1936" s="14">
        <v>90.156399999999991</v>
      </c>
      <c r="H1936" s="14">
        <v>31.70289421081543</v>
      </c>
      <c r="I1936" s="14">
        <v>1387994</v>
      </c>
      <c r="J1936" s="14"/>
      <c r="K1936" s="14"/>
      <c r="L1936" s="14">
        <v>0.23486737906932831</v>
      </c>
      <c r="M1936" s="14">
        <v>0.12273239344358444</v>
      </c>
    </row>
    <row r="1937" spans="1:13">
      <c r="A1937" s="13" t="s">
        <v>147</v>
      </c>
      <c r="B1937" s="13" t="s">
        <v>189</v>
      </c>
      <c r="C1937" s="13" t="s">
        <v>223</v>
      </c>
      <c r="D1937" s="14">
        <v>1995</v>
      </c>
      <c r="E1937" s="14">
        <v>1115803.625</v>
      </c>
      <c r="F1937" s="14">
        <v>1116871.375</v>
      </c>
      <c r="G1937" s="14">
        <v>91.663285000000002</v>
      </c>
      <c r="H1937" s="14">
        <v>32.004947662353516</v>
      </c>
      <c r="I1937" s="14">
        <v>1300672</v>
      </c>
      <c r="J1937" s="14"/>
      <c r="K1937" s="14"/>
      <c r="L1937" s="14">
        <v>0.16541732847690582</v>
      </c>
      <c r="M1937" s="14">
        <v>0.13247166574001312</v>
      </c>
    </row>
    <row r="1938" spans="1:13">
      <c r="A1938" s="13" t="s">
        <v>147</v>
      </c>
      <c r="B1938" s="13" t="s">
        <v>189</v>
      </c>
      <c r="C1938" s="13" t="s">
        <v>223</v>
      </c>
      <c r="D1938" s="14">
        <v>1996</v>
      </c>
      <c r="E1938" s="14">
        <v>1169696.125</v>
      </c>
      <c r="F1938" s="14">
        <v>1144139</v>
      </c>
      <c r="G1938" s="14">
        <v>93.147043999999994</v>
      </c>
      <c r="H1938" s="14">
        <v>33.091346740722656</v>
      </c>
      <c r="I1938" s="14">
        <v>1388770</v>
      </c>
      <c r="J1938" s="14">
        <v>0.6855839175192634</v>
      </c>
      <c r="K1938" s="14"/>
      <c r="L1938" s="14">
        <v>0.18330754339694977</v>
      </c>
      <c r="M1938" s="14">
        <v>0.13172164559364319</v>
      </c>
    </row>
    <row r="1939" spans="1:13">
      <c r="A1939" s="13" t="s">
        <v>147</v>
      </c>
      <c r="B1939" s="13" t="s">
        <v>189</v>
      </c>
      <c r="C1939" s="13" t="s">
        <v>223</v>
      </c>
      <c r="D1939" s="14">
        <v>1997</v>
      </c>
      <c r="E1939" s="14">
        <v>1262569.625</v>
      </c>
      <c r="F1939" s="14">
        <v>1230294.75</v>
      </c>
      <c r="G1939" s="14">
        <v>94.611001999999999</v>
      </c>
      <c r="H1939" s="14">
        <v>33.926212310791016</v>
      </c>
      <c r="I1939" s="14">
        <v>1483857</v>
      </c>
      <c r="J1939" s="14"/>
      <c r="K1939" s="14"/>
      <c r="L1939" s="14">
        <v>0.19166259467601776</v>
      </c>
      <c r="M1939" s="14">
        <v>0.13437214493751526</v>
      </c>
    </row>
    <row r="1940" spans="1:13">
      <c r="A1940" s="13" t="s">
        <v>147</v>
      </c>
      <c r="B1940" s="13" t="s">
        <v>189</v>
      </c>
      <c r="C1940" s="13" t="s">
        <v>223</v>
      </c>
      <c r="D1940" s="14">
        <v>1998</v>
      </c>
      <c r="E1940" s="14">
        <v>1337716.5</v>
      </c>
      <c r="F1940" s="14">
        <v>1327062.875</v>
      </c>
      <c r="G1940" s="14">
        <v>96.056320999999997</v>
      </c>
      <c r="H1940" s="14">
        <v>35.243160247802734</v>
      </c>
      <c r="I1940" s="14">
        <v>1560482.375</v>
      </c>
      <c r="J1940" s="14"/>
      <c r="K1940" s="14"/>
      <c r="L1940" s="14">
        <v>0.19229133427143097</v>
      </c>
      <c r="M1940" s="14">
        <v>0.12964795529842377</v>
      </c>
    </row>
    <row r="1941" spans="1:13">
      <c r="A1941" s="13" t="s">
        <v>147</v>
      </c>
      <c r="B1941" s="13" t="s">
        <v>189</v>
      </c>
      <c r="C1941" s="13" t="s">
        <v>223</v>
      </c>
      <c r="D1941" s="14">
        <v>1999</v>
      </c>
      <c r="E1941" s="14">
        <v>1410518.625</v>
      </c>
      <c r="F1941" s="14">
        <v>1370623</v>
      </c>
      <c r="G1941" s="14">
        <v>97.484831999999997</v>
      </c>
      <c r="H1941" s="14">
        <v>36.636566162109375</v>
      </c>
      <c r="I1941" s="14">
        <v>1603451</v>
      </c>
      <c r="J1941" s="14"/>
      <c r="K1941" s="14">
        <v>73.333333333333329</v>
      </c>
      <c r="L1941" s="14">
        <v>0.19040443003177643</v>
      </c>
      <c r="M1941" s="14">
        <v>0.13591606914997101</v>
      </c>
    </row>
    <row r="1942" spans="1:13">
      <c r="A1942" s="13" t="s">
        <v>147</v>
      </c>
      <c r="B1942" s="13" t="s">
        <v>189</v>
      </c>
      <c r="C1942" s="13" t="s">
        <v>223</v>
      </c>
      <c r="D1942" s="14">
        <v>2000</v>
      </c>
      <c r="E1942" s="14">
        <v>1471101.125</v>
      </c>
      <c r="F1942" s="14">
        <v>1468585.75</v>
      </c>
      <c r="G1942" s="14">
        <v>98.899844999999999</v>
      </c>
      <c r="H1942" s="14">
        <v>37.87933349609375</v>
      </c>
      <c r="I1942" s="14">
        <v>1682700.875</v>
      </c>
      <c r="J1942" s="14"/>
      <c r="K1942" s="14"/>
      <c r="L1942" s="14">
        <v>0.19188627600669861</v>
      </c>
      <c r="M1942" s="14">
        <v>0.13407368957996368</v>
      </c>
    </row>
    <row r="1943" spans="1:13">
      <c r="A1943" s="13" t="s">
        <v>147</v>
      </c>
      <c r="B1943" s="13" t="s">
        <v>189</v>
      </c>
      <c r="C1943" s="13" t="s">
        <v>223</v>
      </c>
      <c r="D1943" s="14">
        <v>2001</v>
      </c>
      <c r="E1943" s="14">
        <v>1470944.625</v>
      </c>
      <c r="F1943" s="14">
        <v>1469006.75</v>
      </c>
      <c r="G1943" s="14">
        <v>100.298153</v>
      </c>
      <c r="H1943" s="14">
        <v>38.762199401855469</v>
      </c>
      <c r="I1943" s="14">
        <v>1675896.125</v>
      </c>
      <c r="J1943" s="14"/>
      <c r="K1943" s="14"/>
      <c r="L1943" s="14">
        <v>0.17738676071166992</v>
      </c>
      <c r="M1943" s="14">
        <v>0.13291029632091522</v>
      </c>
    </row>
    <row r="1944" spans="1:13">
      <c r="A1944" s="13" t="s">
        <v>147</v>
      </c>
      <c r="B1944" s="13" t="s">
        <v>189</v>
      </c>
      <c r="C1944" s="13" t="s">
        <v>223</v>
      </c>
      <c r="D1944" s="14">
        <v>2002</v>
      </c>
      <c r="E1944" s="14">
        <v>1463117</v>
      </c>
      <c r="F1944" s="14">
        <v>1450549.75</v>
      </c>
      <c r="G1944" s="14">
        <v>101.684758</v>
      </c>
      <c r="H1944" s="14">
        <v>39.608757019042969</v>
      </c>
      <c r="I1944" s="14">
        <v>1675228.375</v>
      </c>
      <c r="J1944" s="14"/>
      <c r="K1944" s="14"/>
      <c r="L1944" s="14">
        <v>0.18121573328971863</v>
      </c>
      <c r="M1944" s="14">
        <v>0.13593840599060059</v>
      </c>
    </row>
    <row r="1945" spans="1:13">
      <c r="A1945" s="13" t="s">
        <v>147</v>
      </c>
      <c r="B1945" s="13" t="s">
        <v>189</v>
      </c>
      <c r="C1945" s="13" t="s">
        <v>223</v>
      </c>
      <c r="D1945" s="14">
        <v>2003</v>
      </c>
      <c r="E1945" s="14">
        <v>1483718.25</v>
      </c>
      <c r="F1945" s="14">
        <v>1466690.375</v>
      </c>
      <c r="G1945" s="14">
        <v>103.08102</v>
      </c>
      <c r="H1945" s="14">
        <v>40.279323577880859</v>
      </c>
      <c r="I1945" s="14">
        <v>1699458.625</v>
      </c>
      <c r="J1945" s="14"/>
      <c r="K1945" s="14"/>
      <c r="L1945" s="14">
        <v>0.18653172254562378</v>
      </c>
      <c r="M1945" s="14">
        <v>0.13545462489128113</v>
      </c>
    </row>
    <row r="1946" spans="1:13">
      <c r="A1946" s="13" t="s">
        <v>147</v>
      </c>
      <c r="B1946" s="13" t="s">
        <v>189</v>
      </c>
      <c r="C1946" s="13" t="s">
        <v>223</v>
      </c>
      <c r="D1946" s="14">
        <v>2004</v>
      </c>
      <c r="E1946" s="14">
        <v>1572741</v>
      </c>
      <c r="F1946" s="14">
        <v>1556657.875</v>
      </c>
      <c r="G1946" s="14">
        <v>104.514932</v>
      </c>
      <c r="H1946" s="14">
        <v>41.629604339599609</v>
      </c>
      <c r="I1946" s="14">
        <v>1766087.375</v>
      </c>
      <c r="J1946" s="14"/>
      <c r="K1946" s="14">
        <v>74.4444444444444</v>
      </c>
      <c r="L1946" s="14">
        <v>0.19454948604106903</v>
      </c>
      <c r="M1946" s="14">
        <v>0.12559889256954193</v>
      </c>
    </row>
    <row r="1947" spans="1:13">
      <c r="A1947" s="13" t="s">
        <v>147</v>
      </c>
      <c r="B1947" s="13" t="s">
        <v>189</v>
      </c>
      <c r="C1947" s="13" t="s">
        <v>223</v>
      </c>
      <c r="D1947" s="14">
        <v>2005</v>
      </c>
      <c r="E1947" s="14">
        <v>1614475.125</v>
      </c>
      <c r="F1947" s="14">
        <v>1657727.125</v>
      </c>
      <c r="G1947" s="14">
        <v>106.00520299999999</v>
      </c>
      <c r="H1947" s="14">
        <v>42.079135894775391</v>
      </c>
      <c r="I1947" s="14">
        <v>1806845.375</v>
      </c>
      <c r="J1947" s="14">
        <v>0.70974616992375417</v>
      </c>
      <c r="K1947" s="14">
        <v>72.2222222222222</v>
      </c>
      <c r="L1947" s="14">
        <v>0.19448971748352051</v>
      </c>
      <c r="M1947" s="14">
        <v>0.12270817160606384</v>
      </c>
    </row>
    <row r="1948" spans="1:13">
      <c r="A1948" s="13" t="s">
        <v>147</v>
      </c>
      <c r="B1948" s="13" t="s">
        <v>189</v>
      </c>
      <c r="C1948" s="13" t="s">
        <v>223</v>
      </c>
      <c r="D1948" s="14">
        <v>2006</v>
      </c>
      <c r="E1948" s="14">
        <v>1712008.75</v>
      </c>
      <c r="F1948" s="14">
        <v>1719215.625</v>
      </c>
      <c r="G1948" s="14">
        <v>107.560153</v>
      </c>
      <c r="H1948" s="14">
        <v>43.378459930419922</v>
      </c>
      <c r="I1948" s="14">
        <v>1888064.5</v>
      </c>
      <c r="J1948" s="14"/>
      <c r="K1948" s="14">
        <v>68.8888888888889</v>
      </c>
      <c r="L1948" s="14">
        <v>0.20240432024002075</v>
      </c>
      <c r="M1948" s="14">
        <v>0.12926274538040161</v>
      </c>
    </row>
    <row r="1949" spans="1:13">
      <c r="A1949" s="13" t="s">
        <v>147</v>
      </c>
      <c r="B1949" s="13" t="s">
        <v>189</v>
      </c>
      <c r="C1949" s="13" t="s">
        <v>223</v>
      </c>
      <c r="D1949" s="14">
        <v>2007</v>
      </c>
      <c r="E1949" s="14">
        <v>1767405.25</v>
      </c>
      <c r="F1949" s="14">
        <v>1774017</v>
      </c>
      <c r="G1949" s="14">
        <v>109.170502</v>
      </c>
      <c r="H1949" s="14">
        <v>44.231250762939453</v>
      </c>
      <c r="I1949" s="14">
        <v>1931328.375</v>
      </c>
      <c r="J1949" s="14"/>
      <c r="K1949" s="14">
        <v>70</v>
      </c>
      <c r="L1949" s="14">
        <v>0.20118668675422668</v>
      </c>
      <c r="M1949" s="14">
        <v>0.13800497353076935</v>
      </c>
    </row>
    <row r="1950" spans="1:13">
      <c r="A1950" s="13" t="s">
        <v>147</v>
      </c>
      <c r="B1950" s="13" t="s">
        <v>189</v>
      </c>
      <c r="C1950" s="13" t="s">
        <v>223</v>
      </c>
      <c r="D1950" s="14">
        <v>2008</v>
      </c>
      <c r="E1950" s="14">
        <v>1793944.875</v>
      </c>
      <c r="F1950" s="14">
        <v>1824207.875</v>
      </c>
      <c r="G1950" s="14">
        <v>110.815271</v>
      </c>
      <c r="H1950" s="14">
        <v>44.943527221679688</v>
      </c>
      <c r="I1950" s="14">
        <v>1953414.625</v>
      </c>
      <c r="J1950" s="14"/>
      <c r="K1950" s="14">
        <v>76.6666666666667</v>
      </c>
      <c r="L1950" s="14">
        <v>0.20718345046043396</v>
      </c>
      <c r="M1950" s="14">
        <v>0.15079663693904877</v>
      </c>
    </row>
    <row r="1951" spans="1:13">
      <c r="A1951" s="13" t="s">
        <v>147</v>
      </c>
      <c r="B1951" s="13" t="s">
        <v>189</v>
      </c>
      <c r="C1951" s="13" t="s">
        <v>223</v>
      </c>
      <c r="D1951" s="14">
        <v>2009</v>
      </c>
      <c r="E1951" s="14">
        <v>1765597.875</v>
      </c>
      <c r="F1951" s="14">
        <v>1766855</v>
      </c>
      <c r="G1951" s="14">
        <v>112.463887</v>
      </c>
      <c r="H1951" s="14">
        <v>45.435352325439453</v>
      </c>
      <c r="I1951" s="14">
        <v>1850162.25</v>
      </c>
      <c r="J1951" s="14"/>
      <c r="K1951" s="14">
        <v>80</v>
      </c>
      <c r="L1951" s="14">
        <v>0.19600436091423035</v>
      </c>
      <c r="M1951" s="14">
        <v>0.17276731133460999</v>
      </c>
    </row>
    <row r="1952" spans="1:13">
      <c r="A1952" s="13" t="s">
        <v>147</v>
      </c>
      <c r="B1952" s="13" t="s">
        <v>189</v>
      </c>
      <c r="C1952" s="13" t="s">
        <v>223</v>
      </c>
      <c r="D1952" s="14">
        <v>2010</v>
      </c>
      <c r="E1952" s="14">
        <v>1920210.875</v>
      </c>
      <c r="F1952" s="14">
        <v>1925128.875</v>
      </c>
      <c r="G1952" s="14">
        <v>114.092963</v>
      </c>
      <c r="H1952" s="14">
        <v>46.121620178222656</v>
      </c>
      <c r="I1952" s="14">
        <v>1944855.75</v>
      </c>
      <c r="J1952" s="14"/>
      <c r="K1952" s="14">
        <v>85.5555555555555</v>
      </c>
      <c r="L1952" s="14">
        <v>0.20329718291759491</v>
      </c>
      <c r="M1952" s="14">
        <v>0.17972911894321442</v>
      </c>
    </row>
    <row r="1953" spans="1:13">
      <c r="A1953" s="13" t="s">
        <v>147</v>
      </c>
      <c r="B1953" s="13" t="s">
        <v>189</v>
      </c>
      <c r="C1953" s="13" t="s">
        <v>223</v>
      </c>
      <c r="D1953" s="14">
        <v>2011</v>
      </c>
      <c r="E1953" s="14">
        <v>2080881.375</v>
      </c>
      <c r="F1953" s="14">
        <v>2105667</v>
      </c>
      <c r="G1953" s="14">
        <v>115.69547299999999</v>
      </c>
      <c r="H1953" s="14">
        <v>47.138889312744141</v>
      </c>
      <c r="I1953" s="14">
        <v>2016096</v>
      </c>
      <c r="J1953" s="14">
        <v>0.67738454299707429</v>
      </c>
      <c r="K1953" s="14">
        <v>88.8888888888889</v>
      </c>
      <c r="L1953" s="14">
        <v>0.21124719083309174</v>
      </c>
      <c r="M1953" s="14">
        <v>0.19064794480800629</v>
      </c>
    </row>
    <row r="1954" spans="1:13">
      <c r="A1954" s="13" t="s">
        <v>147</v>
      </c>
      <c r="B1954" s="13" t="s">
        <v>189</v>
      </c>
      <c r="C1954" s="13" t="s">
        <v>223</v>
      </c>
      <c r="D1954" s="14">
        <v>2012</v>
      </c>
      <c r="E1954" s="14">
        <v>2208622.5</v>
      </c>
      <c r="F1954" s="14">
        <v>2212091.25</v>
      </c>
      <c r="G1954" s="14">
        <v>117.27415499999999</v>
      </c>
      <c r="H1954" s="14">
        <v>48.706733703613281</v>
      </c>
      <c r="I1954" s="14">
        <v>2089528.625</v>
      </c>
      <c r="J1954" s="14">
        <v>0.64119964584932065</v>
      </c>
      <c r="K1954" s="14">
        <v>87.7777777777778</v>
      </c>
      <c r="L1954" s="14">
        <v>0.21559105813503265</v>
      </c>
      <c r="M1954" s="14">
        <v>0.19074909389019012</v>
      </c>
    </row>
    <row r="1955" spans="1:13">
      <c r="A1955" s="13" t="s">
        <v>147</v>
      </c>
      <c r="B1955" s="13" t="s">
        <v>189</v>
      </c>
      <c r="C1955" s="13" t="s">
        <v>223</v>
      </c>
      <c r="D1955" s="14">
        <v>2013</v>
      </c>
      <c r="E1955" s="14">
        <v>2192357.75</v>
      </c>
      <c r="F1955" s="14">
        <v>2223324</v>
      </c>
      <c r="G1955" s="14">
        <v>118.82716099999999</v>
      </c>
      <c r="H1955" s="14">
        <v>49.227310180664063</v>
      </c>
      <c r="I1955" s="14">
        <v>2117822.75</v>
      </c>
      <c r="J1955" s="14">
        <v>0.64824799335457783</v>
      </c>
      <c r="K1955" s="14">
        <v>87.7777777777778</v>
      </c>
      <c r="L1955" s="14">
        <v>0.21105502545833588</v>
      </c>
      <c r="M1955" s="14">
        <v>0.18383549153804779</v>
      </c>
    </row>
    <row r="1956" spans="1:13">
      <c r="A1956" s="13" t="s">
        <v>147</v>
      </c>
      <c r="B1956" s="13" t="s">
        <v>189</v>
      </c>
      <c r="C1956" s="13" t="s">
        <v>223</v>
      </c>
      <c r="D1956" s="14">
        <v>2014</v>
      </c>
      <c r="E1956" s="14">
        <v>2242146.5</v>
      </c>
      <c r="F1956" s="14">
        <v>2243083</v>
      </c>
      <c r="G1956" s="14">
        <v>120.35512799999999</v>
      </c>
      <c r="H1956" s="14">
        <v>49.415409088134766</v>
      </c>
      <c r="I1956" s="14">
        <v>2177213.75</v>
      </c>
      <c r="J1956" s="14">
        <v>0.65599347200452285</v>
      </c>
      <c r="K1956" s="14">
        <v>85.5555555555555</v>
      </c>
      <c r="L1956" s="14">
        <v>0.20871947705745697</v>
      </c>
      <c r="M1956" s="14">
        <v>0.18553911149501801</v>
      </c>
    </row>
    <row r="1957" spans="1:13">
      <c r="A1957" s="13" t="s">
        <v>147</v>
      </c>
      <c r="B1957" s="13" t="s">
        <v>189</v>
      </c>
      <c r="C1957" s="13" t="s">
        <v>223</v>
      </c>
      <c r="D1957" s="14">
        <v>2015</v>
      </c>
      <c r="E1957" s="14">
        <v>2303864.75</v>
      </c>
      <c r="F1957" s="14">
        <v>2256618.5</v>
      </c>
      <c r="G1957" s="14">
        <v>121.85825799999999</v>
      </c>
      <c r="H1957" s="14">
        <v>50.611331939697266</v>
      </c>
      <c r="I1957" s="14">
        <v>2248800.5</v>
      </c>
      <c r="J1957" s="14">
        <v>0.66000883372538377</v>
      </c>
      <c r="K1957" s="14">
        <v>92.222233333333307</v>
      </c>
      <c r="L1957" s="14">
        <v>0.21076059341430664</v>
      </c>
      <c r="M1957" s="14">
        <v>0.1820252537727356</v>
      </c>
    </row>
    <row r="1958" spans="1:13">
      <c r="A1958" s="13" t="s">
        <v>147</v>
      </c>
      <c r="B1958" s="13" t="s">
        <v>189</v>
      </c>
      <c r="C1958" s="13" t="s">
        <v>223</v>
      </c>
      <c r="D1958" s="14">
        <v>2016</v>
      </c>
      <c r="E1958" s="14">
        <v>2381681</v>
      </c>
      <c r="F1958" s="14">
        <v>2332703.5</v>
      </c>
      <c r="G1958" s="14">
        <v>123.333376</v>
      </c>
      <c r="H1958" s="14">
        <v>51.594753265380859</v>
      </c>
      <c r="I1958" s="14">
        <v>2314252.75</v>
      </c>
      <c r="J1958" s="14">
        <v>0.65076142139946647</v>
      </c>
      <c r="K1958" s="14">
        <v>98.888900000000007</v>
      </c>
      <c r="L1958" s="14">
        <v>0.20570281147956848</v>
      </c>
      <c r="M1958" s="14">
        <v>0.17776696383953094</v>
      </c>
    </row>
    <row r="1959" spans="1:13">
      <c r="A1959" s="13" t="s">
        <v>147</v>
      </c>
      <c r="B1959" s="13" t="s">
        <v>189</v>
      </c>
      <c r="C1959" s="13" t="s">
        <v>223</v>
      </c>
      <c r="D1959" s="14">
        <v>2017</v>
      </c>
      <c r="E1959" s="14">
        <v>2405365.25</v>
      </c>
      <c r="F1959" s="14">
        <v>2363270.5</v>
      </c>
      <c r="G1959" s="14">
        <v>124.77732399999999</v>
      </c>
      <c r="H1959" s="14">
        <v>52.340751647949219</v>
      </c>
      <c r="I1959" s="14">
        <v>2363270.5</v>
      </c>
      <c r="J1959" s="14">
        <v>0.63605720434301549</v>
      </c>
      <c r="K1959" s="14">
        <v>93.333366666666706</v>
      </c>
      <c r="L1959" s="14">
        <v>0.20281137526035309</v>
      </c>
      <c r="M1959" s="14">
        <v>0.1679980605840683</v>
      </c>
    </row>
    <row r="1960" spans="1:13">
      <c r="A1960" s="13" t="s">
        <v>147</v>
      </c>
      <c r="B1960" s="13" t="s">
        <v>189</v>
      </c>
      <c r="C1960" s="13" t="s">
        <v>223</v>
      </c>
      <c r="D1960" s="14">
        <v>2018</v>
      </c>
      <c r="E1960" s="14">
        <v>2470856.75</v>
      </c>
      <c r="F1960" s="14">
        <v>2422897</v>
      </c>
      <c r="G1960" s="14">
        <v>126.190788</v>
      </c>
      <c r="H1960" s="14">
        <v>53.721195220947266</v>
      </c>
      <c r="I1960" s="14">
        <v>2413749</v>
      </c>
      <c r="J1960" s="14"/>
      <c r="K1960" s="14">
        <v>90</v>
      </c>
      <c r="L1960" s="14">
        <v>0.19639633595943451</v>
      </c>
      <c r="M1960" s="14">
        <v>0.16994751989841461</v>
      </c>
    </row>
    <row r="1961" spans="1:13">
      <c r="A1961" s="13" t="s">
        <v>147</v>
      </c>
      <c r="B1961" s="13" t="s">
        <v>189</v>
      </c>
      <c r="C1961" s="13" t="s">
        <v>223</v>
      </c>
      <c r="D1961" s="14">
        <v>2019</v>
      </c>
      <c r="E1961" s="14">
        <v>2463237.75</v>
      </c>
      <c r="F1961" s="14">
        <v>2390322.5</v>
      </c>
      <c r="G1961" s="14">
        <v>127.57552899999999</v>
      </c>
      <c r="H1961" s="14">
        <v>54.993595123291016</v>
      </c>
      <c r="I1961" s="14">
        <v>2406409.75</v>
      </c>
      <c r="J1961" s="14"/>
      <c r="K1961" s="14">
        <v>93.3333333333333</v>
      </c>
      <c r="L1961" s="14">
        <v>0.18595367670059204</v>
      </c>
      <c r="M1961" s="14">
        <v>0.17071966826915741</v>
      </c>
    </row>
    <row r="1962" spans="1:13">
      <c r="A1962" s="13" t="s">
        <v>148</v>
      </c>
      <c r="B1962" s="13" t="s">
        <v>190</v>
      </c>
      <c r="C1962" s="13" t="s">
        <v>206</v>
      </c>
      <c r="D1962" s="14">
        <v>1950</v>
      </c>
      <c r="E1962" s="14">
        <v>84312.6796875</v>
      </c>
      <c r="F1962" s="14">
        <v>90883.765625</v>
      </c>
      <c r="G1962" s="14">
        <v>10.089941872900704</v>
      </c>
      <c r="H1962" s="14">
        <v>4.2487449645996094</v>
      </c>
      <c r="I1962" s="14">
        <v>113453.765625</v>
      </c>
      <c r="J1962" s="14"/>
      <c r="K1962" s="14"/>
      <c r="L1962" s="14">
        <v>0.26847049593925476</v>
      </c>
      <c r="M1962" s="14">
        <v>0.16234339773654938</v>
      </c>
    </row>
    <row r="1963" spans="1:13">
      <c r="A1963" s="13" t="s">
        <v>148</v>
      </c>
      <c r="B1963" s="13" t="s">
        <v>190</v>
      </c>
      <c r="C1963" s="13" t="s">
        <v>206</v>
      </c>
      <c r="D1963" s="14">
        <v>1951</v>
      </c>
      <c r="E1963" s="14">
        <v>86890.2734375</v>
      </c>
      <c r="F1963" s="14">
        <v>95223.671875</v>
      </c>
      <c r="G1963" s="14">
        <v>10.24037377437709</v>
      </c>
      <c r="H1963" s="14">
        <v>4.2645101547241211</v>
      </c>
      <c r="I1963" s="14">
        <v>116244.59375</v>
      </c>
      <c r="J1963" s="14"/>
      <c r="K1963" s="14"/>
      <c r="L1963" s="14">
        <v>0.25985831022262573</v>
      </c>
      <c r="M1963" s="14">
        <v>0.15994757413864136</v>
      </c>
    </row>
    <row r="1964" spans="1:13">
      <c r="A1964" s="13" t="s">
        <v>148</v>
      </c>
      <c r="B1964" s="13" t="s">
        <v>190</v>
      </c>
      <c r="C1964" s="13" t="s">
        <v>206</v>
      </c>
      <c r="D1964" s="14">
        <v>1952</v>
      </c>
      <c r="E1964" s="14">
        <v>95568.1796875</v>
      </c>
      <c r="F1964" s="14">
        <v>97526.09375</v>
      </c>
      <c r="G1964" s="14">
        <v>10.357776079250188</v>
      </c>
      <c r="H1964" s="14">
        <v>4.2464923858642578</v>
      </c>
      <c r="I1964" s="14">
        <v>118255.078125</v>
      </c>
      <c r="J1964" s="14"/>
      <c r="K1964" s="14"/>
      <c r="L1964" s="14">
        <v>0.23827371001243591</v>
      </c>
      <c r="M1964" s="14">
        <v>0.17324759066104889</v>
      </c>
    </row>
    <row r="1965" spans="1:13">
      <c r="A1965" s="13" t="s">
        <v>148</v>
      </c>
      <c r="B1965" s="13" t="s">
        <v>190</v>
      </c>
      <c r="C1965" s="13" t="s">
        <v>206</v>
      </c>
      <c r="D1965" s="14">
        <v>1953</v>
      </c>
      <c r="E1965" s="14">
        <v>103242.765625</v>
      </c>
      <c r="F1965" s="14">
        <v>105369.78125</v>
      </c>
      <c r="G1965" s="14">
        <v>10.468713279444634</v>
      </c>
      <c r="H1965" s="14">
        <v>4.324193000793457</v>
      </c>
      <c r="I1965" s="14">
        <v>129098.640625</v>
      </c>
      <c r="J1965" s="14"/>
      <c r="K1965" s="14"/>
      <c r="L1965" s="14">
        <v>0.26471015810966492</v>
      </c>
      <c r="M1965" s="14">
        <v>0.17900551855564117</v>
      </c>
    </row>
    <row r="1966" spans="1:13">
      <c r="A1966" s="13" t="s">
        <v>148</v>
      </c>
      <c r="B1966" s="13" t="s">
        <v>190</v>
      </c>
      <c r="C1966" s="13" t="s">
        <v>206</v>
      </c>
      <c r="D1966" s="14">
        <v>1954</v>
      </c>
      <c r="E1966" s="14">
        <v>106643.015625</v>
      </c>
      <c r="F1966" s="14">
        <v>111579.6328125</v>
      </c>
      <c r="G1966" s="14">
        <v>10.590624507212821</v>
      </c>
      <c r="H1966" s="14">
        <v>4.4413065910339355</v>
      </c>
      <c r="I1966" s="14">
        <v>138668.734375</v>
      </c>
      <c r="J1966" s="14"/>
      <c r="K1966" s="14"/>
      <c r="L1966" s="14">
        <v>0.27668309211730957</v>
      </c>
      <c r="M1966" s="14">
        <v>0.18173138797283173</v>
      </c>
    </row>
    <row r="1967" spans="1:13">
      <c r="A1967" s="13" t="s">
        <v>148</v>
      </c>
      <c r="B1967" s="13" t="s">
        <v>190</v>
      </c>
      <c r="C1967" s="13" t="s">
        <v>206</v>
      </c>
      <c r="D1967" s="14">
        <v>1955</v>
      </c>
      <c r="E1967" s="14">
        <v>117883.84375</v>
      </c>
      <c r="F1967" s="14">
        <v>120987.2265625</v>
      </c>
      <c r="G1967" s="14">
        <v>10.725770408429135</v>
      </c>
      <c r="H1967" s="14">
        <v>4.5223851203918457</v>
      </c>
      <c r="I1967" s="14">
        <v>149268.4375</v>
      </c>
      <c r="J1967" s="14"/>
      <c r="K1967" s="14"/>
      <c r="L1967" s="14">
        <v>0.29164960980415344</v>
      </c>
      <c r="M1967" s="14">
        <v>0.18087081611156464</v>
      </c>
    </row>
    <row r="1968" spans="1:13">
      <c r="A1968" s="13" t="s">
        <v>148</v>
      </c>
      <c r="B1968" s="13" t="s">
        <v>190</v>
      </c>
      <c r="C1968" s="13" t="s">
        <v>206</v>
      </c>
      <c r="D1968" s="14">
        <v>1956</v>
      </c>
      <c r="E1968" s="14">
        <v>122721.4765625</v>
      </c>
      <c r="F1968" s="14">
        <v>125751.4765625</v>
      </c>
      <c r="G1968" s="14">
        <v>10.863956193302297</v>
      </c>
      <c r="H1968" s="14">
        <v>4.5922026634216309</v>
      </c>
      <c r="I1968" s="14">
        <v>156302.390625</v>
      </c>
      <c r="J1968" s="14"/>
      <c r="K1968" s="14"/>
      <c r="L1968" s="14">
        <v>0.31685370206832886</v>
      </c>
      <c r="M1968" s="14">
        <v>0.18176764249801636</v>
      </c>
    </row>
    <row r="1969" spans="1:13">
      <c r="A1969" s="13" t="s">
        <v>148</v>
      </c>
      <c r="B1969" s="13" t="s">
        <v>190</v>
      </c>
      <c r="C1969" s="13" t="s">
        <v>206</v>
      </c>
      <c r="D1969" s="14">
        <v>1957</v>
      </c>
      <c r="E1969" s="14">
        <v>125313.6875</v>
      </c>
      <c r="F1969" s="14">
        <v>130317.6796875</v>
      </c>
      <c r="G1969" s="14">
        <v>11.000669133136084</v>
      </c>
      <c r="H1969" s="14">
        <v>4.6169772148132324</v>
      </c>
      <c r="I1969" s="14">
        <v>161136.21875</v>
      </c>
      <c r="J1969" s="14"/>
      <c r="K1969" s="14"/>
      <c r="L1969" s="14">
        <v>0.32152059674263</v>
      </c>
      <c r="M1969" s="14">
        <v>0.17626912891864777</v>
      </c>
    </row>
    <row r="1970" spans="1:13">
      <c r="A1970" s="13" t="s">
        <v>148</v>
      </c>
      <c r="B1970" s="13" t="s">
        <v>190</v>
      </c>
      <c r="C1970" s="13" t="s">
        <v>206</v>
      </c>
      <c r="D1970" s="14">
        <v>1958</v>
      </c>
      <c r="E1970" s="14">
        <v>127643.703125</v>
      </c>
      <c r="F1970" s="14">
        <v>129923.0546875</v>
      </c>
      <c r="G1970" s="14">
        <v>11.160786798501897</v>
      </c>
      <c r="H1970" s="14">
        <v>4.5741853713989258</v>
      </c>
      <c r="I1970" s="14">
        <v>159537.59375</v>
      </c>
      <c r="J1970" s="14"/>
      <c r="K1970" s="14"/>
      <c r="L1970" s="14">
        <v>0.28881195187568665</v>
      </c>
      <c r="M1970" s="14">
        <v>0.17130523920059204</v>
      </c>
    </row>
    <row r="1971" spans="1:13">
      <c r="A1971" s="13" t="s">
        <v>148</v>
      </c>
      <c r="B1971" s="13" t="s">
        <v>190</v>
      </c>
      <c r="C1971" s="13" t="s">
        <v>206</v>
      </c>
      <c r="D1971" s="14">
        <v>1959</v>
      </c>
      <c r="E1971" s="14">
        <v>134761.859375</v>
      </c>
      <c r="F1971" s="14">
        <v>137296.65625</v>
      </c>
      <c r="G1971" s="14">
        <v>11.321175627198603</v>
      </c>
      <c r="H1971" s="14">
        <v>4.6214814186096191</v>
      </c>
      <c r="I1971" s="14">
        <v>167406.078125</v>
      </c>
      <c r="J1971" s="14"/>
      <c r="K1971" s="14"/>
      <c r="L1971" s="14">
        <v>0.3061625063419342</v>
      </c>
      <c r="M1971" s="14">
        <v>0.1598685085773468</v>
      </c>
    </row>
    <row r="1972" spans="1:13">
      <c r="A1972" s="13" t="s">
        <v>148</v>
      </c>
      <c r="B1972" s="13" t="s">
        <v>190</v>
      </c>
      <c r="C1972" s="13" t="s">
        <v>206</v>
      </c>
      <c r="D1972" s="14">
        <v>1960</v>
      </c>
      <c r="E1972" s="14">
        <v>143267.9375</v>
      </c>
      <c r="F1972" s="14">
        <v>150266.21875</v>
      </c>
      <c r="G1972" s="14">
        <v>11.45921393727777</v>
      </c>
      <c r="H1972" s="14">
        <v>4.7093167304992676</v>
      </c>
      <c r="I1972" s="14">
        <v>183961.34375</v>
      </c>
      <c r="J1972" s="14"/>
      <c r="K1972" s="14"/>
      <c r="L1972" s="14">
        <v>0.31411242485046387</v>
      </c>
      <c r="M1972" s="14">
        <v>0.16151075065135956</v>
      </c>
    </row>
    <row r="1973" spans="1:13">
      <c r="A1973" s="13" t="s">
        <v>148</v>
      </c>
      <c r="B1973" s="13" t="s">
        <v>190</v>
      </c>
      <c r="C1973" s="13" t="s">
        <v>206</v>
      </c>
      <c r="D1973" s="14">
        <v>1961</v>
      </c>
      <c r="E1973" s="14">
        <v>148207.265625</v>
      </c>
      <c r="F1973" s="14">
        <v>153738.578125</v>
      </c>
      <c r="G1973" s="14">
        <v>11.611570622678354</v>
      </c>
      <c r="H1973" s="14">
        <v>4.7780075073242188</v>
      </c>
      <c r="I1973" s="14">
        <v>189456.296875</v>
      </c>
      <c r="J1973" s="14"/>
      <c r="K1973" s="14"/>
      <c r="L1973" s="14">
        <v>0.31107774376869202</v>
      </c>
      <c r="M1973" s="14">
        <v>0.16664621233940125</v>
      </c>
    </row>
    <row r="1974" spans="1:13">
      <c r="A1974" s="13" t="s">
        <v>148</v>
      </c>
      <c r="B1974" s="13" t="s">
        <v>190</v>
      </c>
      <c r="C1974" s="13" t="s">
        <v>206</v>
      </c>
      <c r="D1974" s="14">
        <v>1962</v>
      </c>
      <c r="E1974" s="14">
        <v>156608.546875</v>
      </c>
      <c r="F1974" s="14">
        <v>160528.171875</v>
      </c>
      <c r="G1974" s="14">
        <v>11.778157198523953</v>
      </c>
      <c r="H1974" s="14">
        <v>4.873725414276123</v>
      </c>
      <c r="I1974" s="14">
        <v>197969.65625</v>
      </c>
      <c r="J1974" s="14"/>
      <c r="K1974" s="14"/>
      <c r="L1974" s="14">
        <v>0.29764175415039063</v>
      </c>
      <c r="M1974" s="14">
        <v>0.16467873752117157</v>
      </c>
    </row>
    <row r="1975" spans="1:13">
      <c r="A1975" s="13" t="s">
        <v>148</v>
      </c>
      <c r="B1975" s="13" t="s">
        <v>190</v>
      </c>
      <c r="C1975" s="13" t="s">
        <v>206</v>
      </c>
      <c r="D1975" s="14">
        <v>1963</v>
      </c>
      <c r="E1975" s="14">
        <v>163692.078125</v>
      </c>
      <c r="F1975" s="14">
        <v>161611.71875</v>
      </c>
      <c r="G1975" s="14">
        <v>11.938060787575903</v>
      </c>
      <c r="H1975" s="14">
        <v>4.9401650428771973</v>
      </c>
      <c r="I1975" s="14">
        <v>204727.25</v>
      </c>
      <c r="J1975" s="14"/>
      <c r="K1975" s="14"/>
      <c r="L1975" s="14">
        <v>0.29783490300178528</v>
      </c>
      <c r="M1975" s="14">
        <v>0.17486080527305603</v>
      </c>
    </row>
    <row r="1976" spans="1:13">
      <c r="A1976" s="13" t="s">
        <v>148</v>
      </c>
      <c r="B1976" s="13" t="s">
        <v>190</v>
      </c>
      <c r="C1976" s="13" t="s">
        <v>206</v>
      </c>
      <c r="D1976" s="14">
        <v>1964</v>
      </c>
      <c r="E1976" s="14">
        <v>176186.203125</v>
      </c>
      <c r="F1976" s="14">
        <v>179941.890625</v>
      </c>
      <c r="G1976" s="14">
        <v>12.098838759438699</v>
      </c>
      <c r="H1976" s="14">
        <v>5.0268740653991699</v>
      </c>
      <c r="I1976" s="14">
        <v>223992.0625</v>
      </c>
      <c r="J1976" s="14"/>
      <c r="K1976" s="14"/>
      <c r="L1976" s="14">
        <v>0.32007890939712524</v>
      </c>
      <c r="M1976" s="14">
        <v>0.16067235171794891</v>
      </c>
    </row>
    <row r="1977" spans="1:13">
      <c r="A1977" s="13" t="s">
        <v>148</v>
      </c>
      <c r="B1977" s="13" t="s">
        <v>190</v>
      </c>
      <c r="C1977" s="13" t="s">
        <v>206</v>
      </c>
      <c r="D1977" s="14">
        <v>1965</v>
      </c>
      <c r="E1977" s="14">
        <v>189706.953125</v>
      </c>
      <c r="F1977" s="14">
        <v>187641.84375</v>
      </c>
      <c r="G1977" s="14">
        <v>12.263334047560431</v>
      </c>
      <c r="H1977" s="14">
        <v>5.0696654319763184</v>
      </c>
      <c r="I1977" s="14">
        <v>236526.375</v>
      </c>
      <c r="J1977" s="14"/>
      <c r="K1977" s="14"/>
      <c r="L1977" s="14">
        <v>0.32130256295204163</v>
      </c>
      <c r="M1977" s="14">
        <v>0.15976212918758392</v>
      </c>
    </row>
    <row r="1978" spans="1:13">
      <c r="A1978" s="13" t="s">
        <v>148</v>
      </c>
      <c r="B1978" s="13" t="s">
        <v>190</v>
      </c>
      <c r="C1978" s="13" t="s">
        <v>206</v>
      </c>
      <c r="D1978" s="14">
        <v>1966</v>
      </c>
      <c r="E1978" s="14">
        <v>196942.34375</v>
      </c>
      <c r="F1978" s="14">
        <v>190970.5625</v>
      </c>
      <c r="G1978" s="14">
        <v>12.425754222613122</v>
      </c>
      <c r="H1978" s="14">
        <v>5.1090788841247559</v>
      </c>
      <c r="I1978" s="14">
        <v>243338.171875</v>
      </c>
      <c r="J1978" s="14"/>
      <c r="K1978" s="14"/>
      <c r="L1978" s="14">
        <v>0.33467724919319153</v>
      </c>
      <c r="M1978" s="14">
        <v>0.16040384769439697</v>
      </c>
    </row>
    <row r="1979" spans="1:13">
      <c r="A1979" s="13" t="s">
        <v>148</v>
      </c>
      <c r="B1979" s="13" t="s">
        <v>190</v>
      </c>
      <c r="C1979" s="13" t="s">
        <v>206</v>
      </c>
      <c r="D1979" s="14">
        <v>1967</v>
      </c>
      <c r="E1979" s="14">
        <v>209513.703125</v>
      </c>
      <c r="F1979" s="14">
        <v>201354.6875</v>
      </c>
      <c r="G1979" s="14">
        <v>12.567445150331928</v>
      </c>
      <c r="H1979" s="14">
        <v>5.0933136940002441</v>
      </c>
      <c r="I1979" s="14">
        <v>256956.296875</v>
      </c>
      <c r="J1979" s="14"/>
      <c r="K1979" s="14"/>
      <c r="L1979" s="14">
        <v>0.33529913425445557</v>
      </c>
      <c r="M1979" s="14">
        <v>0.15688996016979218</v>
      </c>
    </row>
    <row r="1980" spans="1:13">
      <c r="A1980" s="13" t="s">
        <v>148</v>
      </c>
      <c r="B1980" s="13" t="s">
        <v>190</v>
      </c>
      <c r="C1980" s="13" t="s">
        <v>206</v>
      </c>
      <c r="D1980" s="14">
        <v>1968</v>
      </c>
      <c r="E1980" s="14">
        <v>227206.375</v>
      </c>
      <c r="F1980" s="14">
        <v>214219.484375</v>
      </c>
      <c r="G1980" s="14">
        <v>12.695005138435233</v>
      </c>
      <c r="H1980" s="14">
        <v>5.1406092643737793</v>
      </c>
      <c r="I1980" s="14">
        <v>275408.25</v>
      </c>
      <c r="J1980" s="14"/>
      <c r="K1980" s="14"/>
      <c r="L1980" s="14">
        <v>0.34356644749641418</v>
      </c>
      <c r="M1980" s="14">
        <v>0.15154746174812317</v>
      </c>
    </row>
    <row r="1981" spans="1:13">
      <c r="A1981" s="13" t="s">
        <v>148</v>
      </c>
      <c r="B1981" s="13" t="s">
        <v>190</v>
      </c>
      <c r="C1981" s="13" t="s">
        <v>206</v>
      </c>
      <c r="D1981" s="14">
        <v>1969</v>
      </c>
      <c r="E1981" s="14">
        <v>238693.125</v>
      </c>
      <c r="F1981" s="14">
        <v>233794.515625</v>
      </c>
      <c r="G1981" s="14">
        <v>12.842979443828476</v>
      </c>
      <c r="H1981" s="14">
        <v>5.4942026138305664</v>
      </c>
      <c r="I1981" s="14">
        <v>295507.625</v>
      </c>
      <c r="J1981" s="14"/>
      <c r="K1981" s="14"/>
      <c r="L1981" s="14">
        <v>0.31157699227333069</v>
      </c>
      <c r="M1981" s="14">
        <v>0.14767687022686005</v>
      </c>
    </row>
    <row r="1982" spans="1:13">
      <c r="A1982" s="13" t="s">
        <v>148</v>
      </c>
      <c r="B1982" s="13" t="s">
        <v>190</v>
      </c>
      <c r="C1982" s="13" t="s">
        <v>206</v>
      </c>
      <c r="D1982" s="14">
        <v>1970</v>
      </c>
      <c r="E1982" s="14">
        <v>252807</v>
      </c>
      <c r="F1982" s="14">
        <v>248212.0625</v>
      </c>
      <c r="G1982" s="14">
        <v>13.001942999999999</v>
      </c>
      <c r="H1982" s="14">
        <v>5.5783686637878418</v>
      </c>
      <c r="I1982" s="14">
        <v>314628.71875</v>
      </c>
      <c r="J1982" s="14">
        <v>0.71912606615164187</v>
      </c>
      <c r="K1982" s="14"/>
      <c r="L1982" s="14">
        <v>0.32333558797836304</v>
      </c>
      <c r="M1982" s="14">
        <v>0.14771902561187744</v>
      </c>
    </row>
    <row r="1983" spans="1:13">
      <c r="A1983" s="13" t="s">
        <v>148</v>
      </c>
      <c r="B1983" s="13" t="s">
        <v>190</v>
      </c>
      <c r="C1983" s="13" t="s">
        <v>206</v>
      </c>
      <c r="D1983" s="14">
        <v>1971</v>
      </c>
      <c r="E1983" s="14">
        <v>266224.34375</v>
      </c>
      <c r="F1983" s="14">
        <v>261792.921875</v>
      </c>
      <c r="G1983" s="14">
        <v>13.147931999999999</v>
      </c>
      <c r="H1983" s="14">
        <v>5.6293563842773438</v>
      </c>
      <c r="I1983" s="14">
        <v>328254.59375</v>
      </c>
      <c r="J1983" s="14"/>
      <c r="K1983" s="14"/>
      <c r="L1983" s="14">
        <v>0.30250868201255798</v>
      </c>
      <c r="M1983" s="14">
        <v>0.1478307694196701</v>
      </c>
    </row>
    <row r="1984" spans="1:13">
      <c r="A1984" s="13" t="s">
        <v>148</v>
      </c>
      <c r="B1984" s="13" t="s">
        <v>190</v>
      </c>
      <c r="C1984" s="13" t="s">
        <v>206</v>
      </c>
      <c r="D1984" s="14">
        <v>1972</v>
      </c>
      <c r="E1984" s="14">
        <v>278409.4375</v>
      </c>
      <c r="F1984" s="14">
        <v>272247.0625</v>
      </c>
      <c r="G1984" s="14">
        <v>13.291872999999999</v>
      </c>
      <c r="H1984" s="14">
        <v>5.6007952690124512</v>
      </c>
      <c r="I1984" s="14">
        <v>336482.34375</v>
      </c>
      <c r="J1984" s="14"/>
      <c r="K1984" s="14"/>
      <c r="L1984" s="14">
        <v>0.27414467930793762</v>
      </c>
      <c r="M1984" s="14">
        <v>0.1480385810136795</v>
      </c>
    </row>
    <row r="1985" spans="1:13">
      <c r="A1985" s="13" t="s">
        <v>148</v>
      </c>
      <c r="B1985" s="13" t="s">
        <v>190</v>
      </c>
      <c r="C1985" s="13" t="s">
        <v>206</v>
      </c>
      <c r="D1985" s="14">
        <v>1973</v>
      </c>
      <c r="E1985" s="14">
        <v>299651.3125</v>
      </c>
      <c r="F1985" s="14">
        <v>293228.21875</v>
      </c>
      <c r="G1985" s="14">
        <v>13.431182</v>
      </c>
      <c r="H1985" s="14">
        <v>5.6520133018493652</v>
      </c>
      <c r="I1985" s="14">
        <v>355945.40625</v>
      </c>
      <c r="J1985" s="14"/>
      <c r="K1985" s="14"/>
      <c r="L1985" s="14">
        <v>0.27532762289047241</v>
      </c>
      <c r="M1985" s="14">
        <v>0.13946031033992767</v>
      </c>
    </row>
    <row r="1986" spans="1:13">
      <c r="A1986" s="13" t="s">
        <v>148</v>
      </c>
      <c r="B1986" s="13" t="s">
        <v>190</v>
      </c>
      <c r="C1986" s="13" t="s">
        <v>206</v>
      </c>
      <c r="D1986" s="14">
        <v>1974</v>
      </c>
      <c r="E1986" s="14">
        <v>312284.8125</v>
      </c>
      <c r="F1986" s="14">
        <v>311788.3125</v>
      </c>
      <c r="G1986" s="14">
        <v>13.562438</v>
      </c>
      <c r="H1986" s="14">
        <v>5.7022910118103027</v>
      </c>
      <c r="I1986" s="14">
        <v>371094.1875</v>
      </c>
      <c r="J1986" s="14"/>
      <c r="K1986" s="14"/>
      <c r="L1986" s="14">
        <v>0.27170532941818237</v>
      </c>
      <c r="M1986" s="14">
        <v>0.13605700433254242</v>
      </c>
    </row>
    <row r="1987" spans="1:13">
      <c r="A1987" s="13" t="s">
        <v>148</v>
      </c>
      <c r="B1987" s="13" t="s">
        <v>190</v>
      </c>
      <c r="C1987" s="13" t="s">
        <v>206</v>
      </c>
      <c r="D1987" s="14">
        <v>1975</v>
      </c>
      <c r="E1987" s="14">
        <v>317205.375</v>
      </c>
      <c r="F1987" s="14">
        <v>316201.625</v>
      </c>
      <c r="G1987" s="14">
        <v>13.683290999999999</v>
      </c>
      <c r="H1987" s="14">
        <v>5.7015933990478516</v>
      </c>
      <c r="I1987" s="14">
        <v>371550.6875</v>
      </c>
      <c r="J1987" s="14">
        <v>0.83351152531801198</v>
      </c>
      <c r="K1987" s="14"/>
      <c r="L1987" s="14">
        <v>0.25219234824180603</v>
      </c>
      <c r="M1987" s="14">
        <v>0.14007656276226044</v>
      </c>
    </row>
    <row r="1988" spans="1:13">
      <c r="A1988" s="13" t="s">
        <v>148</v>
      </c>
      <c r="B1988" s="13" t="s">
        <v>190</v>
      </c>
      <c r="C1988" s="13" t="s">
        <v>206</v>
      </c>
      <c r="D1988" s="14">
        <v>1976</v>
      </c>
      <c r="E1988" s="14">
        <v>333571.25</v>
      </c>
      <c r="F1988" s="14">
        <v>332508.71875</v>
      </c>
      <c r="G1988" s="14">
        <v>13.793109999999999</v>
      </c>
      <c r="H1988" s="14">
        <v>5.7431468963623047</v>
      </c>
      <c r="I1988" s="14">
        <v>389339.25</v>
      </c>
      <c r="J1988" s="14"/>
      <c r="K1988" s="14"/>
      <c r="L1988" s="14">
        <v>0.24892774224281311</v>
      </c>
      <c r="M1988" s="14">
        <v>0.14353452622890472</v>
      </c>
    </row>
    <row r="1989" spans="1:13">
      <c r="A1989" s="13" t="s">
        <v>148</v>
      </c>
      <c r="B1989" s="13" t="s">
        <v>190</v>
      </c>
      <c r="C1989" s="13" t="s">
        <v>206</v>
      </c>
      <c r="D1989" s="14">
        <v>1977</v>
      </c>
      <c r="E1989" s="14">
        <v>341404.59375</v>
      </c>
      <c r="F1989" s="14">
        <v>338536.25</v>
      </c>
      <c r="G1989" s="14">
        <v>13.892916999999999</v>
      </c>
      <c r="H1989" s="14">
        <v>5.7557516098022461</v>
      </c>
      <c r="I1989" s="14">
        <v>396819.53125</v>
      </c>
      <c r="J1989" s="14"/>
      <c r="K1989" s="14"/>
      <c r="L1989" s="14">
        <v>0.25888806581497192</v>
      </c>
      <c r="M1989" s="14">
        <v>0.154793381690979</v>
      </c>
    </row>
    <row r="1990" spans="1:13">
      <c r="A1990" s="13" t="s">
        <v>148</v>
      </c>
      <c r="B1990" s="13" t="s">
        <v>190</v>
      </c>
      <c r="C1990" s="13" t="s">
        <v>206</v>
      </c>
      <c r="D1990" s="14">
        <v>1978</v>
      </c>
      <c r="E1990" s="14">
        <v>351502.53125</v>
      </c>
      <c r="F1990" s="14">
        <v>347383.375</v>
      </c>
      <c r="G1990" s="14">
        <v>13.984059999999999</v>
      </c>
      <c r="H1990" s="14">
        <v>5.8345332145690918</v>
      </c>
      <c r="I1990" s="14">
        <v>406068.40625</v>
      </c>
      <c r="J1990" s="14"/>
      <c r="K1990" s="14"/>
      <c r="L1990" s="14">
        <v>0.25476622581481934</v>
      </c>
      <c r="M1990" s="14">
        <v>0.15877152979373932</v>
      </c>
    </row>
    <row r="1991" spans="1:13">
      <c r="A1991" s="13" t="s">
        <v>148</v>
      </c>
      <c r="B1991" s="13" t="s">
        <v>190</v>
      </c>
      <c r="C1991" s="13" t="s">
        <v>206</v>
      </c>
      <c r="D1991" s="14">
        <v>1979</v>
      </c>
      <c r="E1991" s="14">
        <v>355142.46875</v>
      </c>
      <c r="F1991" s="14">
        <v>355308.625</v>
      </c>
      <c r="G1991" s="14">
        <v>14.068593</v>
      </c>
      <c r="H1991" s="14">
        <v>5.9545698165893555</v>
      </c>
      <c r="I1991" s="14">
        <v>414278.78125</v>
      </c>
      <c r="J1991" s="14"/>
      <c r="K1991" s="14"/>
      <c r="L1991" s="14">
        <v>0.24324183166027069</v>
      </c>
      <c r="M1991" s="14">
        <v>0.16474176943302155</v>
      </c>
    </row>
    <row r="1992" spans="1:13">
      <c r="A1992" s="13" t="s">
        <v>148</v>
      </c>
      <c r="B1992" s="13" t="s">
        <v>190</v>
      </c>
      <c r="C1992" s="13" t="s">
        <v>206</v>
      </c>
      <c r="D1992" s="14">
        <v>1980</v>
      </c>
      <c r="E1992" s="14">
        <v>365959.5</v>
      </c>
      <c r="F1992" s="14">
        <v>370320.5</v>
      </c>
      <c r="G1992" s="14">
        <v>14.148415</v>
      </c>
      <c r="H1992" s="14">
        <v>6.0513424873352051</v>
      </c>
      <c r="I1992" s="14">
        <v>427747</v>
      </c>
      <c r="J1992" s="14">
        <v>0.85204370914592309</v>
      </c>
      <c r="K1992" s="14"/>
      <c r="L1992" s="14">
        <v>0.24764220416545868</v>
      </c>
      <c r="M1992" s="14">
        <v>0.18242913484573364</v>
      </c>
    </row>
    <row r="1993" spans="1:13">
      <c r="A1993" s="13" t="s">
        <v>148</v>
      </c>
      <c r="B1993" s="13" t="s">
        <v>190</v>
      </c>
      <c r="C1993" s="13" t="s">
        <v>206</v>
      </c>
      <c r="D1993" s="14">
        <v>1981</v>
      </c>
      <c r="E1993" s="14">
        <v>357008.65625</v>
      </c>
      <c r="F1993" s="14">
        <v>359787.3125</v>
      </c>
      <c r="G1993" s="14">
        <v>14.223763</v>
      </c>
      <c r="H1993" s="14">
        <v>6.0129480361938477</v>
      </c>
      <c r="I1993" s="14">
        <v>424395.125</v>
      </c>
      <c r="J1993" s="14"/>
      <c r="K1993" s="14"/>
      <c r="L1993" s="14">
        <v>0.22019140422344208</v>
      </c>
      <c r="M1993" s="14">
        <v>0.19224472343921661</v>
      </c>
    </row>
    <row r="1994" spans="1:13">
      <c r="A1994" s="13" t="s">
        <v>148</v>
      </c>
      <c r="B1994" s="13" t="s">
        <v>190</v>
      </c>
      <c r="C1994" s="13" t="s">
        <v>206</v>
      </c>
      <c r="D1994" s="14">
        <v>1982</v>
      </c>
      <c r="E1994" s="14">
        <v>347801.9375</v>
      </c>
      <c r="F1994" s="14">
        <v>349887.90625</v>
      </c>
      <c r="G1994" s="14">
        <v>14.295216999999999</v>
      </c>
      <c r="H1994" s="14">
        <v>5.9259114265441895</v>
      </c>
      <c r="I1994" s="14">
        <v>419129.4375</v>
      </c>
      <c r="J1994" s="14"/>
      <c r="K1994" s="14"/>
      <c r="L1994" s="14">
        <v>0.21443751454353333</v>
      </c>
      <c r="M1994" s="14">
        <v>0.19595056772232056</v>
      </c>
    </row>
    <row r="1995" spans="1:13">
      <c r="A1995" s="13" t="s">
        <v>148</v>
      </c>
      <c r="B1995" s="13" t="s">
        <v>190</v>
      </c>
      <c r="C1995" s="13" t="s">
        <v>206</v>
      </c>
      <c r="D1995" s="14">
        <v>1983</v>
      </c>
      <c r="E1995" s="14">
        <v>347555.9375</v>
      </c>
      <c r="F1995" s="14">
        <v>350788.6875</v>
      </c>
      <c r="G1995" s="14">
        <v>14.365385</v>
      </c>
      <c r="H1995" s="14">
        <v>5.8808703422546387</v>
      </c>
      <c r="I1995" s="14">
        <v>427805.21875</v>
      </c>
      <c r="J1995" s="14"/>
      <c r="K1995" s="14"/>
      <c r="L1995" s="14">
        <v>0.22139886021614075</v>
      </c>
      <c r="M1995" s="14">
        <v>0.19343188405036926</v>
      </c>
    </row>
    <row r="1996" spans="1:13">
      <c r="A1996" s="13" t="s">
        <v>148</v>
      </c>
      <c r="B1996" s="13" t="s">
        <v>190</v>
      </c>
      <c r="C1996" s="13" t="s">
        <v>206</v>
      </c>
      <c r="D1996" s="14">
        <v>1984</v>
      </c>
      <c r="E1996" s="14">
        <v>356140.625</v>
      </c>
      <c r="F1996" s="14">
        <v>357579.75</v>
      </c>
      <c r="G1996" s="14">
        <v>14.437505999999999</v>
      </c>
      <c r="H1996" s="14">
        <v>5.9349584579467773</v>
      </c>
      <c r="I1996" s="14">
        <v>440903.21875</v>
      </c>
      <c r="J1996" s="14"/>
      <c r="K1996" s="14"/>
      <c r="L1996" s="14">
        <v>0.22838330268859863</v>
      </c>
      <c r="M1996" s="14">
        <v>0.18273335695266724</v>
      </c>
    </row>
    <row r="1997" spans="1:13">
      <c r="A1997" s="13" t="s">
        <v>148</v>
      </c>
      <c r="B1997" s="13" t="s">
        <v>190</v>
      </c>
      <c r="C1997" s="13" t="s">
        <v>206</v>
      </c>
      <c r="D1997" s="14">
        <v>1985</v>
      </c>
      <c r="E1997" s="14">
        <v>357372.78125</v>
      </c>
      <c r="F1997" s="14">
        <v>349436</v>
      </c>
      <c r="G1997" s="14">
        <v>14.513949</v>
      </c>
      <c r="H1997" s="14">
        <v>6.0481705665588379</v>
      </c>
      <c r="I1997" s="14">
        <v>452279.3125</v>
      </c>
      <c r="J1997" s="14">
        <v>0.90356614230103605</v>
      </c>
      <c r="K1997" s="14"/>
      <c r="L1997" s="14">
        <v>0.23810571432113647</v>
      </c>
      <c r="M1997" s="14">
        <v>0.18688467144966125</v>
      </c>
    </row>
    <row r="1998" spans="1:13">
      <c r="A1998" s="13" t="s">
        <v>148</v>
      </c>
      <c r="B1998" s="13" t="s">
        <v>190</v>
      </c>
      <c r="C1998" s="13" t="s">
        <v>206</v>
      </c>
      <c r="D1998" s="14">
        <v>1986</v>
      </c>
      <c r="E1998" s="14">
        <v>368865.25</v>
      </c>
      <c r="F1998" s="14">
        <v>365316.875</v>
      </c>
      <c r="G1998" s="14">
        <v>14.595754999999999</v>
      </c>
      <c r="H1998" s="14">
        <v>6.1912307739257813</v>
      </c>
      <c r="I1998" s="14">
        <v>464884.25</v>
      </c>
      <c r="J1998" s="14"/>
      <c r="K1998" s="14"/>
      <c r="L1998" s="14">
        <v>0.25029256939888</v>
      </c>
      <c r="M1998" s="14">
        <v>0.18633800745010376</v>
      </c>
    </row>
    <row r="1999" spans="1:13">
      <c r="A1999" s="13" t="s">
        <v>148</v>
      </c>
      <c r="B1999" s="13" t="s">
        <v>190</v>
      </c>
      <c r="C1999" s="13" t="s">
        <v>206</v>
      </c>
      <c r="D1999" s="14">
        <v>1987</v>
      </c>
      <c r="E1999" s="14">
        <v>370177.53125</v>
      </c>
      <c r="F1999" s="14">
        <v>369195.0625</v>
      </c>
      <c r="G1999" s="14">
        <v>14.682649</v>
      </c>
      <c r="H1999" s="14">
        <v>6.3208975791931152</v>
      </c>
      <c r="I1999" s="14">
        <v>473862.34375</v>
      </c>
      <c r="J1999" s="14"/>
      <c r="K1999" s="14"/>
      <c r="L1999" s="14">
        <v>0.2485010027885437</v>
      </c>
      <c r="M1999" s="14">
        <v>0.19427293539047241</v>
      </c>
    </row>
    <row r="2000" spans="1:13">
      <c r="A2000" s="13" t="s">
        <v>148</v>
      </c>
      <c r="B2000" s="13" t="s">
        <v>190</v>
      </c>
      <c r="C2000" s="13" t="s">
        <v>206</v>
      </c>
      <c r="D2000" s="14">
        <v>1988</v>
      </c>
      <c r="E2000" s="14">
        <v>386145.28125</v>
      </c>
      <c r="F2000" s="14">
        <v>383593.65625</v>
      </c>
      <c r="G2000" s="14">
        <v>14.774037999999999</v>
      </c>
      <c r="H2000" s="14">
        <v>6.4330935478210449</v>
      </c>
      <c r="I2000" s="14">
        <v>490168.96875</v>
      </c>
      <c r="J2000" s="14"/>
      <c r="K2000" s="14"/>
      <c r="L2000" s="14">
        <v>0.26230311393737793</v>
      </c>
      <c r="M2000" s="14">
        <v>0.18936888873577118</v>
      </c>
    </row>
    <row r="2001" spans="1:13">
      <c r="A2001" s="13" t="s">
        <v>148</v>
      </c>
      <c r="B2001" s="13" t="s">
        <v>190</v>
      </c>
      <c r="C2001" s="13" t="s">
        <v>206</v>
      </c>
      <c r="D2001" s="14">
        <v>1989</v>
      </c>
      <c r="E2001" s="14">
        <v>406885.9375</v>
      </c>
      <c r="F2001" s="14">
        <v>400006.3125</v>
      </c>
      <c r="G2001" s="14">
        <v>14.868654999999999</v>
      </c>
      <c r="H2001" s="14">
        <v>6.608910083770752</v>
      </c>
      <c r="I2001" s="14">
        <v>511835.65625</v>
      </c>
      <c r="J2001" s="14"/>
      <c r="K2001" s="14"/>
      <c r="L2001" s="14">
        <v>0.26900658011436462</v>
      </c>
      <c r="M2001" s="14">
        <v>0.18607893586158752</v>
      </c>
    </row>
    <row r="2002" spans="1:13">
      <c r="A2002" s="13" t="s">
        <v>148</v>
      </c>
      <c r="B2002" s="13" t="s">
        <v>190</v>
      </c>
      <c r="C2002" s="13" t="s">
        <v>206</v>
      </c>
      <c r="D2002" s="14">
        <v>1990</v>
      </c>
      <c r="E2002" s="14">
        <v>427072.25</v>
      </c>
      <c r="F2002" s="14">
        <v>425511.375</v>
      </c>
      <c r="G2002" s="14">
        <v>14.965447999999999</v>
      </c>
      <c r="H2002" s="14">
        <v>6.8078246116638184</v>
      </c>
      <c r="I2002" s="14">
        <v>533246.375</v>
      </c>
      <c r="J2002" s="14"/>
      <c r="K2002" s="14"/>
      <c r="L2002" s="14">
        <v>0.25936952233314514</v>
      </c>
      <c r="M2002" s="14">
        <v>0.17244790494441986</v>
      </c>
    </row>
    <row r="2003" spans="1:13">
      <c r="A2003" s="13" t="s">
        <v>148</v>
      </c>
      <c r="B2003" s="13" t="s">
        <v>190</v>
      </c>
      <c r="C2003" s="13" t="s">
        <v>206</v>
      </c>
      <c r="D2003" s="14">
        <v>1991</v>
      </c>
      <c r="E2003" s="14">
        <v>441057.53125</v>
      </c>
      <c r="F2003" s="14">
        <v>438812.4375</v>
      </c>
      <c r="G2003" s="14">
        <v>15.064518999999999</v>
      </c>
      <c r="H2003" s="14">
        <v>6.9295969009399414</v>
      </c>
      <c r="I2003" s="14">
        <v>546252.5</v>
      </c>
      <c r="J2003" s="14"/>
      <c r="K2003" s="14"/>
      <c r="L2003" s="14">
        <v>0.25733733177185059</v>
      </c>
      <c r="M2003" s="14">
        <v>0.17132118344306946</v>
      </c>
    </row>
    <row r="2004" spans="1:13">
      <c r="A2004" s="13" t="s">
        <v>148</v>
      </c>
      <c r="B2004" s="13" t="s">
        <v>190</v>
      </c>
      <c r="C2004" s="13" t="s">
        <v>206</v>
      </c>
      <c r="D2004" s="14">
        <v>1992</v>
      </c>
      <c r="E2004" s="14">
        <v>450066.0625</v>
      </c>
      <c r="F2004" s="14">
        <v>445357.1875</v>
      </c>
      <c r="G2004" s="14">
        <v>15.165861999999999</v>
      </c>
      <c r="H2004" s="14">
        <v>7.0210580825805664</v>
      </c>
      <c r="I2004" s="14">
        <v>555572</v>
      </c>
      <c r="J2004" s="14"/>
      <c r="K2004" s="14"/>
      <c r="L2004" s="14">
        <v>0.26252752542495728</v>
      </c>
      <c r="M2004" s="14">
        <v>0.17265357077121735</v>
      </c>
    </row>
    <row r="2005" spans="1:13">
      <c r="A2005" s="13" t="s">
        <v>148</v>
      </c>
      <c r="B2005" s="13" t="s">
        <v>190</v>
      </c>
      <c r="C2005" s="13" t="s">
        <v>206</v>
      </c>
      <c r="D2005" s="14">
        <v>1993</v>
      </c>
      <c r="E2005" s="14">
        <v>456603.375</v>
      </c>
      <c r="F2005" s="14">
        <v>459641.6875</v>
      </c>
      <c r="G2005" s="14">
        <v>15.268006</v>
      </c>
      <c r="H2005" s="14">
        <v>7.048759937286377</v>
      </c>
      <c r="I2005" s="14">
        <v>562558.9375</v>
      </c>
      <c r="J2005" s="14"/>
      <c r="K2005" s="14"/>
      <c r="L2005" s="14">
        <v>0.24300673604011536</v>
      </c>
      <c r="M2005" s="14">
        <v>0.17088204622268677</v>
      </c>
    </row>
    <row r="2006" spans="1:13">
      <c r="A2006" s="13" t="s">
        <v>148</v>
      </c>
      <c r="B2006" s="13" t="s">
        <v>190</v>
      </c>
      <c r="C2006" s="13" t="s">
        <v>206</v>
      </c>
      <c r="D2006" s="14">
        <v>1994</v>
      </c>
      <c r="E2006" s="14">
        <v>474722.3125</v>
      </c>
      <c r="F2006" s="14">
        <v>473037.8125</v>
      </c>
      <c r="G2006" s="14">
        <v>15.369119999999999</v>
      </c>
      <c r="H2006" s="14">
        <v>7.1017055511474609</v>
      </c>
      <c r="I2006" s="14">
        <v>579216.8125</v>
      </c>
      <c r="J2006" s="14"/>
      <c r="K2006" s="14"/>
      <c r="L2006" s="14">
        <v>0.24396753311157227</v>
      </c>
      <c r="M2006" s="14">
        <v>0.16861574351787567</v>
      </c>
    </row>
    <row r="2007" spans="1:13">
      <c r="A2007" s="13" t="s">
        <v>148</v>
      </c>
      <c r="B2007" s="13" t="s">
        <v>190</v>
      </c>
      <c r="C2007" s="13" t="s">
        <v>206</v>
      </c>
      <c r="D2007" s="14">
        <v>1995</v>
      </c>
      <c r="E2007" s="14">
        <v>494972.8125</v>
      </c>
      <c r="F2007" s="14">
        <v>497378.5</v>
      </c>
      <c r="G2007" s="14">
        <v>15.467851</v>
      </c>
      <c r="H2007" s="14">
        <v>7.2721586227416992</v>
      </c>
      <c r="I2007" s="14">
        <v>597265</v>
      </c>
      <c r="J2007" s="14"/>
      <c r="K2007" s="14"/>
      <c r="L2007" s="14">
        <v>0.2441292405128479</v>
      </c>
      <c r="M2007" s="14">
        <v>0.16447801887989044</v>
      </c>
    </row>
    <row r="2008" spans="1:13">
      <c r="A2008" s="13" t="s">
        <v>148</v>
      </c>
      <c r="B2008" s="13" t="s">
        <v>190</v>
      </c>
      <c r="C2008" s="13" t="s">
        <v>206</v>
      </c>
      <c r="D2008" s="14">
        <v>1996</v>
      </c>
      <c r="E2008" s="14">
        <v>517872.71875</v>
      </c>
      <c r="F2008" s="14">
        <v>518346.09375</v>
      </c>
      <c r="G2008" s="14">
        <v>15.563255</v>
      </c>
      <c r="H2008" s="14">
        <v>7.4356498718261719</v>
      </c>
      <c r="I2008" s="14">
        <v>618161.8125</v>
      </c>
      <c r="J2008" s="14">
        <v>0.94604924796937451</v>
      </c>
      <c r="K2008" s="14"/>
      <c r="L2008" s="14">
        <v>0.24798886477947235</v>
      </c>
      <c r="M2008" s="14">
        <v>0.15393480658531189</v>
      </c>
    </row>
    <row r="2009" spans="1:13">
      <c r="A2009" s="13" t="s">
        <v>148</v>
      </c>
      <c r="B2009" s="13" t="s">
        <v>190</v>
      </c>
      <c r="C2009" s="13" t="s">
        <v>206</v>
      </c>
      <c r="D2009" s="14">
        <v>1997</v>
      </c>
      <c r="E2009" s="14">
        <v>561954.5</v>
      </c>
      <c r="F2009" s="14">
        <v>555263.8125</v>
      </c>
      <c r="G2009" s="14">
        <v>15.655474999999999</v>
      </c>
      <c r="H2009" s="14">
        <v>7.6699609756469727</v>
      </c>
      <c r="I2009" s="14">
        <v>644922.375</v>
      </c>
      <c r="J2009" s="14"/>
      <c r="K2009" s="14"/>
      <c r="L2009" s="14">
        <v>0.24235972762107849</v>
      </c>
      <c r="M2009" s="14">
        <v>0.15788714587688446</v>
      </c>
    </row>
    <row r="2010" spans="1:13">
      <c r="A2010" s="13" t="s">
        <v>148</v>
      </c>
      <c r="B2010" s="13" t="s">
        <v>190</v>
      </c>
      <c r="C2010" s="13" t="s">
        <v>206</v>
      </c>
      <c r="D2010" s="14">
        <v>1998</v>
      </c>
      <c r="E2010" s="14">
        <v>608917.4375</v>
      </c>
      <c r="F2010" s="14">
        <v>573985</v>
      </c>
      <c r="G2010" s="14">
        <v>15.745647</v>
      </c>
      <c r="H2010" s="14">
        <v>7.8491611480712891</v>
      </c>
      <c r="I2010" s="14">
        <v>675001</v>
      </c>
      <c r="J2010" s="14"/>
      <c r="K2010" s="14"/>
      <c r="L2010" s="14">
        <v>0.23868831992149353</v>
      </c>
      <c r="M2010" s="14">
        <v>0.16379526257514954</v>
      </c>
    </row>
    <row r="2011" spans="1:13">
      <c r="A2011" s="13" t="s">
        <v>148</v>
      </c>
      <c r="B2011" s="13" t="s">
        <v>190</v>
      </c>
      <c r="C2011" s="13" t="s">
        <v>206</v>
      </c>
      <c r="D2011" s="14">
        <v>1999</v>
      </c>
      <c r="E2011" s="14">
        <v>650311.875</v>
      </c>
      <c r="F2011" s="14">
        <v>618933.4375</v>
      </c>
      <c r="G2011" s="14">
        <v>15.835522999999998</v>
      </c>
      <c r="H2011" s="14">
        <v>8.0669384002685547</v>
      </c>
      <c r="I2011" s="14">
        <v>708980.875</v>
      </c>
      <c r="J2011" s="14"/>
      <c r="K2011" s="14"/>
      <c r="L2011" s="14">
        <v>0.23256437480449677</v>
      </c>
      <c r="M2011" s="14">
        <v>0.16609933972358704</v>
      </c>
    </row>
    <row r="2012" spans="1:13">
      <c r="A2012" s="13" t="s">
        <v>148</v>
      </c>
      <c r="B2012" s="13" t="s">
        <v>190</v>
      </c>
      <c r="C2012" s="13" t="s">
        <v>206</v>
      </c>
      <c r="D2012" s="14">
        <v>2000</v>
      </c>
      <c r="E2012" s="14">
        <v>691869.625</v>
      </c>
      <c r="F2012" s="14">
        <v>678720.5625</v>
      </c>
      <c r="G2012" s="14">
        <v>15.926188</v>
      </c>
      <c r="H2012" s="14">
        <v>8.2033481597900391</v>
      </c>
      <c r="I2012" s="14">
        <v>738727.1875</v>
      </c>
      <c r="J2012" s="14"/>
      <c r="K2012" s="14"/>
      <c r="L2012" s="14">
        <v>0.21123439073562622</v>
      </c>
      <c r="M2012" s="14">
        <v>0.16668277978897095</v>
      </c>
    </row>
    <row r="2013" spans="1:13">
      <c r="A2013" s="13" t="s">
        <v>148</v>
      </c>
      <c r="B2013" s="13" t="s">
        <v>190</v>
      </c>
      <c r="C2013" s="13" t="s">
        <v>206</v>
      </c>
      <c r="D2013" s="14">
        <v>2001</v>
      </c>
      <c r="E2013" s="14">
        <v>701080.75</v>
      </c>
      <c r="F2013" s="14">
        <v>687793.6875</v>
      </c>
      <c r="G2013" s="14">
        <v>16.018114000000001</v>
      </c>
      <c r="H2013" s="14">
        <v>8.3523654937744141</v>
      </c>
      <c r="I2013" s="14">
        <v>755917.0625</v>
      </c>
      <c r="J2013" s="14"/>
      <c r="K2013" s="14"/>
      <c r="L2013" s="14">
        <v>0.20918898284435272</v>
      </c>
      <c r="M2013" s="14">
        <v>0.17889976501464844</v>
      </c>
    </row>
    <row r="2014" spans="1:13">
      <c r="A2014" s="13" t="s">
        <v>148</v>
      </c>
      <c r="B2014" s="13" t="s">
        <v>190</v>
      </c>
      <c r="C2014" s="13" t="s">
        <v>206</v>
      </c>
      <c r="D2014" s="14">
        <v>2002</v>
      </c>
      <c r="E2014" s="14">
        <v>704459.125</v>
      </c>
      <c r="F2014" s="14">
        <v>690538.8125</v>
      </c>
      <c r="G2014" s="14">
        <v>16.110354999999998</v>
      </c>
      <c r="H2014" s="14">
        <v>8.4068708419799805</v>
      </c>
      <c r="I2014" s="14">
        <v>757559.4375</v>
      </c>
      <c r="J2014" s="14"/>
      <c r="K2014" s="14"/>
      <c r="L2014" s="14">
        <v>0.18677602708339691</v>
      </c>
      <c r="M2014" s="14">
        <v>0.19126217067241669</v>
      </c>
    </row>
    <row r="2015" spans="1:13">
      <c r="A2015" s="13" t="s">
        <v>148</v>
      </c>
      <c r="B2015" s="13" t="s">
        <v>190</v>
      </c>
      <c r="C2015" s="13" t="s">
        <v>206</v>
      </c>
      <c r="D2015" s="14">
        <v>2003</v>
      </c>
      <c r="E2015" s="14">
        <v>682830</v>
      </c>
      <c r="F2015" s="14">
        <v>691591.0625</v>
      </c>
      <c r="G2015" s="14">
        <v>16.200951</v>
      </c>
      <c r="H2015" s="14">
        <v>8.3674230575561523</v>
      </c>
      <c r="I2015" s="14">
        <v>758738.5625</v>
      </c>
      <c r="J2015" s="14"/>
      <c r="K2015" s="14"/>
      <c r="L2015" s="14">
        <v>0.19085672497749329</v>
      </c>
      <c r="M2015" s="14">
        <v>0.1844249814748764</v>
      </c>
    </row>
    <row r="2016" spans="1:13">
      <c r="A2016" s="13" t="s">
        <v>148</v>
      </c>
      <c r="B2016" s="13" t="s">
        <v>190</v>
      </c>
      <c r="C2016" s="13" t="s">
        <v>206</v>
      </c>
      <c r="D2016" s="14">
        <v>2004</v>
      </c>
      <c r="E2016" s="14">
        <v>697896.4375</v>
      </c>
      <c r="F2016" s="14">
        <v>705130.9375</v>
      </c>
      <c r="G2016" s="14">
        <v>16.287181999999998</v>
      </c>
      <c r="H2016" s="14">
        <v>8.2877483367919922</v>
      </c>
      <c r="I2016" s="14">
        <v>773799.125</v>
      </c>
      <c r="J2016" s="14"/>
      <c r="K2016" s="14"/>
      <c r="L2016" s="14">
        <v>0.19936488568782806</v>
      </c>
      <c r="M2016" s="14">
        <v>0.17368750274181366</v>
      </c>
    </row>
    <row r="2017" spans="1:13">
      <c r="A2017" s="13" t="s">
        <v>148</v>
      </c>
      <c r="B2017" s="13" t="s">
        <v>190</v>
      </c>
      <c r="C2017" s="13" t="s">
        <v>206</v>
      </c>
      <c r="D2017" s="14">
        <v>2005</v>
      </c>
      <c r="E2017" s="14">
        <v>730992.5625</v>
      </c>
      <c r="F2017" s="14">
        <v>801049.3125</v>
      </c>
      <c r="G2017" s="14">
        <v>16.367158</v>
      </c>
      <c r="H2017" s="14">
        <v>8.364166259765625</v>
      </c>
      <c r="I2017" s="14">
        <v>789668.75</v>
      </c>
      <c r="J2017" s="14">
        <v>0.90558486746033129</v>
      </c>
      <c r="K2017" s="14"/>
      <c r="L2017" s="14">
        <v>0.20188829302787781</v>
      </c>
      <c r="M2017" s="14">
        <v>0.16614679992198944</v>
      </c>
    </row>
    <row r="2018" spans="1:13">
      <c r="A2018" s="13" t="s">
        <v>148</v>
      </c>
      <c r="B2018" s="13" t="s">
        <v>190</v>
      </c>
      <c r="C2018" s="13" t="s">
        <v>206</v>
      </c>
      <c r="D2018" s="14">
        <v>2006</v>
      </c>
      <c r="E2018" s="14">
        <v>774794.5625</v>
      </c>
      <c r="F2018" s="14">
        <v>822049.5625</v>
      </c>
      <c r="G2018" s="14">
        <v>16.440096999999998</v>
      </c>
      <c r="H2018" s="14">
        <v>8.5699977874755859</v>
      </c>
      <c r="I2018" s="14">
        <v>816999.125</v>
      </c>
      <c r="J2018" s="14"/>
      <c r="K2018" s="14"/>
      <c r="L2018" s="14">
        <v>0.20725433528423309</v>
      </c>
      <c r="M2018" s="14">
        <v>0.17931632697582245</v>
      </c>
    </row>
    <row r="2019" spans="1:13">
      <c r="A2019" s="13" t="s">
        <v>148</v>
      </c>
      <c r="B2019" s="13" t="s">
        <v>190</v>
      </c>
      <c r="C2019" s="13" t="s">
        <v>206</v>
      </c>
      <c r="D2019" s="14">
        <v>2007</v>
      </c>
      <c r="E2019" s="14">
        <v>825786.5</v>
      </c>
      <c r="F2019" s="14">
        <v>879112.4375</v>
      </c>
      <c r="G2019" s="14">
        <v>16.506654999999999</v>
      </c>
      <c r="H2019" s="14">
        <v>8.8389120101928711</v>
      </c>
      <c r="I2019" s="14">
        <v>847823.1875</v>
      </c>
      <c r="J2019" s="14"/>
      <c r="K2019" s="14"/>
      <c r="L2019" s="14">
        <v>0.23268331587314606</v>
      </c>
      <c r="M2019" s="14">
        <v>0.18087309598922729</v>
      </c>
    </row>
    <row r="2020" spans="1:13">
      <c r="A2020" s="13" t="s">
        <v>148</v>
      </c>
      <c r="B2020" s="13" t="s">
        <v>190</v>
      </c>
      <c r="C2020" s="13" t="s">
        <v>206</v>
      </c>
      <c r="D2020" s="14">
        <v>2008</v>
      </c>
      <c r="E2020" s="14">
        <v>858415.6875</v>
      </c>
      <c r="F2020" s="14">
        <v>915336.4375</v>
      </c>
      <c r="G2020" s="14">
        <v>16.568103999999998</v>
      </c>
      <c r="H2020" s="14">
        <v>8.9814109802246094</v>
      </c>
      <c r="I2020" s="14">
        <v>866223.6875</v>
      </c>
      <c r="J2020" s="14"/>
      <c r="K2020" s="14"/>
      <c r="L2020" s="14">
        <v>0.23190519213676453</v>
      </c>
      <c r="M2020" s="14">
        <v>0.19748933613300323</v>
      </c>
    </row>
    <row r="2021" spans="1:13">
      <c r="A2021" s="13" t="s">
        <v>148</v>
      </c>
      <c r="B2021" s="13" t="s">
        <v>190</v>
      </c>
      <c r="C2021" s="13" t="s">
        <v>206</v>
      </c>
      <c r="D2021" s="14">
        <v>2009</v>
      </c>
      <c r="E2021" s="14">
        <v>816601.875</v>
      </c>
      <c r="F2021" s="14">
        <v>838617.9375</v>
      </c>
      <c r="G2021" s="14">
        <v>16.626373000000001</v>
      </c>
      <c r="H2021" s="14">
        <v>8.8903236389160156</v>
      </c>
      <c r="I2021" s="14">
        <v>834460.3125</v>
      </c>
      <c r="J2021" s="14"/>
      <c r="K2021" s="14"/>
      <c r="L2021" s="14">
        <v>0.21728420257568359</v>
      </c>
      <c r="M2021" s="14">
        <v>0.2213323563337326</v>
      </c>
    </row>
    <row r="2022" spans="1:13">
      <c r="A2022" s="13" t="s">
        <v>148</v>
      </c>
      <c r="B2022" s="13" t="s">
        <v>190</v>
      </c>
      <c r="C2022" s="13" t="s">
        <v>206</v>
      </c>
      <c r="D2022" s="14">
        <v>2010</v>
      </c>
      <c r="E2022" s="14">
        <v>826027.75</v>
      </c>
      <c r="F2022" s="14">
        <v>843381.4375</v>
      </c>
      <c r="G2022" s="14">
        <v>16.682917</v>
      </c>
      <c r="H2022" s="14">
        <v>8.8146772384643555</v>
      </c>
      <c r="I2022" s="14">
        <v>845664.9375</v>
      </c>
      <c r="J2022" s="14"/>
      <c r="K2022" s="14"/>
      <c r="L2022" s="14">
        <v>0.23679804801940918</v>
      </c>
      <c r="M2022" s="14">
        <v>0.21132072806358337</v>
      </c>
    </row>
    <row r="2023" spans="1:13">
      <c r="A2023" s="13" t="s">
        <v>148</v>
      </c>
      <c r="B2023" s="13" t="s">
        <v>190</v>
      </c>
      <c r="C2023" s="13" t="s">
        <v>206</v>
      </c>
      <c r="D2023" s="14">
        <v>2011</v>
      </c>
      <c r="E2023" s="14">
        <v>845937.75</v>
      </c>
      <c r="F2023" s="14">
        <v>863495.0625</v>
      </c>
      <c r="G2023" s="14">
        <v>16.738192999999999</v>
      </c>
      <c r="H2023" s="14">
        <v>8.8789339065551758</v>
      </c>
      <c r="I2023" s="14">
        <v>858782.8125</v>
      </c>
      <c r="J2023" s="14">
        <v>0.73560169400355224</v>
      </c>
      <c r="K2023" s="14"/>
      <c r="L2023" s="14">
        <v>0.23582407832145691</v>
      </c>
      <c r="M2023" s="14">
        <v>0.21956510841846466</v>
      </c>
    </row>
    <row r="2024" spans="1:13">
      <c r="A2024" s="13" t="s">
        <v>148</v>
      </c>
      <c r="B2024" s="13" t="s">
        <v>190</v>
      </c>
      <c r="C2024" s="13" t="s">
        <v>206</v>
      </c>
      <c r="D2024" s="14">
        <v>2012</v>
      </c>
      <c r="E2024" s="14">
        <v>851872.4375</v>
      </c>
      <c r="F2024" s="14">
        <v>884191.5625</v>
      </c>
      <c r="G2024" s="14">
        <v>16.791840000000001</v>
      </c>
      <c r="H2024" s="14">
        <v>8.856450080871582</v>
      </c>
      <c r="I2024" s="14">
        <v>849934.25</v>
      </c>
      <c r="J2024" s="14">
        <v>0.75756793190059057</v>
      </c>
      <c r="K2024" s="14"/>
      <c r="L2024" s="14">
        <v>0.23821744322776794</v>
      </c>
      <c r="M2024" s="14">
        <v>0.20632058382034302</v>
      </c>
    </row>
    <row r="2025" spans="1:13">
      <c r="A2025" s="13" t="s">
        <v>148</v>
      </c>
      <c r="B2025" s="13" t="s">
        <v>190</v>
      </c>
      <c r="C2025" s="13" t="s">
        <v>206</v>
      </c>
      <c r="D2025" s="14">
        <v>2013</v>
      </c>
      <c r="E2025" s="14">
        <v>849917.8125</v>
      </c>
      <c r="F2025" s="14">
        <v>925619.125</v>
      </c>
      <c r="G2025" s="14">
        <v>16.843502000000001</v>
      </c>
      <c r="H2025" s="14">
        <v>8.7533035278320313</v>
      </c>
      <c r="I2025" s="14">
        <v>848827.875</v>
      </c>
      <c r="J2025" s="14">
        <v>0.7918566164002746</v>
      </c>
      <c r="K2025" s="14"/>
      <c r="L2025" s="14">
        <v>0.22748914361000061</v>
      </c>
      <c r="M2025" s="14">
        <v>0.19693094491958618</v>
      </c>
    </row>
    <row r="2026" spans="1:13">
      <c r="A2026" s="13" t="s">
        <v>148</v>
      </c>
      <c r="B2026" s="13" t="s">
        <v>190</v>
      </c>
      <c r="C2026" s="13" t="s">
        <v>206</v>
      </c>
      <c r="D2026" s="14">
        <v>2014</v>
      </c>
      <c r="E2026" s="14">
        <v>827171.5</v>
      </c>
      <c r="F2026" s="14">
        <v>882311.5</v>
      </c>
      <c r="G2026" s="14">
        <v>16.892523000000001</v>
      </c>
      <c r="H2026" s="14">
        <v>8.7392339706420898</v>
      </c>
      <c r="I2026" s="14">
        <v>860910.0625</v>
      </c>
      <c r="J2026" s="14">
        <v>0.79690724290236514</v>
      </c>
      <c r="K2026" s="14"/>
      <c r="L2026" s="14">
        <v>0.226727694272995</v>
      </c>
      <c r="M2026" s="14">
        <v>0.20171931385993958</v>
      </c>
    </row>
    <row r="2027" spans="1:13">
      <c r="A2027" s="13" t="s">
        <v>148</v>
      </c>
      <c r="B2027" s="13" t="s">
        <v>190</v>
      </c>
      <c r="C2027" s="13" t="s">
        <v>206</v>
      </c>
      <c r="D2027" s="14">
        <v>2015</v>
      </c>
      <c r="E2027" s="14">
        <v>872643.75</v>
      </c>
      <c r="F2027" s="14">
        <v>875122.75</v>
      </c>
      <c r="G2027" s="14">
        <v>16.938499</v>
      </c>
      <c r="H2027" s="14">
        <v>8.8072586059570313</v>
      </c>
      <c r="I2027" s="14">
        <v>877776.75</v>
      </c>
      <c r="J2027" s="14">
        <v>0.7852466616820013</v>
      </c>
      <c r="K2027" s="14"/>
      <c r="L2027" s="14">
        <v>0.28604808449745178</v>
      </c>
      <c r="M2027" s="14">
        <v>0.19638839364051819</v>
      </c>
    </row>
    <row r="2028" spans="1:13">
      <c r="A2028" s="13" t="s">
        <v>148</v>
      </c>
      <c r="B2028" s="13" t="s">
        <v>190</v>
      </c>
      <c r="C2028" s="13" t="s">
        <v>206</v>
      </c>
      <c r="D2028" s="14">
        <v>2016</v>
      </c>
      <c r="E2028" s="14">
        <v>876472.5625</v>
      </c>
      <c r="F2028" s="14">
        <v>873445.8125</v>
      </c>
      <c r="G2028" s="14">
        <v>16.981294999999999</v>
      </c>
      <c r="H2028" s="14">
        <v>8.9172592163085938</v>
      </c>
      <c r="I2028" s="14">
        <v>897015.125</v>
      </c>
      <c r="J2028" s="14">
        <v>0.79009106609335933</v>
      </c>
      <c r="K2028" s="14"/>
      <c r="L2028" s="14">
        <v>0.25366136431694031</v>
      </c>
      <c r="M2028" s="14">
        <v>0.19846788048744202</v>
      </c>
    </row>
    <row r="2029" spans="1:13">
      <c r="A2029" s="13" t="s">
        <v>148</v>
      </c>
      <c r="B2029" s="13" t="s">
        <v>190</v>
      </c>
      <c r="C2029" s="13" t="s">
        <v>206</v>
      </c>
      <c r="D2029" s="14">
        <v>2017</v>
      </c>
      <c r="E2029" s="14">
        <v>918735.9375</v>
      </c>
      <c r="F2029" s="14">
        <v>923126.375</v>
      </c>
      <c r="G2029" s="14">
        <v>17.021346999999999</v>
      </c>
      <c r="H2029" s="14">
        <v>9.098231315612793</v>
      </c>
      <c r="I2029" s="14">
        <v>923126.3125</v>
      </c>
      <c r="J2029" s="14">
        <v>0.78446542011082965</v>
      </c>
      <c r="K2029" s="14"/>
      <c r="L2029" s="14">
        <v>0.25626665353775024</v>
      </c>
      <c r="M2029" s="14">
        <v>0.19696538150310516</v>
      </c>
    </row>
    <row r="2030" spans="1:13">
      <c r="A2030" s="13" t="s">
        <v>148</v>
      </c>
      <c r="B2030" s="13" t="s">
        <v>190</v>
      </c>
      <c r="C2030" s="13" t="s">
        <v>206</v>
      </c>
      <c r="D2030" s="14">
        <v>2018</v>
      </c>
      <c r="E2030" s="14">
        <v>939896.1875</v>
      </c>
      <c r="F2030" s="14">
        <v>936939.1875</v>
      </c>
      <c r="G2030" s="14">
        <v>17.059559999999998</v>
      </c>
      <c r="H2030" s="14">
        <v>9.3021783828735352</v>
      </c>
      <c r="I2030" s="14">
        <v>944920.6875</v>
      </c>
      <c r="J2030" s="14"/>
      <c r="K2030" s="14"/>
      <c r="L2030" s="14">
        <v>0.2598545253276825</v>
      </c>
      <c r="M2030" s="14">
        <v>0.19885110855102539</v>
      </c>
    </row>
    <row r="2031" spans="1:13">
      <c r="A2031" s="13" t="s">
        <v>148</v>
      </c>
      <c r="B2031" s="13" t="s">
        <v>190</v>
      </c>
      <c r="C2031" s="13" t="s">
        <v>206</v>
      </c>
      <c r="D2031" s="14">
        <v>2019</v>
      </c>
      <c r="E2031" s="14">
        <v>958314.625</v>
      </c>
      <c r="F2031" s="14">
        <v>950077.9375</v>
      </c>
      <c r="G2031" s="14">
        <v>17.09713</v>
      </c>
      <c r="H2031" s="14">
        <v>9.4569082260131836</v>
      </c>
      <c r="I2031" s="14">
        <v>960770.875</v>
      </c>
      <c r="J2031" s="14"/>
      <c r="K2031" s="14"/>
      <c r="L2031" s="14">
        <v>0.2630651593208313</v>
      </c>
      <c r="M2031" s="14">
        <v>0.20011898875236511</v>
      </c>
    </row>
    <row r="2032" spans="1:13">
      <c r="A2032" s="13" t="s">
        <v>149</v>
      </c>
      <c r="B2032" s="13" t="s">
        <v>191</v>
      </c>
      <c r="C2032" s="13" t="s">
        <v>224</v>
      </c>
      <c r="D2032" s="14">
        <v>1950</v>
      </c>
      <c r="E2032" s="14">
        <v>30761.158203125</v>
      </c>
      <c r="F2032" s="14">
        <v>32074.158203125</v>
      </c>
      <c r="G2032" s="14">
        <v>3.2640092940081664</v>
      </c>
      <c r="H2032" s="14">
        <v>1.5204430818557739</v>
      </c>
      <c r="I2032" s="14">
        <v>44300.24609375</v>
      </c>
      <c r="J2032" s="14"/>
      <c r="K2032" s="14"/>
      <c r="L2032" s="14">
        <v>0.33357450366020203</v>
      </c>
      <c r="M2032" s="14">
        <v>0.12715627253055573</v>
      </c>
    </row>
    <row r="2033" spans="1:13">
      <c r="A2033" s="13" t="s">
        <v>149</v>
      </c>
      <c r="B2033" s="13" t="s">
        <v>191</v>
      </c>
      <c r="C2033" s="13" t="s">
        <v>224</v>
      </c>
      <c r="D2033" s="14">
        <v>1951</v>
      </c>
      <c r="E2033" s="14">
        <v>32978.6796875</v>
      </c>
      <c r="F2033" s="14">
        <v>33760.58203125</v>
      </c>
      <c r="G2033" s="14">
        <v>3.2947438084427065</v>
      </c>
      <c r="H2033" s="14">
        <v>1.5221974849700928</v>
      </c>
      <c r="I2033" s="14">
        <v>45282.49609375</v>
      </c>
      <c r="J2033" s="14"/>
      <c r="K2033" s="14"/>
      <c r="L2033" s="14">
        <v>0.32705926895141602</v>
      </c>
      <c r="M2033" s="14">
        <v>0.13642559945583344</v>
      </c>
    </row>
    <row r="2034" spans="1:13">
      <c r="A2034" s="13" t="s">
        <v>149</v>
      </c>
      <c r="B2034" s="13" t="s">
        <v>191</v>
      </c>
      <c r="C2034" s="13" t="s">
        <v>224</v>
      </c>
      <c r="D2034" s="14">
        <v>1952</v>
      </c>
      <c r="E2034" s="14">
        <v>34146.1953125</v>
      </c>
      <c r="F2034" s="14">
        <v>35424.71875</v>
      </c>
      <c r="G2034" s="14">
        <v>3.3265899268237908</v>
      </c>
      <c r="H2034" s="14">
        <v>1.5242270231246948</v>
      </c>
      <c r="I2034" s="14">
        <v>47602.87890625</v>
      </c>
      <c r="J2034" s="14"/>
      <c r="K2034" s="14"/>
      <c r="L2034" s="14">
        <v>0.33044236898422241</v>
      </c>
      <c r="M2034" s="14">
        <v>0.14124740660190582</v>
      </c>
    </row>
    <row r="2035" spans="1:13">
      <c r="A2035" s="13" t="s">
        <v>149</v>
      </c>
      <c r="B2035" s="13" t="s">
        <v>191</v>
      </c>
      <c r="C2035" s="13" t="s">
        <v>224</v>
      </c>
      <c r="D2035" s="14">
        <v>1953</v>
      </c>
      <c r="E2035" s="14">
        <v>35254.27734375</v>
      </c>
      <c r="F2035" s="14">
        <v>37166.890625</v>
      </c>
      <c r="G2035" s="14">
        <v>3.3597385571190834</v>
      </c>
      <c r="H2035" s="14">
        <v>1.5266053676605225</v>
      </c>
      <c r="I2035" s="14">
        <v>50913.32421875</v>
      </c>
      <c r="J2035" s="14"/>
      <c r="K2035" s="14"/>
      <c r="L2035" s="14">
        <v>0.34261685609817505</v>
      </c>
      <c r="M2035" s="14">
        <v>0.14876721799373627</v>
      </c>
    </row>
    <row r="2036" spans="1:13">
      <c r="A2036" s="13" t="s">
        <v>149</v>
      </c>
      <c r="B2036" s="13" t="s">
        <v>191</v>
      </c>
      <c r="C2036" s="13" t="s">
        <v>224</v>
      </c>
      <c r="D2036" s="14">
        <v>1954</v>
      </c>
      <c r="E2036" s="14">
        <v>36392</v>
      </c>
      <c r="F2036" s="14">
        <v>38128.703125</v>
      </c>
      <c r="G2036" s="14">
        <v>3.3930852454931872</v>
      </c>
      <c r="H2036" s="14">
        <v>1.5288201570510864</v>
      </c>
      <c r="I2036" s="14">
        <v>52870.015625</v>
      </c>
      <c r="J2036" s="14"/>
      <c r="K2036" s="14"/>
      <c r="L2036" s="14">
        <v>0.3465476930141449</v>
      </c>
      <c r="M2036" s="14">
        <v>0.15110529959201813</v>
      </c>
    </row>
    <row r="2037" spans="1:13">
      <c r="A2037" s="13" t="s">
        <v>149</v>
      </c>
      <c r="B2037" s="13" t="s">
        <v>191</v>
      </c>
      <c r="C2037" s="13" t="s">
        <v>224</v>
      </c>
      <c r="D2037" s="14">
        <v>1955</v>
      </c>
      <c r="E2037" s="14">
        <v>38046.5078125</v>
      </c>
      <c r="F2037" s="14">
        <v>39355.6328125</v>
      </c>
      <c r="G2037" s="14">
        <v>3.4262367358329393</v>
      </c>
      <c r="H2037" s="14">
        <v>1.530693531036377</v>
      </c>
      <c r="I2037" s="14">
        <v>54153.73828125</v>
      </c>
      <c r="J2037" s="14"/>
      <c r="K2037" s="14"/>
      <c r="L2037" s="14">
        <v>0.3558197021484375</v>
      </c>
      <c r="M2037" s="14">
        <v>0.14625023305416107</v>
      </c>
    </row>
    <row r="2038" spans="1:13">
      <c r="A2038" s="13" t="s">
        <v>149</v>
      </c>
      <c r="B2038" s="13" t="s">
        <v>191</v>
      </c>
      <c r="C2038" s="13" t="s">
        <v>224</v>
      </c>
      <c r="D2038" s="14">
        <v>1956</v>
      </c>
      <c r="E2038" s="14">
        <v>40137.98828125</v>
      </c>
      <c r="F2038" s="14">
        <v>40859.125</v>
      </c>
      <c r="G2038" s="14">
        <v>3.4588085904955905</v>
      </c>
      <c r="H2038" s="14">
        <v>1.5320572853088379</v>
      </c>
      <c r="I2038" s="14">
        <v>55734.9921875</v>
      </c>
      <c r="J2038" s="14"/>
      <c r="K2038" s="14"/>
      <c r="L2038" s="14">
        <v>0.35016423463821411</v>
      </c>
      <c r="M2038" s="14">
        <v>0.14512075483798981</v>
      </c>
    </row>
    <row r="2039" spans="1:13">
      <c r="A2039" s="13" t="s">
        <v>149</v>
      </c>
      <c r="B2039" s="13" t="s">
        <v>191</v>
      </c>
      <c r="C2039" s="13" t="s">
        <v>224</v>
      </c>
      <c r="D2039" s="14">
        <v>1957</v>
      </c>
      <c r="E2039" s="14">
        <v>41695.21484375</v>
      </c>
      <c r="F2039" s="14">
        <v>42793.8125</v>
      </c>
      <c r="G2039" s="14">
        <v>3.490743846928992</v>
      </c>
      <c r="H2039" s="14">
        <v>1.5331189632415771</v>
      </c>
      <c r="I2039" s="14">
        <v>58021.19921875</v>
      </c>
      <c r="J2039" s="14"/>
      <c r="K2039" s="14"/>
      <c r="L2039" s="14">
        <v>0.35110720992088318</v>
      </c>
      <c r="M2039" s="14">
        <v>0.14540643990039825</v>
      </c>
    </row>
    <row r="2040" spans="1:13">
      <c r="A2040" s="13" t="s">
        <v>149</v>
      </c>
      <c r="B2040" s="13" t="s">
        <v>191</v>
      </c>
      <c r="C2040" s="13" t="s">
        <v>224</v>
      </c>
      <c r="D2040" s="14">
        <v>1958</v>
      </c>
      <c r="E2040" s="14">
        <v>40958.18359375</v>
      </c>
      <c r="F2040" s="14">
        <v>42475</v>
      </c>
      <c r="G2040" s="14">
        <v>3.5217881995132978</v>
      </c>
      <c r="H2040" s="14">
        <v>1.5171931982040405</v>
      </c>
      <c r="I2040" s="14">
        <v>58882.8828125</v>
      </c>
      <c r="J2040" s="14"/>
      <c r="K2040" s="14"/>
      <c r="L2040" s="14">
        <v>0.36608454585075378</v>
      </c>
      <c r="M2040" s="14">
        <v>0.15118567645549774</v>
      </c>
    </row>
    <row r="2041" spans="1:13">
      <c r="A2041" s="13" t="s">
        <v>149</v>
      </c>
      <c r="B2041" s="13" t="s">
        <v>191</v>
      </c>
      <c r="C2041" s="13" t="s">
        <v>224</v>
      </c>
      <c r="D2041" s="14">
        <v>1959</v>
      </c>
      <c r="E2041" s="14">
        <v>42198.4296875</v>
      </c>
      <c r="F2041" s="14">
        <v>43574.046875</v>
      </c>
      <c r="G2041" s="14">
        <v>3.5516358618283927</v>
      </c>
      <c r="H2041" s="14">
        <v>1.5161315202713013</v>
      </c>
      <c r="I2041" s="14">
        <v>60651.18359375</v>
      </c>
      <c r="J2041" s="14"/>
      <c r="K2041" s="14"/>
      <c r="L2041" s="14">
        <v>0.34482350945472717</v>
      </c>
      <c r="M2041" s="14">
        <v>0.15519142150878906</v>
      </c>
    </row>
    <row r="2042" spans="1:13">
      <c r="A2042" s="13" t="s">
        <v>149</v>
      </c>
      <c r="B2042" s="13" t="s">
        <v>191</v>
      </c>
      <c r="C2042" s="13" t="s">
        <v>224</v>
      </c>
      <c r="D2042" s="14">
        <v>1960</v>
      </c>
      <c r="E2042" s="14">
        <v>43706.76953125</v>
      </c>
      <c r="F2042" s="14">
        <v>44567.26953125</v>
      </c>
      <c r="G2042" s="14">
        <v>3.5800141763024826</v>
      </c>
      <c r="H2042" s="14">
        <v>1.5288721323013306</v>
      </c>
      <c r="I2042" s="14">
        <v>63278.40625</v>
      </c>
      <c r="J2042" s="14"/>
      <c r="K2042" s="14"/>
      <c r="L2042" s="14">
        <v>0.34972766041755676</v>
      </c>
      <c r="M2042" s="14">
        <v>0.16426838934421539</v>
      </c>
    </row>
    <row r="2043" spans="1:13">
      <c r="A2043" s="13" t="s">
        <v>149</v>
      </c>
      <c r="B2043" s="13" t="s">
        <v>191</v>
      </c>
      <c r="C2043" s="13" t="s">
        <v>224</v>
      </c>
      <c r="D2043" s="14">
        <v>1961</v>
      </c>
      <c r="E2043" s="14">
        <v>46533.4296875</v>
      </c>
      <c r="F2043" s="14">
        <v>47075.6640625</v>
      </c>
      <c r="G2043" s="14">
        <v>3.6085655234663649</v>
      </c>
      <c r="H2043" s="14">
        <v>1.5492558479309082</v>
      </c>
      <c r="I2043" s="14">
        <v>67248.078125</v>
      </c>
      <c r="J2043" s="14"/>
      <c r="K2043" s="14"/>
      <c r="L2043" s="14">
        <v>0.35484373569488525</v>
      </c>
      <c r="M2043" s="14">
        <v>0.16838386654853821</v>
      </c>
    </row>
    <row r="2044" spans="1:13">
      <c r="A2044" s="13" t="s">
        <v>149</v>
      </c>
      <c r="B2044" s="13" t="s">
        <v>191</v>
      </c>
      <c r="C2044" s="13" t="s">
        <v>224</v>
      </c>
      <c r="D2044" s="14">
        <v>1962</v>
      </c>
      <c r="E2044" s="14">
        <v>47874.07421875</v>
      </c>
      <c r="F2044" s="14">
        <v>47952.734375</v>
      </c>
      <c r="G2044" s="14">
        <v>3.6376745792998255</v>
      </c>
      <c r="H2044" s="14">
        <v>1.5577490329742432</v>
      </c>
      <c r="I2044" s="14">
        <v>69140.390625</v>
      </c>
      <c r="J2044" s="14"/>
      <c r="K2044" s="14"/>
      <c r="L2044" s="14">
        <v>0.33339759707450867</v>
      </c>
      <c r="M2044" s="14">
        <v>0.17098233103752136</v>
      </c>
    </row>
    <row r="2045" spans="1:13">
      <c r="A2045" s="13" t="s">
        <v>149</v>
      </c>
      <c r="B2045" s="13" t="s">
        <v>191</v>
      </c>
      <c r="C2045" s="13" t="s">
        <v>224</v>
      </c>
      <c r="D2045" s="14">
        <v>1963</v>
      </c>
      <c r="E2045" s="14">
        <v>49428.1484375</v>
      </c>
      <c r="F2045" s="14">
        <v>49596.19140625</v>
      </c>
      <c r="G2045" s="14">
        <v>3.6652859251847261</v>
      </c>
      <c r="H2045" s="14">
        <v>1.5641437768936157</v>
      </c>
      <c r="I2045" s="14">
        <v>71757.390625</v>
      </c>
      <c r="J2045" s="14"/>
      <c r="K2045" s="14"/>
      <c r="L2045" s="14">
        <v>0.321978360414505</v>
      </c>
      <c r="M2045" s="14">
        <v>0.17564746737480164</v>
      </c>
    </row>
    <row r="2046" spans="1:13">
      <c r="A2046" s="13" t="s">
        <v>149</v>
      </c>
      <c r="B2046" s="13" t="s">
        <v>191</v>
      </c>
      <c r="C2046" s="13" t="s">
        <v>224</v>
      </c>
      <c r="D2046" s="14">
        <v>1964</v>
      </c>
      <c r="E2046" s="14">
        <v>52829.390625</v>
      </c>
      <c r="F2046" s="14">
        <v>52644.36328125</v>
      </c>
      <c r="G2046" s="14">
        <v>3.6930755471742613</v>
      </c>
      <c r="H2046" s="14">
        <v>1.5685402154922485</v>
      </c>
      <c r="I2046" s="14">
        <v>75352.1875</v>
      </c>
      <c r="J2046" s="14"/>
      <c r="K2046" s="14"/>
      <c r="L2046" s="14">
        <v>0.32013696432113647</v>
      </c>
      <c r="M2046" s="14">
        <v>0.17728355526924133</v>
      </c>
    </row>
    <row r="2047" spans="1:13">
      <c r="A2047" s="13" t="s">
        <v>149</v>
      </c>
      <c r="B2047" s="13" t="s">
        <v>191</v>
      </c>
      <c r="C2047" s="13" t="s">
        <v>224</v>
      </c>
      <c r="D2047" s="14">
        <v>1965</v>
      </c>
      <c r="E2047" s="14">
        <v>55987.35546875</v>
      </c>
      <c r="F2047" s="14">
        <v>55564.94140625</v>
      </c>
      <c r="G2047" s="14">
        <v>3.72187976993576</v>
      </c>
      <c r="H2047" s="14">
        <v>1.5825290679931641</v>
      </c>
      <c r="I2047" s="14">
        <v>79334.9921875</v>
      </c>
      <c r="J2047" s="14"/>
      <c r="K2047" s="14"/>
      <c r="L2047" s="14">
        <v>0.3441774845123291</v>
      </c>
      <c r="M2047" s="14">
        <v>0.18795657157897949</v>
      </c>
    </row>
    <row r="2048" spans="1:13">
      <c r="A2048" s="13" t="s">
        <v>149</v>
      </c>
      <c r="B2048" s="13" t="s">
        <v>191</v>
      </c>
      <c r="C2048" s="13" t="s">
        <v>224</v>
      </c>
      <c r="D2048" s="14">
        <v>1966</v>
      </c>
      <c r="E2048" s="14">
        <v>58209.90625</v>
      </c>
      <c r="F2048" s="14">
        <v>57540.37109375</v>
      </c>
      <c r="G2048" s="14">
        <v>3.7523442485059268</v>
      </c>
      <c r="H2048" s="14">
        <v>1.5889239311218262</v>
      </c>
      <c r="I2048" s="14">
        <v>82338.8203125</v>
      </c>
      <c r="J2048" s="14"/>
      <c r="K2048" s="14"/>
      <c r="L2048" s="14">
        <v>0.35036605596542358</v>
      </c>
      <c r="M2048" s="14">
        <v>0.18881343305110931</v>
      </c>
    </row>
    <row r="2049" spans="1:13">
      <c r="A2049" s="13" t="s">
        <v>149</v>
      </c>
      <c r="B2049" s="13" t="s">
        <v>191</v>
      </c>
      <c r="C2049" s="13" t="s">
        <v>224</v>
      </c>
      <c r="D2049" s="14">
        <v>1967</v>
      </c>
      <c r="E2049" s="14">
        <v>62584.05078125</v>
      </c>
      <c r="F2049" s="14">
        <v>61153.765625</v>
      </c>
      <c r="G2049" s="14">
        <v>3.784724241852762</v>
      </c>
      <c r="H2049" s="14">
        <v>1.5984163284301758</v>
      </c>
      <c r="I2049" s="14">
        <v>87490.4375</v>
      </c>
      <c r="J2049" s="14"/>
      <c r="K2049" s="14"/>
      <c r="L2049" s="14">
        <v>0.36842799186706543</v>
      </c>
      <c r="M2049" s="14">
        <v>0.19653376936912537</v>
      </c>
    </row>
    <row r="2050" spans="1:13">
      <c r="A2050" s="13" t="s">
        <v>149</v>
      </c>
      <c r="B2050" s="13" t="s">
        <v>191</v>
      </c>
      <c r="C2050" s="13" t="s">
        <v>224</v>
      </c>
      <c r="D2050" s="14">
        <v>1968</v>
      </c>
      <c r="E2050" s="14">
        <v>65187.04296875</v>
      </c>
      <c r="F2050" s="14">
        <v>63446.1953125</v>
      </c>
      <c r="G2050" s="14">
        <v>3.8176769591025872</v>
      </c>
      <c r="H2050" s="14">
        <v>1.5999151468276978</v>
      </c>
      <c r="I2050" s="14">
        <v>89466.328125</v>
      </c>
      <c r="J2050" s="14"/>
      <c r="K2050" s="14"/>
      <c r="L2050" s="14">
        <v>0.32188969850540161</v>
      </c>
      <c r="M2050" s="14">
        <v>0.1987680047750473</v>
      </c>
    </row>
    <row r="2051" spans="1:13">
      <c r="A2051" s="13" t="s">
        <v>149</v>
      </c>
      <c r="B2051" s="13" t="s">
        <v>191</v>
      </c>
      <c r="C2051" s="13" t="s">
        <v>224</v>
      </c>
      <c r="D2051" s="14">
        <v>1969</v>
      </c>
      <c r="E2051" s="14">
        <v>67163.640625</v>
      </c>
      <c r="F2051" s="14">
        <v>65968.5703125</v>
      </c>
      <c r="G2051" s="14">
        <v>3.8496598829436453</v>
      </c>
      <c r="H2051" s="14">
        <v>1.6140037775039673</v>
      </c>
      <c r="I2051" s="14">
        <v>93496.8828125</v>
      </c>
      <c r="J2051" s="14"/>
      <c r="K2051" s="14"/>
      <c r="L2051" s="14">
        <v>0.29094541072845459</v>
      </c>
      <c r="M2051" s="14">
        <v>0.20398193597793579</v>
      </c>
    </row>
    <row r="2052" spans="1:13">
      <c r="A2052" s="13" t="s">
        <v>149</v>
      </c>
      <c r="B2052" s="13" t="s">
        <v>191</v>
      </c>
      <c r="C2052" s="13" t="s">
        <v>224</v>
      </c>
      <c r="D2052" s="14">
        <v>1970</v>
      </c>
      <c r="E2052" s="14">
        <v>69848.328125</v>
      </c>
      <c r="F2052" s="14">
        <v>53454.0625</v>
      </c>
      <c r="G2052" s="14">
        <v>3.8760599999999998</v>
      </c>
      <c r="H2052" s="14">
        <v>1.640082836151123</v>
      </c>
      <c r="I2052" s="14">
        <v>95365.3125</v>
      </c>
      <c r="J2052" s="14"/>
      <c r="K2052" s="14"/>
      <c r="L2052" s="14">
        <v>0.44970685243606567</v>
      </c>
      <c r="M2052" s="14">
        <v>0.26578754186630249</v>
      </c>
    </row>
    <row r="2053" spans="1:13">
      <c r="A2053" s="13" t="s">
        <v>149</v>
      </c>
      <c r="B2053" s="13" t="s">
        <v>191</v>
      </c>
      <c r="C2053" s="13" t="s">
        <v>224</v>
      </c>
      <c r="D2053" s="14">
        <v>1971</v>
      </c>
      <c r="E2053" s="14">
        <v>73776.1875</v>
      </c>
      <c r="F2053" s="14">
        <v>57682.9921875</v>
      </c>
      <c r="G2053" s="14">
        <v>3.9052689999999997</v>
      </c>
      <c r="H2053" s="14">
        <v>1.6552828550338745</v>
      </c>
      <c r="I2053" s="14">
        <v>100774.828125</v>
      </c>
      <c r="J2053" s="14"/>
      <c r="K2053" s="14"/>
      <c r="L2053" s="14">
        <v>0.45237576961517334</v>
      </c>
      <c r="M2053" s="14">
        <v>0.25738322734832764</v>
      </c>
    </row>
    <row r="2054" spans="1:13">
      <c r="A2054" s="13" t="s">
        <v>149</v>
      </c>
      <c r="B2054" s="13" t="s">
        <v>191</v>
      </c>
      <c r="C2054" s="13" t="s">
        <v>224</v>
      </c>
      <c r="D2054" s="14">
        <v>1972</v>
      </c>
      <c r="E2054" s="14">
        <v>76446.296875</v>
      </c>
      <c r="F2054" s="14">
        <v>63810.81640625</v>
      </c>
      <c r="G2054" s="14">
        <v>3.9337249999999999</v>
      </c>
      <c r="H2054" s="14">
        <v>1.6736356019973755</v>
      </c>
      <c r="I2054" s="14">
        <v>106146.75</v>
      </c>
      <c r="J2054" s="14"/>
      <c r="K2054" s="14"/>
      <c r="L2054" s="14">
        <v>0.38336771726608276</v>
      </c>
      <c r="M2054" s="14">
        <v>0.24335433542728424</v>
      </c>
    </row>
    <row r="2055" spans="1:13">
      <c r="A2055" s="13" t="s">
        <v>149</v>
      </c>
      <c r="B2055" s="13" t="s">
        <v>191</v>
      </c>
      <c r="C2055" s="13" t="s">
        <v>224</v>
      </c>
      <c r="D2055" s="14">
        <v>1973</v>
      </c>
      <c r="E2055" s="14">
        <v>81052.515625</v>
      </c>
      <c r="F2055" s="14">
        <v>65775.171875</v>
      </c>
      <c r="G2055" s="14">
        <v>3.9608019999999997</v>
      </c>
      <c r="H2055" s="14">
        <v>1.6854037046432495</v>
      </c>
      <c r="I2055" s="14">
        <v>110958.3046875</v>
      </c>
      <c r="J2055" s="14"/>
      <c r="K2055" s="14"/>
      <c r="L2055" s="14">
        <v>0.4223143458366394</v>
      </c>
      <c r="M2055" s="14">
        <v>0.2456895112991333</v>
      </c>
    </row>
    <row r="2056" spans="1:13">
      <c r="A2056" s="13" t="s">
        <v>149</v>
      </c>
      <c r="B2056" s="13" t="s">
        <v>191</v>
      </c>
      <c r="C2056" s="13" t="s">
        <v>224</v>
      </c>
      <c r="D2056" s="14">
        <v>1974</v>
      </c>
      <c r="E2056" s="14">
        <v>83494.609375</v>
      </c>
      <c r="F2056" s="14">
        <v>71355.9453125</v>
      </c>
      <c r="G2056" s="14">
        <v>3.985741</v>
      </c>
      <c r="H2056" s="14">
        <v>1.7077200412750244</v>
      </c>
      <c r="I2056" s="14">
        <v>115311.2109375</v>
      </c>
      <c r="J2056" s="14"/>
      <c r="K2056" s="14"/>
      <c r="L2056" s="14">
        <v>0.46790015697479248</v>
      </c>
      <c r="M2056" s="14">
        <v>0.24979229271411896</v>
      </c>
    </row>
    <row r="2057" spans="1:13">
      <c r="A2057" s="13" t="s">
        <v>149</v>
      </c>
      <c r="B2057" s="13" t="s">
        <v>191</v>
      </c>
      <c r="C2057" s="13" t="s">
        <v>224</v>
      </c>
      <c r="D2057" s="14">
        <v>1975</v>
      </c>
      <c r="E2057" s="14">
        <v>85149.25</v>
      </c>
      <c r="F2057" s="14">
        <v>79813.71875</v>
      </c>
      <c r="G2057" s="14">
        <v>4.0080309999999999</v>
      </c>
      <c r="H2057" s="14">
        <v>1.7363109588623047</v>
      </c>
      <c r="I2057" s="14">
        <v>121021.59375</v>
      </c>
      <c r="J2057" s="14"/>
      <c r="K2057" s="14"/>
      <c r="L2057" s="14">
        <v>0.44680079817771912</v>
      </c>
      <c r="M2057" s="14">
        <v>0.24245598912239075</v>
      </c>
    </row>
    <row r="2058" spans="1:13">
      <c r="A2058" s="13" t="s">
        <v>149</v>
      </c>
      <c r="B2058" s="13" t="s">
        <v>191</v>
      </c>
      <c r="C2058" s="13" t="s">
        <v>224</v>
      </c>
      <c r="D2058" s="14">
        <v>1976</v>
      </c>
      <c r="E2058" s="14">
        <v>88558.1640625</v>
      </c>
      <c r="F2058" s="14">
        <v>89673.5625</v>
      </c>
      <c r="G2058" s="14">
        <v>4.0274749999999999</v>
      </c>
      <c r="H2058" s="14">
        <v>1.7945895195007324</v>
      </c>
      <c r="I2058" s="14">
        <v>128071.578125</v>
      </c>
      <c r="J2058" s="14"/>
      <c r="K2058" s="14"/>
      <c r="L2058" s="14">
        <v>0.41906583309173584</v>
      </c>
      <c r="M2058" s="14">
        <v>0.22749418020248413</v>
      </c>
    </row>
    <row r="2059" spans="1:13">
      <c r="A2059" s="13" t="s">
        <v>149</v>
      </c>
      <c r="B2059" s="13" t="s">
        <v>191</v>
      </c>
      <c r="C2059" s="13" t="s">
        <v>224</v>
      </c>
      <c r="D2059" s="14">
        <v>1977</v>
      </c>
      <c r="E2059" s="14">
        <v>91245.859375</v>
      </c>
      <c r="F2059" s="14">
        <v>92558.953125</v>
      </c>
      <c r="G2059" s="14">
        <v>4.0443299999999995</v>
      </c>
      <c r="H2059" s="14">
        <v>1.8445130586624146</v>
      </c>
      <c r="I2059" s="14">
        <v>133400.3125</v>
      </c>
      <c r="J2059" s="14"/>
      <c r="K2059" s="14"/>
      <c r="L2059" s="14">
        <v>0.41194373369216919</v>
      </c>
      <c r="M2059" s="14">
        <v>0.23496440052986145</v>
      </c>
    </row>
    <row r="2060" spans="1:13">
      <c r="A2060" s="13" t="s">
        <v>149</v>
      </c>
      <c r="B2060" s="13" t="s">
        <v>191</v>
      </c>
      <c r="C2060" s="13" t="s">
        <v>224</v>
      </c>
      <c r="D2060" s="14">
        <v>1978</v>
      </c>
      <c r="E2060" s="14">
        <v>94138.078125</v>
      </c>
      <c r="F2060" s="14">
        <v>100215.734375</v>
      </c>
      <c r="G2060" s="14">
        <v>4.059183</v>
      </c>
      <c r="H2060" s="14">
        <v>1.8762367963790894</v>
      </c>
      <c r="I2060" s="14">
        <v>138562.09375</v>
      </c>
      <c r="J2060" s="14"/>
      <c r="K2060" s="14"/>
      <c r="L2060" s="14">
        <v>0.30967870354652405</v>
      </c>
      <c r="M2060" s="14">
        <v>0.22269284725189209</v>
      </c>
    </row>
    <row r="2061" spans="1:13">
      <c r="A2061" s="13" t="s">
        <v>149</v>
      </c>
      <c r="B2061" s="13" t="s">
        <v>191</v>
      </c>
      <c r="C2061" s="13" t="s">
        <v>224</v>
      </c>
      <c r="D2061" s="14">
        <v>1979</v>
      </c>
      <c r="E2061" s="14">
        <v>99747.40625</v>
      </c>
      <c r="F2061" s="14">
        <v>106571.8359375</v>
      </c>
      <c r="G2061" s="14">
        <v>4.0728679999999997</v>
      </c>
      <c r="H2061" s="14">
        <v>1.9021638631820679</v>
      </c>
      <c r="I2061" s="14">
        <v>144620.6875</v>
      </c>
      <c r="J2061" s="14"/>
      <c r="K2061" s="14"/>
      <c r="L2061" s="14">
        <v>0.29379594326019287</v>
      </c>
      <c r="M2061" s="14">
        <v>0.21402081847190857</v>
      </c>
    </row>
    <row r="2062" spans="1:13">
      <c r="A2062" s="13" t="s">
        <v>149</v>
      </c>
      <c r="B2062" s="13" t="s">
        <v>191</v>
      </c>
      <c r="C2062" s="13" t="s">
        <v>224</v>
      </c>
      <c r="D2062" s="14">
        <v>1980</v>
      </c>
      <c r="E2062" s="14">
        <v>107832.1328125</v>
      </c>
      <c r="F2062" s="14">
        <v>113448.90625</v>
      </c>
      <c r="G2062" s="14">
        <v>4.0860759999999994</v>
      </c>
      <c r="H2062" s="14">
        <v>1.9482173919677734</v>
      </c>
      <c r="I2062" s="14">
        <v>151222.09375</v>
      </c>
      <c r="J2062" s="14">
        <v>0.76310370125213578</v>
      </c>
      <c r="K2062" s="14"/>
      <c r="L2062" s="14">
        <v>0.29571887850761414</v>
      </c>
      <c r="M2062" s="14">
        <v>0.21078740060329437</v>
      </c>
    </row>
    <row r="2063" spans="1:13">
      <c r="A2063" s="13" t="s">
        <v>149</v>
      </c>
      <c r="B2063" s="13" t="s">
        <v>191</v>
      </c>
      <c r="C2063" s="13" t="s">
        <v>224</v>
      </c>
      <c r="D2063" s="14">
        <v>1981</v>
      </c>
      <c r="E2063" s="14">
        <v>109356.2421875</v>
      </c>
      <c r="F2063" s="14">
        <v>114398.796875</v>
      </c>
      <c r="G2063" s="14">
        <v>4.098973</v>
      </c>
      <c r="H2063" s="14">
        <v>1.972649097442627</v>
      </c>
      <c r="I2063" s="14">
        <v>153639.046875</v>
      </c>
      <c r="J2063" s="14"/>
      <c r="K2063" s="14"/>
      <c r="L2063" s="14">
        <v>0.30805563926696777</v>
      </c>
      <c r="M2063" s="14">
        <v>0.20614077150821686</v>
      </c>
    </row>
    <row r="2064" spans="1:13">
      <c r="A2064" s="13" t="s">
        <v>149</v>
      </c>
      <c r="B2064" s="13" t="s">
        <v>191</v>
      </c>
      <c r="C2064" s="13" t="s">
        <v>224</v>
      </c>
      <c r="D2064" s="14">
        <v>1982</v>
      </c>
      <c r="E2064" s="14">
        <v>108002.4453125</v>
      </c>
      <c r="F2064" s="14">
        <v>113194.3125</v>
      </c>
      <c r="G2064" s="14">
        <v>4.1116570000000001</v>
      </c>
      <c r="H2064" s="14">
        <v>1.9724985361099243</v>
      </c>
      <c r="I2064" s="14">
        <v>154000.65625</v>
      </c>
      <c r="J2064" s="14"/>
      <c r="K2064" s="14"/>
      <c r="L2064" s="14">
        <v>0.33253216743469238</v>
      </c>
      <c r="M2064" s="14">
        <v>0.20016925036907196</v>
      </c>
    </row>
    <row r="2065" spans="1:13">
      <c r="A2065" s="13" t="s">
        <v>149</v>
      </c>
      <c r="B2065" s="13" t="s">
        <v>191</v>
      </c>
      <c r="C2065" s="13" t="s">
        <v>224</v>
      </c>
      <c r="D2065" s="14">
        <v>1983</v>
      </c>
      <c r="E2065" s="14">
        <v>109561.4375</v>
      </c>
      <c r="F2065" s="14">
        <v>118520.5390625</v>
      </c>
      <c r="G2065" s="14">
        <v>4.1245849999999997</v>
      </c>
      <c r="H2065" s="14">
        <v>1.968164324760437</v>
      </c>
      <c r="I2065" s="14">
        <v>160118.78125</v>
      </c>
      <c r="J2065" s="14"/>
      <c r="K2065" s="14"/>
      <c r="L2065" s="14">
        <v>0.30349528789520264</v>
      </c>
      <c r="M2065" s="14">
        <v>0.18315500020980835</v>
      </c>
    </row>
    <row r="2066" spans="1:13">
      <c r="A2066" s="13" t="s">
        <v>149</v>
      </c>
      <c r="B2066" s="13" t="s">
        <v>191</v>
      </c>
      <c r="C2066" s="13" t="s">
        <v>224</v>
      </c>
      <c r="D2066" s="14">
        <v>1984</v>
      </c>
      <c r="E2066" s="14">
        <v>115802.234375</v>
      </c>
      <c r="F2066" s="14">
        <v>125719.2109375</v>
      </c>
      <c r="G2066" s="14">
        <v>4.1382680000000001</v>
      </c>
      <c r="H2066" s="14">
        <v>1.9831244945526123</v>
      </c>
      <c r="I2066" s="14">
        <v>169809.8125</v>
      </c>
      <c r="J2066" s="14"/>
      <c r="K2066" s="14"/>
      <c r="L2066" s="14">
        <v>0.32472509145736694</v>
      </c>
      <c r="M2066" s="14">
        <v>0.1651616096496582</v>
      </c>
    </row>
    <row r="2067" spans="1:13">
      <c r="A2067" s="13" t="s">
        <v>149</v>
      </c>
      <c r="B2067" s="13" t="s">
        <v>191</v>
      </c>
      <c r="C2067" s="13" t="s">
        <v>224</v>
      </c>
      <c r="D2067" s="14">
        <v>1985</v>
      </c>
      <c r="E2067" s="14">
        <v>119396.609375</v>
      </c>
      <c r="F2067" s="14">
        <v>126781.4921875</v>
      </c>
      <c r="G2067" s="14">
        <v>4.153105</v>
      </c>
      <c r="H2067" s="14">
        <v>2.0393366813659668</v>
      </c>
      <c r="I2067" s="14">
        <v>179239.96875</v>
      </c>
      <c r="J2067" s="14">
        <v>0.74439253394582483</v>
      </c>
      <c r="K2067" s="14"/>
      <c r="L2067" s="14">
        <v>0.32813775539398193</v>
      </c>
      <c r="M2067" s="14">
        <v>0.15525245666503906</v>
      </c>
    </row>
    <row r="2068" spans="1:13">
      <c r="A2068" s="13" t="s">
        <v>149</v>
      </c>
      <c r="B2068" s="13" t="s">
        <v>191</v>
      </c>
      <c r="C2068" s="13" t="s">
        <v>224</v>
      </c>
      <c r="D2068" s="14">
        <v>1986</v>
      </c>
      <c r="E2068" s="14">
        <v>116721.21875</v>
      </c>
      <c r="F2068" s="14">
        <v>122604.53125</v>
      </c>
      <c r="G2068" s="14">
        <v>4.1693220000000002</v>
      </c>
      <c r="H2068" s="14">
        <v>2.1073780059814453</v>
      </c>
      <c r="I2068" s="14">
        <v>186485.3125</v>
      </c>
      <c r="J2068" s="14"/>
      <c r="K2068" s="14"/>
      <c r="L2068" s="14">
        <v>0.39717802405357361</v>
      </c>
      <c r="M2068" s="14">
        <v>0.16735181212425232</v>
      </c>
    </row>
    <row r="2069" spans="1:13">
      <c r="A2069" s="13" t="s">
        <v>149</v>
      </c>
      <c r="B2069" s="13" t="s">
        <v>191</v>
      </c>
      <c r="C2069" s="13" t="s">
        <v>224</v>
      </c>
      <c r="D2069" s="14">
        <v>1987</v>
      </c>
      <c r="E2069" s="14">
        <v>116926.078125</v>
      </c>
      <c r="F2069" s="14">
        <v>125795.6015625</v>
      </c>
      <c r="G2069" s="14">
        <v>4.1869680000000002</v>
      </c>
      <c r="H2069" s="14">
        <v>2.1494214534759521</v>
      </c>
      <c r="I2069" s="14">
        <v>189755.140625</v>
      </c>
      <c r="J2069" s="14"/>
      <c r="K2069" s="14"/>
      <c r="L2069" s="14">
        <v>0.3647911548614502</v>
      </c>
      <c r="M2069" s="14">
        <v>0.16750770807266235</v>
      </c>
    </row>
    <row r="2070" spans="1:13">
      <c r="A2070" s="13" t="s">
        <v>149</v>
      </c>
      <c r="B2070" s="13" t="s">
        <v>191</v>
      </c>
      <c r="C2070" s="13" t="s">
        <v>224</v>
      </c>
      <c r="D2070" s="14">
        <v>1988</v>
      </c>
      <c r="E2070" s="14">
        <v>115371.875</v>
      </c>
      <c r="F2070" s="14">
        <v>120676.4921875</v>
      </c>
      <c r="G2070" s="14">
        <v>4.2059660000000001</v>
      </c>
      <c r="H2070" s="14">
        <v>2.1355972290039063</v>
      </c>
      <c r="I2070" s="14">
        <v>189270.609375</v>
      </c>
      <c r="J2070" s="14"/>
      <c r="K2070" s="14"/>
      <c r="L2070" s="14">
        <v>0.35505875945091248</v>
      </c>
      <c r="M2070" s="14">
        <v>0.17067806422710419</v>
      </c>
    </row>
    <row r="2071" spans="1:13">
      <c r="A2071" s="13" t="s">
        <v>149</v>
      </c>
      <c r="B2071" s="13" t="s">
        <v>191</v>
      </c>
      <c r="C2071" s="13" t="s">
        <v>224</v>
      </c>
      <c r="D2071" s="14">
        <v>1989</v>
      </c>
      <c r="E2071" s="14">
        <v>117970.3359375</v>
      </c>
      <c r="F2071" s="14">
        <v>125636.046875</v>
      </c>
      <c r="G2071" s="14">
        <v>4.2261220000000002</v>
      </c>
      <c r="H2071" s="14">
        <v>2.0759902000427246</v>
      </c>
      <c r="I2071" s="14">
        <v>191235.796875</v>
      </c>
      <c r="J2071" s="14"/>
      <c r="K2071" s="14"/>
      <c r="L2071" s="14">
        <v>0.31015551090240479</v>
      </c>
      <c r="M2071" s="14">
        <v>0.16884803771972656</v>
      </c>
    </row>
    <row r="2072" spans="1:13">
      <c r="A2072" s="13" t="s">
        <v>149</v>
      </c>
      <c r="B2072" s="13" t="s">
        <v>191</v>
      </c>
      <c r="C2072" s="13" t="s">
        <v>224</v>
      </c>
      <c r="D2072" s="14">
        <v>1990</v>
      </c>
      <c r="E2072" s="14">
        <v>120817.109375</v>
      </c>
      <c r="F2072" s="14">
        <v>139160.5625</v>
      </c>
      <c r="G2072" s="14">
        <v>4.2472849999999998</v>
      </c>
      <c r="H2072" s="14">
        <v>2.0605611801147461</v>
      </c>
      <c r="I2072" s="14">
        <v>194931.28125</v>
      </c>
      <c r="J2072" s="14"/>
      <c r="K2072" s="14"/>
      <c r="L2072" s="14">
        <v>0.25885787606239319</v>
      </c>
      <c r="M2072" s="14">
        <v>0.15129821002483368</v>
      </c>
    </row>
    <row r="2073" spans="1:13">
      <c r="A2073" s="13" t="s">
        <v>149</v>
      </c>
      <c r="B2073" s="13" t="s">
        <v>191</v>
      </c>
      <c r="C2073" s="13" t="s">
        <v>224</v>
      </c>
      <c r="D2073" s="14">
        <v>1991</v>
      </c>
      <c r="E2073" s="14">
        <v>123647.7265625</v>
      </c>
      <c r="F2073" s="14">
        <v>139556.46875</v>
      </c>
      <c r="G2073" s="14">
        <v>4.2694710000000002</v>
      </c>
      <c r="H2073" s="14">
        <v>2.0414443016052246</v>
      </c>
      <c r="I2073" s="14">
        <v>200944.359375</v>
      </c>
      <c r="J2073" s="14"/>
      <c r="K2073" s="14"/>
      <c r="L2073" s="14">
        <v>0.26568245887756348</v>
      </c>
      <c r="M2073" s="14">
        <v>0.17116339504718781</v>
      </c>
    </row>
    <row r="2074" spans="1:13">
      <c r="A2074" s="13" t="s">
        <v>149</v>
      </c>
      <c r="B2074" s="13" t="s">
        <v>191</v>
      </c>
      <c r="C2074" s="13" t="s">
        <v>224</v>
      </c>
      <c r="D2074" s="14">
        <v>1992</v>
      </c>
      <c r="E2074" s="14">
        <v>125201.515625</v>
      </c>
      <c r="F2074" s="14">
        <v>143964.71875</v>
      </c>
      <c r="G2074" s="14">
        <v>4.2926830000000002</v>
      </c>
      <c r="H2074" s="14">
        <v>2.0367252826690674</v>
      </c>
      <c r="I2074" s="14">
        <v>208126.890625</v>
      </c>
      <c r="J2074" s="14"/>
      <c r="K2074" s="14"/>
      <c r="L2074" s="14">
        <v>0.22015093266963959</v>
      </c>
      <c r="M2074" s="14">
        <v>0.15072853863239288</v>
      </c>
    </row>
    <row r="2075" spans="1:13">
      <c r="A2075" s="13" t="s">
        <v>149</v>
      </c>
      <c r="B2075" s="13" t="s">
        <v>191</v>
      </c>
      <c r="C2075" s="13" t="s">
        <v>224</v>
      </c>
      <c r="D2075" s="14">
        <v>1993</v>
      </c>
      <c r="E2075" s="14">
        <v>129591.0625</v>
      </c>
      <c r="F2075" s="14">
        <v>145404.96875</v>
      </c>
      <c r="G2075" s="14">
        <v>4.3167879999999998</v>
      </c>
      <c r="H2075" s="14">
        <v>2.0510215759277344</v>
      </c>
      <c r="I2075" s="14">
        <v>214048.78125</v>
      </c>
      <c r="J2075" s="14"/>
      <c r="K2075" s="14"/>
      <c r="L2075" s="14">
        <v>0.24648822844028473</v>
      </c>
      <c r="M2075" s="14">
        <v>0.16121941804885864</v>
      </c>
    </row>
    <row r="2076" spans="1:13">
      <c r="A2076" s="13" t="s">
        <v>149</v>
      </c>
      <c r="B2076" s="13" t="s">
        <v>191</v>
      </c>
      <c r="C2076" s="13" t="s">
        <v>224</v>
      </c>
      <c r="D2076" s="14">
        <v>1994</v>
      </c>
      <c r="E2076" s="14">
        <v>135150.359375</v>
      </c>
      <c r="F2076" s="14">
        <v>151116.8125</v>
      </c>
      <c r="G2076" s="14">
        <v>4.341615</v>
      </c>
      <c r="H2076" s="14">
        <v>2.0791347026824951</v>
      </c>
      <c r="I2076" s="14">
        <v>224869.859375</v>
      </c>
      <c r="J2076" s="14"/>
      <c r="K2076" s="14"/>
      <c r="L2076" s="14">
        <v>0.24923233687877655</v>
      </c>
      <c r="M2076" s="14">
        <v>0.15720701217651367</v>
      </c>
    </row>
    <row r="2077" spans="1:13">
      <c r="A2077" s="13" t="s">
        <v>149</v>
      </c>
      <c r="B2077" s="13" t="s">
        <v>191</v>
      </c>
      <c r="C2077" s="13" t="s">
        <v>224</v>
      </c>
      <c r="D2077" s="14">
        <v>1995</v>
      </c>
      <c r="E2077" s="14">
        <v>142270.609375</v>
      </c>
      <c r="F2077" s="14">
        <v>162929.0625</v>
      </c>
      <c r="G2077" s="14">
        <v>4.3669950000000002</v>
      </c>
      <c r="H2077" s="14">
        <v>2.1235320568084717</v>
      </c>
      <c r="I2077" s="14">
        <v>234214.296875</v>
      </c>
      <c r="J2077" s="14"/>
      <c r="K2077" s="14"/>
      <c r="L2077" s="14">
        <v>0.24990053474903107</v>
      </c>
      <c r="M2077" s="14">
        <v>0.14537602663040161</v>
      </c>
    </row>
    <row r="2078" spans="1:13">
      <c r="A2078" s="13" t="s">
        <v>149</v>
      </c>
      <c r="B2078" s="13" t="s">
        <v>191</v>
      </c>
      <c r="C2078" s="13" t="s">
        <v>224</v>
      </c>
      <c r="D2078" s="14">
        <v>1996</v>
      </c>
      <c r="E2078" s="14">
        <v>155505.03125</v>
      </c>
      <c r="F2078" s="14">
        <v>183344.90625</v>
      </c>
      <c r="G2078" s="14">
        <v>4.3932089999999997</v>
      </c>
      <c r="H2078" s="14">
        <v>2.1685893535614014</v>
      </c>
      <c r="I2078" s="14">
        <v>245990.484375</v>
      </c>
      <c r="J2078" s="14">
        <v>0.89880970669846416</v>
      </c>
      <c r="K2078" s="14"/>
      <c r="L2078" s="14">
        <v>0.2258288711309433</v>
      </c>
      <c r="M2078" s="14">
        <v>0.13081274926662445</v>
      </c>
    </row>
    <row r="2079" spans="1:13">
      <c r="A2079" s="13" t="s">
        <v>149</v>
      </c>
      <c r="B2079" s="13" t="s">
        <v>191</v>
      </c>
      <c r="C2079" s="13" t="s">
        <v>224</v>
      </c>
      <c r="D2079" s="14">
        <v>1997</v>
      </c>
      <c r="E2079" s="14">
        <v>169368.015625</v>
      </c>
      <c r="F2079" s="14">
        <v>193806.6875</v>
      </c>
      <c r="G2079" s="14">
        <v>4.4202620000000001</v>
      </c>
      <c r="H2079" s="14">
        <v>2.2333521842956543</v>
      </c>
      <c r="I2079" s="14">
        <v>258990.078125</v>
      </c>
      <c r="J2079" s="14"/>
      <c r="K2079" s="14"/>
      <c r="L2079" s="14">
        <v>0.24942556023597717</v>
      </c>
      <c r="M2079" s="14">
        <v>0.13941624760627747</v>
      </c>
    </row>
    <row r="2080" spans="1:13">
      <c r="A2080" s="13" t="s">
        <v>149</v>
      </c>
      <c r="B2080" s="13" t="s">
        <v>191</v>
      </c>
      <c r="C2080" s="13" t="s">
        <v>224</v>
      </c>
      <c r="D2080" s="14">
        <v>1998</v>
      </c>
      <c r="E2080" s="14">
        <v>171385.265625</v>
      </c>
      <c r="F2080" s="14">
        <v>184895.078125</v>
      </c>
      <c r="G2080" s="14">
        <v>4.4474859999999996</v>
      </c>
      <c r="H2080" s="14">
        <v>2.2929732799530029</v>
      </c>
      <c r="I2080" s="14">
        <v>265787.0625</v>
      </c>
      <c r="J2080" s="14"/>
      <c r="K2080" s="14"/>
      <c r="L2080" s="14">
        <v>0.2825467586517334</v>
      </c>
      <c r="M2080" s="14">
        <v>0.15538109838962555</v>
      </c>
    </row>
    <row r="2081" spans="1:13">
      <c r="A2081" s="13" t="s">
        <v>149</v>
      </c>
      <c r="B2081" s="13" t="s">
        <v>191</v>
      </c>
      <c r="C2081" s="13" t="s">
        <v>224</v>
      </c>
      <c r="D2081" s="14">
        <v>1999</v>
      </c>
      <c r="E2081" s="14">
        <v>182852.859375</v>
      </c>
      <c r="F2081" s="14">
        <v>206082.375</v>
      </c>
      <c r="G2081" s="14">
        <v>4.4740039999999999</v>
      </c>
      <c r="H2081" s="14">
        <v>2.3119583129882813</v>
      </c>
      <c r="I2081" s="14">
        <v>271137</v>
      </c>
      <c r="J2081" s="14"/>
      <c r="K2081" s="14"/>
      <c r="L2081" s="14">
        <v>0.23217387497425079</v>
      </c>
      <c r="M2081" s="14">
        <v>0.14683333039283752</v>
      </c>
    </row>
    <row r="2082" spans="1:13">
      <c r="A2082" s="13" t="s">
        <v>149</v>
      </c>
      <c r="B2082" s="13" t="s">
        <v>191</v>
      </c>
      <c r="C2082" s="13" t="s">
        <v>224</v>
      </c>
      <c r="D2082" s="14">
        <v>2000</v>
      </c>
      <c r="E2082" s="14">
        <v>209341.21875</v>
      </c>
      <c r="F2082" s="14">
        <v>253679.828125</v>
      </c>
      <c r="G2082" s="14">
        <v>4.4993669999999995</v>
      </c>
      <c r="H2082" s="14">
        <v>2.3240475654602051</v>
      </c>
      <c r="I2082" s="14">
        <v>279826.875</v>
      </c>
      <c r="J2082" s="14"/>
      <c r="K2082" s="14"/>
      <c r="L2082" s="14">
        <v>0.1863107830286026</v>
      </c>
      <c r="M2082" s="14">
        <v>0.12559895217418671</v>
      </c>
    </row>
    <row r="2083" spans="1:13">
      <c r="A2083" s="13" t="s">
        <v>149</v>
      </c>
      <c r="B2083" s="13" t="s">
        <v>191</v>
      </c>
      <c r="C2083" s="13" t="s">
        <v>224</v>
      </c>
      <c r="D2083" s="14">
        <v>2001</v>
      </c>
      <c r="E2083" s="14">
        <v>207414.578125</v>
      </c>
      <c r="F2083" s="14">
        <v>256791.046875</v>
      </c>
      <c r="G2083" s="14">
        <v>4.5231449999999995</v>
      </c>
      <c r="H2083" s="14">
        <v>2.3395655155181885</v>
      </c>
      <c r="I2083" s="14">
        <v>285632.71875</v>
      </c>
      <c r="J2083" s="14"/>
      <c r="K2083" s="14"/>
      <c r="L2083" s="14">
        <v>0.17961253225803375</v>
      </c>
      <c r="M2083" s="14">
        <v>0.1347370445728302</v>
      </c>
    </row>
    <row r="2084" spans="1:13">
      <c r="A2084" s="13" t="s">
        <v>149</v>
      </c>
      <c r="B2084" s="13" t="s">
        <v>191</v>
      </c>
      <c r="C2084" s="13" t="s">
        <v>224</v>
      </c>
      <c r="D2084" s="14">
        <v>2002</v>
      </c>
      <c r="E2084" s="14">
        <v>202909.75</v>
      </c>
      <c r="F2084" s="14">
        <v>247474.765625</v>
      </c>
      <c r="G2084" s="14">
        <v>4.5460189999999994</v>
      </c>
      <c r="H2084" s="14">
        <v>2.3267309665679932</v>
      </c>
      <c r="I2084" s="14">
        <v>289763.6875</v>
      </c>
      <c r="J2084" s="14"/>
      <c r="K2084" s="14"/>
      <c r="L2084" s="14">
        <v>0.17696183919906616</v>
      </c>
      <c r="M2084" s="14">
        <v>0.14312925934791565</v>
      </c>
    </row>
    <row r="2085" spans="1:13">
      <c r="A2085" s="13" t="s">
        <v>149</v>
      </c>
      <c r="B2085" s="13" t="s">
        <v>191</v>
      </c>
      <c r="C2085" s="13" t="s">
        <v>224</v>
      </c>
      <c r="D2085" s="14">
        <v>2003</v>
      </c>
      <c r="E2085" s="14">
        <v>204249.6875</v>
      </c>
      <c r="F2085" s="14">
        <v>266349.9375</v>
      </c>
      <c r="G2085" s="14">
        <v>4.570106</v>
      </c>
      <c r="H2085" s="14">
        <v>2.29034423828125</v>
      </c>
      <c r="I2085" s="14">
        <v>292400.875</v>
      </c>
      <c r="J2085" s="14"/>
      <c r="K2085" s="14"/>
      <c r="L2085" s="14">
        <v>0.16910856962203979</v>
      </c>
      <c r="M2085" s="14">
        <v>0.13324594497680664</v>
      </c>
    </row>
    <row r="2086" spans="1:13">
      <c r="A2086" s="13" t="s">
        <v>149</v>
      </c>
      <c r="B2086" s="13" t="s">
        <v>191</v>
      </c>
      <c r="C2086" s="13" t="s">
        <v>224</v>
      </c>
      <c r="D2086" s="14">
        <v>2004</v>
      </c>
      <c r="E2086" s="14">
        <v>224137.0625</v>
      </c>
      <c r="F2086" s="14">
        <v>284456.0625</v>
      </c>
      <c r="G2086" s="14">
        <v>4.5982139999999996</v>
      </c>
      <c r="H2086" s="14">
        <v>2.2968606948852539</v>
      </c>
      <c r="I2086" s="14">
        <v>304007.4375</v>
      </c>
      <c r="J2086" s="14"/>
      <c r="K2086" s="14"/>
      <c r="L2086" s="14">
        <v>0.19742999970912933</v>
      </c>
      <c r="M2086" s="14">
        <v>0.12250882387161255</v>
      </c>
    </row>
    <row r="2087" spans="1:13">
      <c r="A2087" s="13" t="s">
        <v>149</v>
      </c>
      <c r="B2087" s="13" t="s">
        <v>191</v>
      </c>
      <c r="C2087" s="13" t="s">
        <v>224</v>
      </c>
      <c r="D2087" s="14">
        <v>2005</v>
      </c>
      <c r="E2087" s="14">
        <v>251075.96875</v>
      </c>
      <c r="F2087" s="14">
        <v>353368.5625</v>
      </c>
      <c r="G2087" s="14">
        <v>4.6323639999999999</v>
      </c>
      <c r="H2087" s="14">
        <v>2.3222572803497314</v>
      </c>
      <c r="I2087" s="14">
        <v>311989.0625</v>
      </c>
      <c r="J2087" s="14">
        <v>0.82388517218799595</v>
      </c>
      <c r="K2087" s="14"/>
      <c r="L2087" s="14">
        <v>0.19790150225162506</v>
      </c>
      <c r="M2087" s="14">
        <v>0.10451110452413559</v>
      </c>
    </row>
    <row r="2088" spans="1:13">
      <c r="A2088" s="13" t="s">
        <v>149</v>
      </c>
      <c r="B2088" s="13" t="s">
        <v>191</v>
      </c>
      <c r="C2088" s="13" t="s">
        <v>224</v>
      </c>
      <c r="D2088" s="14">
        <v>2006</v>
      </c>
      <c r="E2088" s="14">
        <v>279391.5</v>
      </c>
      <c r="F2088" s="14">
        <v>385067.25</v>
      </c>
      <c r="G2088" s="14">
        <v>4.6729940000000001</v>
      </c>
      <c r="H2088" s="14">
        <v>2.3980202674865723</v>
      </c>
      <c r="I2088" s="14">
        <v>319476.125</v>
      </c>
      <c r="J2088" s="14"/>
      <c r="K2088" s="14"/>
      <c r="L2088" s="14">
        <v>0.21337300539016724</v>
      </c>
      <c r="M2088" s="14">
        <v>0.10484232008457184</v>
      </c>
    </row>
    <row r="2089" spans="1:13">
      <c r="A2089" s="13" t="s">
        <v>149</v>
      </c>
      <c r="B2089" s="13" t="s">
        <v>191</v>
      </c>
      <c r="C2089" s="13" t="s">
        <v>224</v>
      </c>
      <c r="D2089" s="14">
        <v>2007</v>
      </c>
      <c r="E2089" s="14">
        <v>292358.59375</v>
      </c>
      <c r="F2089" s="14">
        <v>391365.46875</v>
      </c>
      <c r="G2089" s="14">
        <v>4.7194019999999997</v>
      </c>
      <c r="H2089" s="14">
        <v>2.490095853805542</v>
      </c>
      <c r="I2089" s="14">
        <v>329042.03125</v>
      </c>
      <c r="J2089" s="14"/>
      <c r="K2089" s="14"/>
      <c r="L2089" s="14">
        <v>0.23831400275230408</v>
      </c>
      <c r="M2089" s="14">
        <v>0.10935259610414505</v>
      </c>
    </row>
    <row r="2090" spans="1:13">
      <c r="A2090" s="13" t="s">
        <v>149</v>
      </c>
      <c r="B2090" s="13" t="s">
        <v>191</v>
      </c>
      <c r="C2090" s="13" t="s">
        <v>224</v>
      </c>
      <c r="D2090" s="14">
        <v>2008</v>
      </c>
      <c r="E2090" s="14">
        <v>315882.3125</v>
      </c>
      <c r="F2090" s="14">
        <v>445013.0625</v>
      </c>
      <c r="G2090" s="14">
        <v>4.7710189999999999</v>
      </c>
      <c r="H2090" s="14">
        <v>2.5651872158050537</v>
      </c>
      <c r="I2090" s="14">
        <v>330609.53125</v>
      </c>
      <c r="J2090" s="14"/>
      <c r="K2090" s="14"/>
      <c r="L2090" s="14">
        <v>0.22283659875392914</v>
      </c>
      <c r="M2090" s="14">
        <v>0.10870610177516937</v>
      </c>
    </row>
    <row r="2091" spans="1:13">
      <c r="A2091" s="13" t="s">
        <v>149</v>
      </c>
      <c r="B2091" s="13" t="s">
        <v>191</v>
      </c>
      <c r="C2091" s="13" t="s">
        <v>224</v>
      </c>
      <c r="D2091" s="14">
        <v>2009</v>
      </c>
      <c r="E2091" s="14">
        <v>291161.625</v>
      </c>
      <c r="F2091" s="14">
        <v>375852.1875</v>
      </c>
      <c r="G2091" s="14">
        <v>4.826848</v>
      </c>
      <c r="H2091" s="14">
        <v>2.5536854267120361</v>
      </c>
      <c r="I2091" s="14">
        <v>324899.84375</v>
      </c>
      <c r="J2091" s="14"/>
      <c r="K2091" s="14"/>
      <c r="L2091" s="14">
        <v>0.23157061636447906</v>
      </c>
      <c r="M2091" s="14">
        <v>0.13231503963470459</v>
      </c>
    </row>
    <row r="2092" spans="1:13">
      <c r="A2092" s="13" t="s">
        <v>149</v>
      </c>
      <c r="B2092" s="13" t="s">
        <v>191</v>
      </c>
      <c r="C2092" s="13" t="s">
        <v>224</v>
      </c>
      <c r="D2092" s="14">
        <v>2010</v>
      </c>
      <c r="E2092" s="14">
        <v>307002.75</v>
      </c>
      <c r="F2092" s="14">
        <v>408091.65625</v>
      </c>
      <c r="G2092" s="14">
        <v>4.8858779999999999</v>
      </c>
      <c r="H2092" s="14">
        <v>2.5449225902557373</v>
      </c>
      <c r="I2092" s="14">
        <v>327180.09375</v>
      </c>
      <c r="J2092" s="14"/>
      <c r="K2092" s="14"/>
      <c r="L2092" s="14">
        <v>0.24352976679801941</v>
      </c>
      <c r="M2092" s="14">
        <v>0.12418323010206223</v>
      </c>
    </row>
    <row r="2093" spans="1:13">
      <c r="A2093" s="13" t="s">
        <v>149</v>
      </c>
      <c r="B2093" s="13" t="s">
        <v>191</v>
      </c>
      <c r="C2093" s="13" t="s">
        <v>224</v>
      </c>
      <c r="D2093" s="14">
        <v>2011</v>
      </c>
      <c r="E2093" s="14">
        <v>320496.5625</v>
      </c>
      <c r="F2093" s="14">
        <v>448746.96875</v>
      </c>
      <c r="G2093" s="14">
        <v>4.9483299999999995</v>
      </c>
      <c r="H2093" s="14">
        <v>2.5811936855316162</v>
      </c>
      <c r="I2093" s="14">
        <v>330391.28125</v>
      </c>
      <c r="J2093" s="14">
        <v>0.65577496621612363</v>
      </c>
      <c r="K2093" s="14"/>
      <c r="L2093" s="14">
        <v>0.22029261291027069</v>
      </c>
      <c r="M2093" s="14">
        <v>0.11974603682756424</v>
      </c>
    </row>
    <row r="2094" spans="1:13">
      <c r="A2094" s="13" t="s">
        <v>149</v>
      </c>
      <c r="B2094" s="13" t="s">
        <v>191</v>
      </c>
      <c r="C2094" s="13" t="s">
        <v>224</v>
      </c>
      <c r="D2094" s="14">
        <v>2012</v>
      </c>
      <c r="E2094" s="14">
        <v>339719.65625</v>
      </c>
      <c r="F2094" s="14">
        <v>474551.59375</v>
      </c>
      <c r="G2094" s="14">
        <v>5.0137089999999995</v>
      </c>
      <c r="H2094" s="14">
        <v>2.6341135501861572</v>
      </c>
      <c r="I2094" s="14">
        <v>339322</v>
      </c>
      <c r="J2094" s="14">
        <v>0.63931860921555217</v>
      </c>
      <c r="K2094" s="14"/>
      <c r="L2094" s="14">
        <v>0.23538704216480255</v>
      </c>
      <c r="M2094" s="14">
        <v>0.11739148199558258</v>
      </c>
    </row>
    <row r="2095" spans="1:13">
      <c r="A2095" s="13" t="s">
        <v>149</v>
      </c>
      <c r="B2095" s="13" t="s">
        <v>191</v>
      </c>
      <c r="C2095" s="13" t="s">
        <v>224</v>
      </c>
      <c r="D2095" s="14">
        <v>2013</v>
      </c>
      <c r="E2095" s="14">
        <v>343018.03125</v>
      </c>
      <c r="F2095" s="14">
        <v>464938.59375</v>
      </c>
      <c r="G2095" s="14">
        <v>5.0794549999999994</v>
      </c>
      <c r="H2095" s="14">
        <v>2.6655771732330322</v>
      </c>
      <c r="I2095" s="14">
        <v>342830.8125</v>
      </c>
      <c r="J2095" s="14">
        <v>0.64291391437015111</v>
      </c>
      <c r="K2095" s="14"/>
      <c r="L2095" s="14">
        <v>0.25981816649436951</v>
      </c>
      <c r="M2095" s="14">
        <v>0.12621401250362396</v>
      </c>
    </row>
    <row r="2096" spans="1:13">
      <c r="A2096" s="13" t="s">
        <v>149</v>
      </c>
      <c r="B2096" s="13" t="s">
        <v>191</v>
      </c>
      <c r="C2096" s="13" t="s">
        <v>224</v>
      </c>
      <c r="D2096" s="14">
        <v>2014</v>
      </c>
      <c r="E2096" s="14">
        <v>337562.59375</v>
      </c>
      <c r="F2096" s="14">
        <v>436629.5625</v>
      </c>
      <c r="G2096" s="14">
        <v>5.1422650000000001</v>
      </c>
      <c r="H2096" s="14">
        <v>2.6963009834289551</v>
      </c>
      <c r="I2096" s="14">
        <v>349583.03125</v>
      </c>
      <c r="J2096" s="14">
        <v>0.65732457647275255</v>
      </c>
      <c r="K2096" s="14"/>
      <c r="L2096" s="14">
        <v>0.26324364542961121</v>
      </c>
      <c r="M2096" s="14">
        <v>0.13841834664344788</v>
      </c>
    </row>
    <row r="2097" spans="1:13">
      <c r="A2097" s="13" t="s">
        <v>149</v>
      </c>
      <c r="B2097" s="13" t="s">
        <v>191</v>
      </c>
      <c r="C2097" s="13" t="s">
        <v>224</v>
      </c>
      <c r="D2097" s="14">
        <v>2015</v>
      </c>
      <c r="E2097" s="14">
        <v>321281.71875</v>
      </c>
      <c r="F2097" s="14">
        <v>368037.34375</v>
      </c>
      <c r="G2097" s="14">
        <v>5.1998359999999995</v>
      </c>
      <c r="H2097" s="14">
        <v>2.7125174999237061</v>
      </c>
      <c r="I2097" s="14">
        <v>356459.78125</v>
      </c>
      <c r="J2097" s="14">
        <v>0.66723430906012204</v>
      </c>
      <c r="K2097" s="14"/>
      <c r="L2097" s="14">
        <v>0.27765214443206787</v>
      </c>
      <c r="M2097" s="14">
        <v>0.16598369181156158</v>
      </c>
    </row>
    <row r="2098" spans="1:13">
      <c r="A2098" s="13" t="s">
        <v>149</v>
      </c>
      <c r="B2098" s="13" t="s">
        <v>191</v>
      </c>
      <c r="C2098" s="13" t="s">
        <v>224</v>
      </c>
      <c r="D2098" s="14">
        <v>2016</v>
      </c>
      <c r="E2098" s="14">
        <v>311902.375</v>
      </c>
      <c r="F2098" s="14">
        <v>353195.59375</v>
      </c>
      <c r="G2098" s="14">
        <v>5.2509489999999994</v>
      </c>
      <c r="H2098" s="14">
        <v>2.723179817199707</v>
      </c>
      <c r="I2098" s="14">
        <v>360279.4375</v>
      </c>
      <c r="J2098" s="14">
        <v>0.67880342798271998</v>
      </c>
      <c r="K2098" s="14"/>
      <c r="L2098" s="14">
        <v>0.29067331552505493</v>
      </c>
      <c r="M2098" s="14">
        <v>0.18555708229541779</v>
      </c>
    </row>
    <row r="2099" spans="1:13">
      <c r="A2099" s="13" t="s">
        <v>149</v>
      </c>
      <c r="B2099" s="13" t="s">
        <v>191</v>
      </c>
      <c r="C2099" s="13" t="s">
        <v>224</v>
      </c>
      <c r="D2099" s="14">
        <v>2017</v>
      </c>
      <c r="E2099" s="14">
        <v>327096.3125</v>
      </c>
      <c r="F2099" s="14">
        <v>368649.65625</v>
      </c>
      <c r="G2099" s="14">
        <v>5.2963259999999996</v>
      </c>
      <c r="H2099" s="14">
        <v>2.7567307949066162</v>
      </c>
      <c r="I2099" s="14">
        <v>368649.65625</v>
      </c>
      <c r="J2099" s="14">
        <v>0.68937995388541051</v>
      </c>
      <c r="K2099" s="14"/>
      <c r="L2099" s="14">
        <v>0.28922337293624878</v>
      </c>
      <c r="M2099" s="14">
        <v>0.18537174165248871</v>
      </c>
    </row>
    <row r="2100" spans="1:13">
      <c r="A2100" s="13" t="s">
        <v>149</v>
      </c>
      <c r="B2100" s="13" t="s">
        <v>191</v>
      </c>
      <c r="C2100" s="13" t="s">
        <v>224</v>
      </c>
      <c r="D2100" s="14">
        <v>2018</v>
      </c>
      <c r="E2100" s="14">
        <v>342195.96875</v>
      </c>
      <c r="F2100" s="14">
        <v>401659.84375</v>
      </c>
      <c r="G2100" s="14">
        <v>5.3379620000000001</v>
      </c>
      <c r="H2100" s="14">
        <v>2.80533766746521</v>
      </c>
      <c r="I2100" s="14">
        <v>373403.59375</v>
      </c>
      <c r="J2100" s="14"/>
      <c r="K2100" s="14"/>
      <c r="L2100" s="14">
        <v>0.27081474661827087</v>
      </c>
      <c r="M2100" s="14">
        <v>0.17395268380641937</v>
      </c>
    </row>
    <row r="2101" spans="1:13">
      <c r="A2101" s="13" t="s">
        <v>149</v>
      </c>
      <c r="B2101" s="13" t="s">
        <v>191</v>
      </c>
      <c r="C2101" s="13" t="s">
        <v>224</v>
      </c>
      <c r="D2101" s="14">
        <v>2019</v>
      </c>
      <c r="E2101" s="14">
        <v>336415.40625</v>
      </c>
      <c r="F2101" s="14">
        <v>396253.875</v>
      </c>
      <c r="G2101" s="14">
        <v>5.378857</v>
      </c>
      <c r="H2101" s="14">
        <v>2.8536617755889893</v>
      </c>
      <c r="I2101" s="14">
        <v>377715.34375</v>
      </c>
      <c r="J2101" s="14"/>
      <c r="K2101" s="14"/>
      <c r="L2101" s="14">
        <v>0.28972342610359192</v>
      </c>
      <c r="M2101" s="14">
        <v>0.18361842632293701</v>
      </c>
    </row>
    <row r="2102" spans="1:13">
      <c r="A2102" s="13" t="s">
        <v>150</v>
      </c>
      <c r="B2102" s="13" t="s">
        <v>192</v>
      </c>
      <c r="C2102" s="13" t="s">
        <v>225</v>
      </c>
      <c r="D2102" s="14">
        <v>1950</v>
      </c>
      <c r="E2102" s="14">
        <v>25005.654296875</v>
      </c>
      <c r="F2102" s="14">
        <v>22752.658203125</v>
      </c>
      <c r="G2102" s="14">
        <v>1.9017897302905791</v>
      </c>
      <c r="H2102" s="14">
        <v>0.8428034782409668</v>
      </c>
      <c r="I2102" s="14">
        <v>27230.107421875</v>
      </c>
      <c r="J2102" s="14"/>
      <c r="K2102" s="14"/>
      <c r="L2102" s="14">
        <v>0.2768217921257019</v>
      </c>
      <c r="M2102" s="14">
        <v>0.14050297439098358</v>
      </c>
    </row>
    <row r="2103" spans="1:13">
      <c r="A2103" s="13" t="s">
        <v>150</v>
      </c>
      <c r="B2103" s="13" t="s">
        <v>192</v>
      </c>
      <c r="C2103" s="13" t="s">
        <v>225</v>
      </c>
      <c r="D2103" s="14">
        <v>1951</v>
      </c>
      <c r="E2103" s="14">
        <v>23362.296875</v>
      </c>
      <c r="F2103" s="14">
        <v>20919.669921875</v>
      </c>
      <c r="G2103" s="14">
        <v>1.9407351559747201</v>
      </c>
      <c r="H2103" s="14">
        <v>0.85084617137908936</v>
      </c>
      <c r="I2103" s="14">
        <v>26715.640625</v>
      </c>
      <c r="J2103" s="14"/>
      <c r="K2103" s="14"/>
      <c r="L2103" s="14">
        <v>0.2894551157951355</v>
      </c>
      <c r="M2103" s="14">
        <v>0.17087103426456451</v>
      </c>
    </row>
    <row r="2104" spans="1:13">
      <c r="A2104" s="13" t="s">
        <v>150</v>
      </c>
      <c r="B2104" s="13" t="s">
        <v>192</v>
      </c>
      <c r="C2104" s="13" t="s">
        <v>225</v>
      </c>
      <c r="D2104" s="14">
        <v>1952</v>
      </c>
      <c r="E2104" s="14">
        <v>22734.044921875</v>
      </c>
      <c r="F2104" s="14">
        <v>21922.689453125</v>
      </c>
      <c r="G2104" s="14">
        <v>1.9879781867674367</v>
      </c>
      <c r="H2104" s="14">
        <v>0.88003450632095337</v>
      </c>
      <c r="I2104" s="14">
        <v>26713.251953125</v>
      </c>
      <c r="J2104" s="14"/>
      <c r="K2104" s="14"/>
      <c r="L2104" s="14">
        <v>0.26289263367652893</v>
      </c>
      <c r="M2104" s="14">
        <v>0.17324435710906982</v>
      </c>
    </row>
    <row r="2105" spans="1:13">
      <c r="A2105" s="13" t="s">
        <v>150</v>
      </c>
      <c r="B2105" s="13" t="s">
        <v>192</v>
      </c>
      <c r="C2105" s="13" t="s">
        <v>225</v>
      </c>
      <c r="D2105" s="14">
        <v>1953</v>
      </c>
      <c r="E2105" s="14">
        <v>24230.283203125</v>
      </c>
      <c r="F2105" s="14">
        <v>22712.173828125</v>
      </c>
      <c r="G2105" s="14">
        <v>2.0403953999565485</v>
      </c>
      <c r="H2105" s="14">
        <v>0.8913034200668335</v>
      </c>
      <c r="I2105" s="14">
        <v>27281.490234375</v>
      </c>
      <c r="J2105" s="14"/>
      <c r="K2105" s="14"/>
      <c r="L2105" s="14">
        <v>0.22528855502605438</v>
      </c>
      <c r="M2105" s="14">
        <v>0.17220319807529449</v>
      </c>
    </row>
    <row r="2106" spans="1:13">
      <c r="A2106" s="13" t="s">
        <v>150</v>
      </c>
      <c r="B2106" s="13" t="s">
        <v>192</v>
      </c>
      <c r="C2106" s="13" t="s">
        <v>225</v>
      </c>
      <c r="D2106" s="14">
        <v>1954</v>
      </c>
      <c r="E2106" s="14">
        <v>26617.55078125</v>
      </c>
      <c r="F2106" s="14">
        <v>24964.6484375</v>
      </c>
      <c r="G2106" s="14">
        <v>2.0856283013403378</v>
      </c>
      <c r="H2106" s="14">
        <v>0.911021888256073</v>
      </c>
      <c r="I2106" s="14">
        <v>30497.646484375</v>
      </c>
      <c r="J2106" s="14"/>
      <c r="K2106" s="14"/>
      <c r="L2106" s="14">
        <v>0.30275201797485352</v>
      </c>
      <c r="M2106" s="14">
        <v>0.15025655925273895</v>
      </c>
    </row>
    <row r="2107" spans="1:13">
      <c r="A2107" s="13" t="s">
        <v>150</v>
      </c>
      <c r="B2107" s="13" t="s">
        <v>192</v>
      </c>
      <c r="C2107" s="13" t="s">
        <v>225</v>
      </c>
      <c r="D2107" s="14">
        <v>1955</v>
      </c>
      <c r="E2107" s="14">
        <v>27701.07421875</v>
      </c>
      <c r="F2107" s="14">
        <v>25893.78515625</v>
      </c>
      <c r="G2107" s="14">
        <v>2.1288691312153283</v>
      </c>
      <c r="H2107" s="14">
        <v>0.92548823356628418</v>
      </c>
      <c r="I2107" s="14">
        <v>31727.744140625</v>
      </c>
      <c r="J2107" s="14"/>
      <c r="K2107" s="14"/>
      <c r="L2107" s="14">
        <v>0.27802541851997375</v>
      </c>
      <c r="M2107" s="14">
        <v>0.15832924842834473</v>
      </c>
    </row>
    <row r="2108" spans="1:13">
      <c r="A2108" s="13" t="s">
        <v>150</v>
      </c>
      <c r="B2108" s="13" t="s">
        <v>192</v>
      </c>
      <c r="C2108" s="13" t="s">
        <v>225</v>
      </c>
      <c r="D2108" s="14">
        <v>1956</v>
      </c>
      <c r="E2108" s="14">
        <v>28044.763671875</v>
      </c>
      <c r="F2108" s="14">
        <v>26500.8046875</v>
      </c>
      <c r="G2108" s="14">
        <v>2.1708461456853438</v>
      </c>
      <c r="H2108" s="14">
        <v>0.94214147329330444</v>
      </c>
      <c r="I2108" s="14">
        <v>32175.65625</v>
      </c>
      <c r="J2108" s="14"/>
      <c r="K2108" s="14"/>
      <c r="L2108" s="14">
        <v>0.26203858852386475</v>
      </c>
      <c r="M2108" s="14">
        <v>0.16518434882164001</v>
      </c>
    </row>
    <row r="2109" spans="1:13">
      <c r="A2109" s="13" t="s">
        <v>150</v>
      </c>
      <c r="B2109" s="13" t="s">
        <v>192</v>
      </c>
      <c r="C2109" s="13" t="s">
        <v>225</v>
      </c>
      <c r="D2109" s="14">
        <v>1957</v>
      </c>
      <c r="E2109" s="14">
        <v>29020.673828125</v>
      </c>
      <c r="F2109" s="14">
        <v>27672.001953125</v>
      </c>
      <c r="G2109" s="14">
        <v>2.2217896203804992</v>
      </c>
      <c r="H2109" s="14">
        <v>0.96077442169189453</v>
      </c>
      <c r="I2109" s="14">
        <v>33853.56640625</v>
      </c>
      <c r="J2109" s="14"/>
      <c r="K2109" s="14"/>
      <c r="L2109" s="14">
        <v>0.27459335327148438</v>
      </c>
      <c r="M2109" s="14">
        <v>0.16409830749034882</v>
      </c>
    </row>
    <row r="2110" spans="1:13">
      <c r="A2110" s="13" t="s">
        <v>150</v>
      </c>
      <c r="B2110" s="13" t="s">
        <v>192</v>
      </c>
      <c r="C2110" s="13" t="s">
        <v>225</v>
      </c>
      <c r="D2110" s="14">
        <v>1958</v>
      </c>
      <c r="E2110" s="14">
        <v>28970.5234375</v>
      </c>
      <c r="F2110" s="14">
        <v>28661.794921875</v>
      </c>
      <c r="G2110" s="14">
        <v>2.2737374469682714</v>
      </c>
      <c r="H2110" s="14">
        <v>0.97673261165618896</v>
      </c>
      <c r="I2110" s="14">
        <v>34077.703125</v>
      </c>
      <c r="J2110" s="14"/>
      <c r="K2110" s="14"/>
      <c r="L2110" s="14">
        <v>0.26212602853775024</v>
      </c>
      <c r="M2110" s="14">
        <v>0.16011831164360046</v>
      </c>
    </row>
    <row r="2111" spans="1:13">
      <c r="A2111" s="13" t="s">
        <v>150</v>
      </c>
      <c r="B2111" s="13" t="s">
        <v>192</v>
      </c>
      <c r="C2111" s="13" t="s">
        <v>225</v>
      </c>
      <c r="D2111" s="14">
        <v>1959</v>
      </c>
      <c r="E2111" s="14">
        <v>31413.759765625</v>
      </c>
      <c r="F2111" s="14">
        <v>30032.228515625</v>
      </c>
      <c r="G2111" s="14">
        <v>2.3231569299342474</v>
      </c>
      <c r="H2111" s="14">
        <v>0.99266511201858521</v>
      </c>
      <c r="I2111" s="14">
        <v>35384.48828125</v>
      </c>
      <c r="J2111" s="14"/>
      <c r="K2111" s="14"/>
      <c r="L2111" s="14">
        <v>0.25879672169685364</v>
      </c>
      <c r="M2111" s="14">
        <v>0.15786167979240417</v>
      </c>
    </row>
    <row r="2112" spans="1:13">
      <c r="A2112" s="13" t="s">
        <v>150</v>
      </c>
      <c r="B2112" s="13" t="s">
        <v>192</v>
      </c>
      <c r="C2112" s="13" t="s">
        <v>225</v>
      </c>
      <c r="D2112" s="14">
        <v>1960</v>
      </c>
      <c r="E2112" s="14">
        <v>34867.16796875</v>
      </c>
      <c r="F2112" s="14">
        <v>33937.6796875</v>
      </c>
      <c r="G2112" s="14">
        <v>2.3636422668121542</v>
      </c>
      <c r="H2112" s="14">
        <v>1.0084528923034668</v>
      </c>
      <c r="I2112" s="14">
        <v>40998.09765625</v>
      </c>
      <c r="J2112" s="14"/>
      <c r="K2112" s="14"/>
      <c r="L2112" s="14">
        <v>0.24250401556491852</v>
      </c>
      <c r="M2112" s="14">
        <v>0.16567844152450562</v>
      </c>
    </row>
    <row r="2113" spans="1:13">
      <c r="A2113" s="13" t="s">
        <v>150</v>
      </c>
      <c r="B2113" s="13" t="s">
        <v>192</v>
      </c>
      <c r="C2113" s="13" t="s">
        <v>225</v>
      </c>
      <c r="D2113" s="14">
        <v>1961</v>
      </c>
      <c r="E2113" s="14">
        <v>36760.86328125</v>
      </c>
      <c r="F2113" s="14">
        <v>36005.703125</v>
      </c>
      <c r="G2113" s="14">
        <v>2.4241388458826432</v>
      </c>
      <c r="H2113" s="14">
        <v>1.0293664932250977</v>
      </c>
      <c r="I2113" s="14">
        <v>43147.7109375</v>
      </c>
      <c r="J2113" s="14"/>
      <c r="K2113" s="14"/>
      <c r="L2113" s="14">
        <v>0.24041910469532013</v>
      </c>
      <c r="M2113" s="14">
        <v>0.16153199970722198</v>
      </c>
    </row>
    <row r="2114" spans="1:13">
      <c r="A2114" s="13" t="s">
        <v>150</v>
      </c>
      <c r="B2114" s="13" t="s">
        <v>192</v>
      </c>
      <c r="C2114" s="13" t="s">
        <v>225</v>
      </c>
      <c r="D2114" s="14">
        <v>1962</v>
      </c>
      <c r="E2114" s="14">
        <v>38089.328125</v>
      </c>
      <c r="F2114" s="14">
        <v>37035.1171875</v>
      </c>
      <c r="G2114" s="14">
        <v>2.48004705509311</v>
      </c>
      <c r="H2114" s="14">
        <v>1.0528081655502319</v>
      </c>
      <c r="I2114" s="14">
        <v>44046.31640625</v>
      </c>
      <c r="J2114" s="14"/>
      <c r="K2114" s="14"/>
      <c r="L2114" s="14">
        <v>0.21238201856613159</v>
      </c>
      <c r="M2114" s="14">
        <v>0.16340784728527069</v>
      </c>
    </row>
    <row r="2115" spans="1:13">
      <c r="A2115" s="13" t="s">
        <v>150</v>
      </c>
      <c r="B2115" s="13" t="s">
        <v>192</v>
      </c>
      <c r="C2115" s="13" t="s">
        <v>225</v>
      </c>
      <c r="D2115" s="14">
        <v>1963</v>
      </c>
      <c r="E2115" s="14">
        <v>41340.49609375</v>
      </c>
      <c r="F2115" s="14">
        <v>39174.83984375</v>
      </c>
      <c r="G2115" s="14">
        <v>2.532666588044834</v>
      </c>
      <c r="H2115" s="14">
        <v>1.0686657428741455</v>
      </c>
      <c r="I2115" s="14">
        <v>46848.296875</v>
      </c>
      <c r="J2115" s="14"/>
      <c r="K2115" s="14"/>
      <c r="L2115" s="14">
        <v>0.22253876924514771</v>
      </c>
      <c r="M2115" s="14">
        <v>0.16015288233757019</v>
      </c>
    </row>
    <row r="2116" spans="1:13">
      <c r="A2116" s="13" t="s">
        <v>150</v>
      </c>
      <c r="B2116" s="13" t="s">
        <v>192</v>
      </c>
      <c r="C2116" s="13" t="s">
        <v>225</v>
      </c>
      <c r="D2116" s="14">
        <v>1964</v>
      </c>
      <c r="E2116" s="14">
        <v>43499.7265625</v>
      </c>
      <c r="F2116" s="14">
        <v>40890.234375</v>
      </c>
      <c r="G2116" s="14">
        <v>2.5830937493587132</v>
      </c>
      <c r="H2116" s="14">
        <v>1.0984276533126831</v>
      </c>
      <c r="I2116" s="14">
        <v>49278.4375</v>
      </c>
      <c r="J2116" s="14"/>
      <c r="K2116" s="14"/>
      <c r="L2116" s="14">
        <v>0.24967862665653229</v>
      </c>
      <c r="M2116" s="14">
        <v>0.16070404648780823</v>
      </c>
    </row>
    <row r="2117" spans="1:13">
      <c r="A2117" s="13" t="s">
        <v>150</v>
      </c>
      <c r="B2117" s="13" t="s">
        <v>192</v>
      </c>
      <c r="C2117" s="13" t="s">
        <v>225</v>
      </c>
      <c r="D2117" s="14">
        <v>1965</v>
      </c>
      <c r="E2117" s="14">
        <v>45929.98828125</v>
      </c>
      <c r="F2117" s="14">
        <v>43466.62890625</v>
      </c>
      <c r="G2117" s="14">
        <v>2.6313781982600974</v>
      </c>
      <c r="H2117" s="14">
        <v>1.1322112083435059</v>
      </c>
      <c r="I2117" s="14">
        <v>52702.53125</v>
      </c>
      <c r="J2117" s="14"/>
      <c r="K2117" s="14"/>
      <c r="L2117" s="14">
        <v>0.27696004509925842</v>
      </c>
      <c r="M2117" s="14">
        <v>0.16719184815883636</v>
      </c>
    </row>
    <row r="2118" spans="1:13">
      <c r="A2118" s="13" t="s">
        <v>150</v>
      </c>
      <c r="B2118" s="13" t="s">
        <v>192</v>
      </c>
      <c r="C2118" s="13" t="s">
        <v>225</v>
      </c>
      <c r="D2118" s="14">
        <v>1966</v>
      </c>
      <c r="E2118" s="14">
        <v>48730.08203125</v>
      </c>
      <c r="F2118" s="14">
        <v>46283.4375</v>
      </c>
      <c r="G2118" s="14">
        <v>2.6783672304312844</v>
      </c>
      <c r="H2118" s="14">
        <v>1.1738086938858032</v>
      </c>
      <c r="I2118" s="14">
        <v>56024.7109375</v>
      </c>
      <c r="J2118" s="14"/>
      <c r="K2118" s="14"/>
      <c r="L2118" s="14">
        <v>0.27591150999069214</v>
      </c>
      <c r="M2118" s="14">
        <v>0.17587922513484955</v>
      </c>
    </row>
    <row r="2119" spans="1:13">
      <c r="A2119" s="13" t="s">
        <v>150</v>
      </c>
      <c r="B2119" s="13" t="s">
        <v>192</v>
      </c>
      <c r="C2119" s="13" t="s">
        <v>225</v>
      </c>
      <c r="D2119" s="14">
        <v>1967</v>
      </c>
      <c r="E2119" s="14">
        <v>45572.05078125</v>
      </c>
      <c r="F2119" s="14">
        <v>44184.109375</v>
      </c>
      <c r="G2119" s="14">
        <v>2.7188283317063884</v>
      </c>
      <c r="H2119" s="14">
        <v>1.2083966732025146</v>
      </c>
      <c r="I2119" s="14">
        <v>53026.9453125</v>
      </c>
      <c r="J2119" s="14"/>
      <c r="K2119" s="14"/>
      <c r="L2119" s="14">
        <v>0.22437900304794312</v>
      </c>
      <c r="M2119" s="14">
        <v>0.17663183808326721</v>
      </c>
    </row>
    <row r="2120" spans="1:13">
      <c r="A2120" s="13" t="s">
        <v>150</v>
      </c>
      <c r="B2120" s="13" t="s">
        <v>192</v>
      </c>
      <c r="C2120" s="13" t="s">
        <v>225</v>
      </c>
      <c r="D2120" s="14">
        <v>1968</v>
      </c>
      <c r="E2120" s="14">
        <v>45181.0859375</v>
      </c>
      <c r="F2120" s="14">
        <v>44143.15625</v>
      </c>
      <c r="G2120" s="14">
        <v>2.7495730946931642</v>
      </c>
      <c r="H2120" s="14">
        <v>1.2095458507537842</v>
      </c>
      <c r="I2120" s="14">
        <v>52844.32421875</v>
      </c>
      <c r="J2120" s="14"/>
      <c r="K2120" s="14"/>
      <c r="L2120" s="14">
        <v>0.18283626437187195</v>
      </c>
      <c r="M2120" s="14">
        <v>0.18321116268634796</v>
      </c>
    </row>
    <row r="2121" spans="1:13">
      <c r="A2121" s="13" t="s">
        <v>150</v>
      </c>
      <c r="B2121" s="13" t="s">
        <v>192</v>
      </c>
      <c r="C2121" s="13" t="s">
        <v>225</v>
      </c>
      <c r="D2121" s="14">
        <v>1969</v>
      </c>
      <c r="E2121" s="14">
        <v>50047.9765625</v>
      </c>
      <c r="F2121" s="14">
        <v>48745.90625</v>
      </c>
      <c r="G2121" s="14">
        <v>2.7789723065164935</v>
      </c>
      <c r="H2121" s="14">
        <v>1.2141423225402832</v>
      </c>
      <c r="I2121" s="14">
        <v>58026.61328125</v>
      </c>
      <c r="J2121" s="14"/>
      <c r="K2121" s="14"/>
      <c r="L2121" s="14">
        <v>0.21184399724006653</v>
      </c>
      <c r="M2121" s="14">
        <v>0.16971147060394287</v>
      </c>
    </row>
    <row r="2122" spans="1:13">
      <c r="A2122" s="13" t="s">
        <v>150</v>
      </c>
      <c r="B2122" s="13" t="s">
        <v>192</v>
      </c>
      <c r="C2122" s="13" t="s">
        <v>225</v>
      </c>
      <c r="D2122" s="14">
        <v>1970</v>
      </c>
      <c r="E2122" s="14">
        <v>48349.8046875</v>
      </c>
      <c r="F2122" s="14">
        <v>47658.4921875</v>
      </c>
      <c r="G2122" s="14">
        <v>2.818387</v>
      </c>
      <c r="H2122" s="14">
        <v>1.2442487478256226</v>
      </c>
      <c r="I2122" s="14">
        <v>57770.95703125</v>
      </c>
      <c r="J2122" s="14"/>
      <c r="K2122" s="14"/>
      <c r="L2122" s="14">
        <v>0.22311680018901825</v>
      </c>
      <c r="M2122" s="14">
        <v>0.18211923539638519</v>
      </c>
    </row>
    <row r="2123" spans="1:13">
      <c r="A2123" s="13" t="s">
        <v>150</v>
      </c>
      <c r="B2123" s="13" t="s">
        <v>192</v>
      </c>
      <c r="C2123" s="13" t="s">
        <v>225</v>
      </c>
      <c r="D2123" s="14">
        <v>1971</v>
      </c>
      <c r="E2123" s="14">
        <v>51528.81640625</v>
      </c>
      <c r="F2123" s="14">
        <v>50086.953125</v>
      </c>
      <c r="G2123" s="14">
        <v>2.870822</v>
      </c>
      <c r="H2123" s="14">
        <v>1.2806471586227417</v>
      </c>
      <c r="I2123" s="14">
        <v>59957.8515625</v>
      </c>
      <c r="J2123" s="14"/>
      <c r="K2123" s="14"/>
      <c r="L2123" s="14">
        <v>0.23046444356441498</v>
      </c>
      <c r="M2123" s="14">
        <v>0.17969021201133728</v>
      </c>
    </row>
    <row r="2124" spans="1:13">
      <c r="A2124" s="13" t="s">
        <v>150</v>
      </c>
      <c r="B2124" s="13" t="s">
        <v>192</v>
      </c>
      <c r="C2124" s="13" t="s">
        <v>225</v>
      </c>
      <c r="D2124" s="14">
        <v>1972</v>
      </c>
      <c r="E2124" s="14">
        <v>56062.58984375</v>
      </c>
      <c r="F2124" s="14">
        <v>52945.9140625</v>
      </c>
      <c r="G2124" s="14">
        <v>2.9296859999999998</v>
      </c>
      <c r="H2124" s="14">
        <v>1.2980092763900757</v>
      </c>
      <c r="I2124" s="14">
        <v>63027.1640625</v>
      </c>
      <c r="J2124" s="14"/>
      <c r="K2124" s="14"/>
      <c r="L2124" s="14">
        <v>0.22980599105358124</v>
      </c>
      <c r="M2124" s="14">
        <v>0.18253566324710846</v>
      </c>
    </row>
    <row r="2125" spans="1:13">
      <c r="A2125" s="13" t="s">
        <v>150</v>
      </c>
      <c r="B2125" s="13" t="s">
        <v>192</v>
      </c>
      <c r="C2125" s="13" t="s">
        <v>225</v>
      </c>
      <c r="D2125" s="14">
        <v>1973</v>
      </c>
      <c r="E2125" s="14">
        <v>61495.2265625</v>
      </c>
      <c r="F2125" s="14">
        <v>57064.9921875</v>
      </c>
      <c r="G2125" s="14">
        <v>2.9894089999999998</v>
      </c>
      <c r="H2125" s="14">
        <v>1.3225293159484863</v>
      </c>
      <c r="I2125" s="14">
        <v>67943.453125</v>
      </c>
      <c r="J2125" s="14"/>
      <c r="K2125" s="14"/>
      <c r="L2125" s="14">
        <v>0.28254958987236023</v>
      </c>
      <c r="M2125" s="14">
        <v>0.17703825235366821</v>
      </c>
    </row>
    <row r="2126" spans="1:13">
      <c r="A2126" s="13" t="s">
        <v>150</v>
      </c>
      <c r="B2126" s="13" t="s">
        <v>192</v>
      </c>
      <c r="C2126" s="13" t="s">
        <v>225</v>
      </c>
      <c r="D2126" s="14">
        <v>1974</v>
      </c>
      <c r="E2126" s="14">
        <v>60119.484375</v>
      </c>
      <c r="F2126" s="14">
        <v>59255.35546875</v>
      </c>
      <c r="G2126" s="14">
        <v>3.0421769999999997</v>
      </c>
      <c r="H2126" s="14">
        <v>1.3714948892593384</v>
      </c>
      <c r="I2126" s="14">
        <v>72015.609375</v>
      </c>
      <c r="J2126" s="14"/>
      <c r="K2126" s="14"/>
      <c r="L2126" s="14">
        <v>0.35134682059288025</v>
      </c>
      <c r="M2126" s="14">
        <v>0.18795138597488403</v>
      </c>
    </row>
    <row r="2127" spans="1:13">
      <c r="A2127" s="13" t="s">
        <v>150</v>
      </c>
      <c r="B2127" s="13" t="s">
        <v>192</v>
      </c>
      <c r="C2127" s="13" t="s">
        <v>225</v>
      </c>
      <c r="D2127" s="14">
        <v>1975</v>
      </c>
      <c r="E2127" s="14">
        <v>56943.5703125</v>
      </c>
      <c r="F2127" s="14">
        <v>58162.43359375</v>
      </c>
      <c r="G2127" s="14">
        <v>3.082633</v>
      </c>
      <c r="H2127" s="14">
        <v>1.4071477651596069</v>
      </c>
      <c r="I2127" s="14">
        <v>70768.5234375</v>
      </c>
      <c r="J2127" s="14"/>
      <c r="K2127" s="14"/>
      <c r="L2127" s="14">
        <v>0.24774780869483948</v>
      </c>
      <c r="M2127" s="14">
        <v>0.20184192061424255</v>
      </c>
    </row>
    <row r="2128" spans="1:13">
      <c r="A2128" s="13" t="s">
        <v>150</v>
      </c>
      <c r="B2128" s="13" t="s">
        <v>192</v>
      </c>
      <c r="C2128" s="13" t="s">
        <v>225</v>
      </c>
      <c r="D2128" s="14">
        <v>1976</v>
      </c>
      <c r="E2128" s="14">
        <v>58819.56640625</v>
      </c>
      <c r="F2128" s="14">
        <v>59792.33203125</v>
      </c>
      <c r="G2128" s="14">
        <v>3.1085699999999998</v>
      </c>
      <c r="H2128" s="14">
        <v>1.4194954633712769</v>
      </c>
      <c r="I2128" s="14">
        <v>71425.828125</v>
      </c>
      <c r="J2128" s="14"/>
      <c r="K2128" s="14"/>
      <c r="L2128" s="14">
        <v>0.24941007792949677</v>
      </c>
      <c r="M2128" s="14">
        <v>0.19436632096767426</v>
      </c>
    </row>
    <row r="2129" spans="1:13">
      <c r="A2129" s="13" t="s">
        <v>150</v>
      </c>
      <c r="B2129" s="13" t="s">
        <v>192</v>
      </c>
      <c r="C2129" s="13" t="s">
        <v>225</v>
      </c>
      <c r="D2129" s="14">
        <v>1977</v>
      </c>
      <c r="E2129" s="14">
        <v>57100.2734375</v>
      </c>
      <c r="F2129" s="14">
        <v>57461.421875</v>
      </c>
      <c r="G2129" s="14">
        <v>3.1224059999999998</v>
      </c>
      <c r="H2129" s="14">
        <v>1.4227478504180908</v>
      </c>
      <c r="I2129" s="14">
        <v>68614.2734375</v>
      </c>
      <c r="J2129" s="14"/>
      <c r="K2129" s="14"/>
      <c r="L2129" s="14">
        <v>0.2271171361207962</v>
      </c>
      <c r="M2129" s="14">
        <v>0.21100844442844391</v>
      </c>
    </row>
    <row r="2130" spans="1:13">
      <c r="A2130" s="13" t="s">
        <v>150</v>
      </c>
      <c r="B2130" s="13" t="s">
        <v>192</v>
      </c>
      <c r="C2130" s="13" t="s">
        <v>225</v>
      </c>
      <c r="D2130" s="14">
        <v>1978</v>
      </c>
      <c r="E2130" s="14">
        <v>57653.8828125</v>
      </c>
      <c r="F2130" s="14">
        <v>57101.0234375</v>
      </c>
      <c r="G2130" s="14">
        <v>3.1289560000000001</v>
      </c>
      <c r="H2130" s="14">
        <v>1.5142121315002441</v>
      </c>
      <c r="I2130" s="14">
        <v>68832.5078125</v>
      </c>
      <c r="J2130" s="14"/>
      <c r="K2130" s="14"/>
      <c r="L2130" s="14">
        <v>0.19478191435337067</v>
      </c>
      <c r="M2130" s="14">
        <v>0.22147999703884125</v>
      </c>
    </row>
    <row r="2131" spans="1:13">
      <c r="A2131" s="13" t="s">
        <v>150</v>
      </c>
      <c r="B2131" s="13" t="s">
        <v>192</v>
      </c>
      <c r="C2131" s="13" t="s">
        <v>225</v>
      </c>
      <c r="D2131" s="14">
        <v>1979</v>
      </c>
      <c r="E2131" s="14">
        <v>57438.5546875</v>
      </c>
      <c r="F2131" s="14">
        <v>56872.765625</v>
      </c>
      <c r="G2131" s="14">
        <v>3.135297</v>
      </c>
      <c r="H2131" s="14">
        <v>1.5241767168045044</v>
      </c>
      <c r="I2131" s="14">
        <v>70341.1796875</v>
      </c>
      <c r="J2131" s="14"/>
      <c r="K2131" s="14"/>
      <c r="L2131" s="14">
        <v>0.22177554666996002</v>
      </c>
      <c r="M2131" s="14">
        <v>0.2177325040102005</v>
      </c>
    </row>
    <row r="2132" spans="1:13">
      <c r="A2132" s="13" t="s">
        <v>150</v>
      </c>
      <c r="B2132" s="13" t="s">
        <v>192</v>
      </c>
      <c r="C2132" s="13" t="s">
        <v>225</v>
      </c>
      <c r="D2132" s="14">
        <v>1980</v>
      </c>
      <c r="E2132" s="14">
        <v>56794.55859375</v>
      </c>
      <c r="F2132" s="14">
        <v>57398.47265625</v>
      </c>
      <c r="G2132" s="14">
        <v>3.1466189999999998</v>
      </c>
      <c r="H2132" s="14">
        <v>1.5360475778579712</v>
      </c>
      <c r="I2132" s="14">
        <v>71244.5625</v>
      </c>
      <c r="J2132" s="14"/>
      <c r="K2132" s="14"/>
      <c r="L2132" s="14">
        <v>0.20576755702495575</v>
      </c>
      <c r="M2132" s="14">
        <v>0.22032113373279572</v>
      </c>
    </row>
    <row r="2133" spans="1:13">
      <c r="A2133" s="13" t="s">
        <v>150</v>
      </c>
      <c r="B2133" s="13" t="s">
        <v>192</v>
      </c>
      <c r="C2133" s="13" t="s">
        <v>225</v>
      </c>
      <c r="D2133" s="14">
        <v>1981</v>
      </c>
      <c r="E2133" s="14">
        <v>58909.09375</v>
      </c>
      <c r="F2133" s="14">
        <v>59286.59375</v>
      </c>
      <c r="G2133" s="14">
        <v>3.164828</v>
      </c>
      <c r="H2133" s="14">
        <v>1.5116775035858154</v>
      </c>
      <c r="I2133" s="14">
        <v>74560.765625</v>
      </c>
      <c r="J2133" s="14"/>
      <c r="K2133" s="14"/>
      <c r="L2133" s="14">
        <v>0.24009518325328827</v>
      </c>
      <c r="M2133" s="14">
        <v>0.2209140956401825</v>
      </c>
    </row>
    <row r="2134" spans="1:13">
      <c r="A2134" s="13" t="s">
        <v>150</v>
      </c>
      <c r="B2134" s="13" t="s">
        <v>192</v>
      </c>
      <c r="C2134" s="13" t="s">
        <v>225</v>
      </c>
      <c r="D2134" s="14">
        <v>1982</v>
      </c>
      <c r="E2134" s="14">
        <v>59584.984375</v>
      </c>
      <c r="F2134" s="14">
        <v>59821.32421875</v>
      </c>
      <c r="G2134" s="14">
        <v>3.188539</v>
      </c>
      <c r="H2134" s="14">
        <v>1.5223233699798584</v>
      </c>
      <c r="I2134" s="14">
        <v>75254.265625</v>
      </c>
      <c r="J2134" s="14"/>
      <c r="K2134" s="14"/>
      <c r="L2134" s="14">
        <v>0.25611305236816406</v>
      </c>
      <c r="M2134" s="14">
        <v>0.21947433054447174</v>
      </c>
    </row>
    <row r="2135" spans="1:13">
      <c r="A2135" s="13" t="s">
        <v>150</v>
      </c>
      <c r="B2135" s="13" t="s">
        <v>192</v>
      </c>
      <c r="C2135" s="13" t="s">
        <v>225</v>
      </c>
      <c r="D2135" s="14">
        <v>1983</v>
      </c>
      <c r="E2135" s="14">
        <v>62817.05859375</v>
      </c>
      <c r="F2135" s="14">
        <v>63302.98828125</v>
      </c>
      <c r="G2135" s="14">
        <v>3.2157290000000001</v>
      </c>
      <c r="H2135" s="14">
        <v>1.5118743181228638</v>
      </c>
      <c r="I2135" s="14">
        <v>77882.2734375</v>
      </c>
      <c r="J2135" s="14"/>
      <c r="K2135" s="14"/>
      <c r="L2135" s="14">
        <v>0.25014138221740723</v>
      </c>
      <c r="M2135" s="14">
        <v>0.20978234708309174</v>
      </c>
    </row>
    <row r="2136" spans="1:13">
      <c r="A2136" s="13" t="s">
        <v>150</v>
      </c>
      <c r="B2136" s="13" t="s">
        <v>192</v>
      </c>
      <c r="C2136" s="13" t="s">
        <v>225</v>
      </c>
      <c r="D2136" s="14">
        <v>1984</v>
      </c>
      <c r="E2136" s="14">
        <v>65482.2734375</v>
      </c>
      <c r="F2136" s="14">
        <v>66246.1015625</v>
      </c>
      <c r="G2136" s="14">
        <v>3.243036</v>
      </c>
      <c r="H2136" s="14">
        <v>1.5188283920288086</v>
      </c>
      <c r="I2136" s="14">
        <v>81615.171875</v>
      </c>
      <c r="J2136" s="14"/>
      <c r="K2136" s="14"/>
      <c r="L2136" s="14">
        <v>0.2669292688369751</v>
      </c>
      <c r="M2136" s="14">
        <v>0.20246694982051849</v>
      </c>
    </row>
    <row r="2137" spans="1:13">
      <c r="A2137" s="13" t="s">
        <v>150</v>
      </c>
      <c r="B2137" s="13" t="s">
        <v>192</v>
      </c>
      <c r="C2137" s="13" t="s">
        <v>225</v>
      </c>
      <c r="D2137" s="14">
        <v>1985</v>
      </c>
      <c r="E2137" s="14">
        <v>65757.9921875</v>
      </c>
      <c r="F2137" s="14">
        <v>65313.9140625</v>
      </c>
      <c r="G2137" s="14">
        <v>3.2682359999999999</v>
      </c>
      <c r="H2137" s="14">
        <v>1.5690815448760986</v>
      </c>
      <c r="I2137" s="14">
        <v>82932.984375</v>
      </c>
      <c r="J2137" s="14">
        <v>0.86661691887341574</v>
      </c>
      <c r="K2137" s="14"/>
      <c r="L2137" s="14">
        <v>0.25587838888168335</v>
      </c>
      <c r="M2137" s="14">
        <v>0.20788431167602539</v>
      </c>
    </row>
    <row r="2138" spans="1:13">
      <c r="A2138" s="13" t="s">
        <v>150</v>
      </c>
      <c r="B2138" s="13" t="s">
        <v>192</v>
      </c>
      <c r="C2138" s="13" t="s">
        <v>225</v>
      </c>
      <c r="D2138" s="14">
        <v>1986</v>
      </c>
      <c r="E2138" s="14">
        <v>69438.0546875</v>
      </c>
      <c r="F2138" s="14">
        <v>70034.46875</v>
      </c>
      <c r="G2138" s="14">
        <v>3.2903039999999999</v>
      </c>
      <c r="H2138" s="14">
        <v>1.5873521566390991</v>
      </c>
      <c r="I2138" s="14">
        <v>85176.9921875</v>
      </c>
      <c r="J2138" s="14"/>
      <c r="K2138" s="14"/>
      <c r="L2138" s="14">
        <v>0.23530422151088715</v>
      </c>
      <c r="M2138" s="14">
        <v>0.19816376268863678</v>
      </c>
    </row>
    <row r="2139" spans="1:13">
      <c r="A2139" s="13" t="s">
        <v>150</v>
      </c>
      <c r="B2139" s="13" t="s">
        <v>192</v>
      </c>
      <c r="C2139" s="13" t="s">
        <v>225</v>
      </c>
      <c r="D2139" s="14">
        <v>1987</v>
      </c>
      <c r="E2139" s="14">
        <v>71954.5625</v>
      </c>
      <c r="F2139" s="14">
        <v>73215.2578125</v>
      </c>
      <c r="G2139" s="14">
        <v>3.310743</v>
      </c>
      <c r="H2139" s="14">
        <v>1.597135066986084</v>
      </c>
      <c r="I2139" s="14">
        <v>81504.9140625</v>
      </c>
      <c r="J2139" s="14"/>
      <c r="K2139" s="14"/>
      <c r="L2139" s="14">
        <v>0.21811932325363159</v>
      </c>
      <c r="M2139" s="14">
        <v>0.19399745762348175</v>
      </c>
    </row>
    <row r="2140" spans="1:13">
      <c r="A2140" s="13" t="s">
        <v>150</v>
      </c>
      <c r="B2140" s="13" t="s">
        <v>192</v>
      </c>
      <c r="C2140" s="13" t="s">
        <v>225</v>
      </c>
      <c r="D2140" s="14">
        <v>1988</v>
      </c>
      <c r="E2140" s="14">
        <v>75123.046875</v>
      </c>
      <c r="F2140" s="14">
        <v>76798.7890625</v>
      </c>
      <c r="G2140" s="14">
        <v>3.332792</v>
      </c>
      <c r="H2140" s="14">
        <v>1.5521161556243896</v>
      </c>
      <c r="I2140" s="14">
        <v>83138.296875</v>
      </c>
      <c r="J2140" s="14"/>
      <c r="K2140" s="14"/>
      <c r="L2140" s="14">
        <v>0.2078012228012085</v>
      </c>
      <c r="M2140" s="14">
        <v>0.18501679599285126</v>
      </c>
    </row>
    <row r="2141" spans="1:13">
      <c r="A2141" s="13" t="s">
        <v>150</v>
      </c>
      <c r="B2141" s="13" t="s">
        <v>192</v>
      </c>
      <c r="C2141" s="13" t="s">
        <v>225</v>
      </c>
      <c r="D2141" s="14">
        <v>1989</v>
      </c>
      <c r="E2141" s="14">
        <v>76978.40625</v>
      </c>
      <c r="F2141" s="14">
        <v>77490.2578125</v>
      </c>
      <c r="G2141" s="14">
        <v>3.360957</v>
      </c>
      <c r="H2141" s="14">
        <v>1.5097953081130981</v>
      </c>
      <c r="I2141" s="14">
        <v>83575.5390625</v>
      </c>
      <c r="J2141" s="14"/>
      <c r="K2141" s="14"/>
      <c r="L2141" s="14">
        <v>0.23330432176589966</v>
      </c>
      <c r="M2141" s="14">
        <v>0.1942330002784729</v>
      </c>
    </row>
    <row r="2142" spans="1:13">
      <c r="A2142" s="13" t="s">
        <v>150</v>
      </c>
      <c r="B2142" s="13" t="s">
        <v>192</v>
      </c>
      <c r="C2142" s="13" t="s">
        <v>225</v>
      </c>
      <c r="D2142" s="14">
        <v>1990</v>
      </c>
      <c r="E2142" s="14">
        <v>76859.65625</v>
      </c>
      <c r="F2142" s="14">
        <v>78282.3828125</v>
      </c>
      <c r="G2142" s="14">
        <v>3.3981719999999997</v>
      </c>
      <c r="H2142" s="14">
        <v>1.5213198661804199</v>
      </c>
      <c r="I2142" s="14">
        <v>84118.484375</v>
      </c>
      <c r="J2142" s="14"/>
      <c r="K2142" s="14"/>
      <c r="L2142" s="14">
        <v>0.21048429608345032</v>
      </c>
      <c r="M2142" s="14">
        <v>0.18511952459812164</v>
      </c>
    </row>
    <row r="2143" spans="1:13">
      <c r="A2143" s="13" t="s">
        <v>150</v>
      </c>
      <c r="B2143" s="13" t="s">
        <v>192</v>
      </c>
      <c r="C2143" s="13" t="s">
        <v>225</v>
      </c>
      <c r="D2143" s="14">
        <v>1991</v>
      </c>
      <c r="E2143" s="14">
        <v>75797.828125</v>
      </c>
      <c r="F2143" s="14">
        <v>76632.734375</v>
      </c>
      <c r="G2143" s="14">
        <v>3.44617</v>
      </c>
      <c r="H2143" s="14">
        <v>1.4989216327667236</v>
      </c>
      <c r="I2143" s="14">
        <v>82736.796875</v>
      </c>
      <c r="J2143" s="14"/>
      <c r="K2143" s="14"/>
      <c r="L2143" s="14">
        <v>0.18325725197792053</v>
      </c>
      <c r="M2143" s="14">
        <v>0.18746589124202728</v>
      </c>
    </row>
    <row r="2144" spans="1:13">
      <c r="A2144" s="13" t="s">
        <v>150</v>
      </c>
      <c r="B2144" s="13" t="s">
        <v>192</v>
      </c>
      <c r="C2144" s="13" t="s">
        <v>225</v>
      </c>
      <c r="D2144" s="14">
        <v>1992</v>
      </c>
      <c r="E2144" s="14">
        <v>77731.421875</v>
      </c>
      <c r="F2144" s="14">
        <v>78758.765625</v>
      </c>
      <c r="G2144" s="14">
        <v>3.5031809999999997</v>
      </c>
      <c r="H2144" s="14">
        <v>1.5114538669586182</v>
      </c>
      <c r="I2144" s="14">
        <v>83784.65625</v>
      </c>
      <c r="J2144" s="14"/>
      <c r="K2144" s="14"/>
      <c r="L2144" s="14">
        <v>0.19472032785415649</v>
      </c>
      <c r="M2144" s="14">
        <v>0.18359766900539398</v>
      </c>
    </row>
    <row r="2145" spans="1:13">
      <c r="A2145" s="13" t="s">
        <v>150</v>
      </c>
      <c r="B2145" s="13" t="s">
        <v>192</v>
      </c>
      <c r="C2145" s="13" t="s">
        <v>225</v>
      </c>
      <c r="D2145" s="14">
        <v>1993</v>
      </c>
      <c r="E2145" s="14">
        <v>84290.5390625</v>
      </c>
      <c r="F2145" s="14">
        <v>84715.1953125</v>
      </c>
      <c r="G2145" s="14">
        <v>3.5644639999999996</v>
      </c>
      <c r="H2145" s="14">
        <v>1.5503095388412476</v>
      </c>
      <c r="I2145" s="14">
        <v>89258.171875</v>
      </c>
      <c r="J2145" s="14"/>
      <c r="K2145" s="14"/>
      <c r="L2145" s="14">
        <v>0.2230566143989563</v>
      </c>
      <c r="M2145" s="14">
        <v>0.17283441126346588</v>
      </c>
    </row>
    <row r="2146" spans="1:13">
      <c r="A2146" s="13" t="s">
        <v>150</v>
      </c>
      <c r="B2146" s="13" t="s">
        <v>192</v>
      </c>
      <c r="C2146" s="13" t="s">
        <v>225</v>
      </c>
      <c r="D2146" s="14">
        <v>1994</v>
      </c>
      <c r="E2146" s="14">
        <v>90273.8515625</v>
      </c>
      <c r="F2146" s="14">
        <v>90232.0390625</v>
      </c>
      <c r="G2146" s="14">
        <v>3.6232789999999997</v>
      </c>
      <c r="H2146" s="14">
        <v>1.6210188865661621</v>
      </c>
      <c r="I2146" s="14">
        <v>93914.21875</v>
      </c>
      <c r="J2146" s="14"/>
      <c r="K2146" s="14"/>
      <c r="L2146" s="14">
        <v>0.23384395241737366</v>
      </c>
      <c r="M2146" s="14">
        <v>0.16225317120552063</v>
      </c>
    </row>
    <row r="2147" spans="1:13">
      <c r="A2147" s="13" t="s">
        <v>150</v>
      </c>
      <c r="B2147" s="13" t="s">
        <v>192</v>
      </c>
      <c r="C2147" s="13" t="s">
        <v>225</v>
      </c>
      <c r="D2147" s="14">
        <v>1995</v>
      </c>
      <c r="E2147" s="14">
        <v>95412.5859375</v>
      </c>
      <c r="F2147" s="14">
        <v>95075.6484375</v>
      </c>
      <c r="G2147" s="14">
        <v>3.6749359999999998</v>
      </c>
      <c r="H2147" s="14">
        <v>1.6942147016525269</v>
      </c>
      <c r="I2147" s="14">
        <v>98212.875</v>
      </c>
      <c r="J2147" s="14"/>
      <c r="K2147" s="14"/>
      <c r="L2147" s="14">
        <v>0.24073867499828339</v>
      </c>
      <c r="M2147" s="14">
        <v>0.15842269361019135</v>
      </c>
    </row>
    <row r="2148" spans="1:13">
      <c r="A2148" s="13" t="s">
        <v>150</v>
      </c>
      <c r="B2148" s="13" t="s">
        <v>192</v>
      </c>
      <c r="C2148" s="13" t="s">
        <v>225</v>
      </c>
      <c r="D2148" s="14">
        <v>1996</v>
      </c>
      <c r="E2148" s="14">
        <v>100181.25</v>
      </c>
      <c r="F2148" s="14">
        <v>99898.9765625</v>
      </c>
      <c r="G2148" s="14">
        <v>3.717349</v>
      </c>
      <c r="H2148" s="14">
        <v>1.7423450946807861</v>
      </c>
      <c r="I2148" s="14">
        <v>101510.828125</v>
      </c>
      <c r="J2148" s="14">
        <v>0.88778201457175654</v>
      </c>
      <c r="K2148" s="14"/>
      <c r="L2148" s="14">
        <v>0.23618374764919281</v>
      </c>
      <c r="M2148" s="14">
        <v>0.14915932714939117</v>
      </c>
    </row>
    <row r="2149" spans="1:13">
      <c r="A2149" s="13" t="s">
        <v>150</v>
      </c>
      <c r="B2149" s="13" t="s">
        <v>192</v>
      </c>
      <c r="C2149" s="13" t="s">
        <v>225</v>
      </c>
      <c r="D2149" s="14">
        <v>1997</v>
      </c>
      <c r="E2149" s="14">
        <v>104375.9609375</v>
      </c>
      <c r="F2149" s="14">
        <v>103494.0234375</v>
      </c>
      <c r="G2149" s="14">
        <v>3.7523619999999998</v>
      </c>
      <c r="H2149" s="14">
        <v>1.7497119903564453</v>
      </c>
      <c r="I2149" s="14">
        <v>104564.671875</v>
      </c>
      <c r="J2149" s="14"/>
      <c r="K2149" s="14"/>
      <c r="L2149" s="14">
        <v>0.22649466991424561</v>
      </c>
      <c r="M2149" s="14">
        <v>0.15640673041343689</v>
      </c>
    </row>
    <row r="2150" spans="1:13">
      <c r="A2150" s="13" t="s">
        <v>150</v>
      </c>
      <c r="B2150" s="13" t="s">
        <v>192</v>
      </c>
      <c r="C2150" s="13" t="s">
        <v>225</v>
      </c>
      <c r="D2150" s="14">
        <v>1998</v>
      </c>
      <c r="E2150" s="14">
        <v>106417.90625</v>
      </c>
      <c r="F2150" s="14">
        <v>105357.921875</v>
      </c>
      <c r="G2150" s="14">
        <v>3.7839739999999997</v>
      </c>
      <c r="H2150" s="14">
        <v>1.7405010461807251</v>
      </c>
      <c r="I2150" s="14">
        <v>105679.4453125</v>
      </c>
      <c r="J2150" s="14"/>
      <c r="K2150" s="14"/>
      <c r="L2150" s="14">
        <v>0.19614550471305847</v>
      </c>
      <c r="M2150" s="14">
        <v>0.16101567447185516</v>
      </c>
    </row>
    <row r="2151" spans="1:13">
      <c r="A2151" s="13" t="s">
        <v>150</v>
      </c>
      <c r="B2151" s="13" t="s">
        <v>192</v>
      </c>
      <c r="C2151" s="13" t="s">
        <v>225</v>
      </c>
      <c r="D2151" s="14">
        <v>1999</v>
      </c>
      <c r="E2151" s="14">
        <v>113501.625</v>
      </c>
      <c r="F2151" s="14">
        <v>112383.5625</v>
      </c>
      <c r="G2151" s="14">
        <v>3.8181309999999997</v>
      </c>
      <c r="H2151" s="14">
        <v>1.7740606069564819</v>
      </c>
      <c r="I2151" s="14">
        <v>111168.1640625</v>
      </c>
      <c r="J2151" s="14"/>
      <c r="K2151" s="14"/>
      <c r="L2151" s="14">
        <v>0.21069154143333435</v>
      </c>
      <c r="M2151" s="14">
        <v>0.15932463109493256</v>
      </c>
    </row>
    <row r="2152" spans="1:13">
      <c r="A2152" s="13" t="s">
        <v>150</v>
      </c>
      <c r="B2152" s="13" t="s">
        <v>192</v>
      </c>
      <c r="C2152" s="13" t="s">
        <v>225</v>
      </c>
      <c r="D2152" s="14">
        <v>2000</v>
      </c>
      <c r="E2152" s="14">
        <v>114914.1171875</v>
      </c>
      <c r="F2152" s="14">
        <v>114185.25</v>
      </c>
      <c r="G2152" s="14">
        <v>3.8589989999999998</v>
      </c>
      <c r="H2152" s="14">
        <v>1.8184223175048828</v>
      </c>
      <c r="I2152" s="14">
        <v>113713.28125</v>
      </c>
      <c r="J2152" s="14"/>
      <c r="K2152" s="14"/>
      <c r="L2152" s="14">
        <v>0.20324990153312683</v>
      </c>
      <c r="M2152" s="14">
        <v>0.15977370738983154</v>
      </c>
    </row>
    <row r="2153" spans="1:13">
      <c r="A2153" s="13" t="s">
        <v>150</v>
      </c>
      <c r="B2153" s="13" t="s">
        <v>192</v>
      </c>
      <c r="C2153" s="13" t="s">
        <v>225</v>
      </c>
      <c r="D2153" s="14">
        <v>2001</v>
      </c>
      <c r="E2153" s="14">
        <v>118625.6953125</v>
      </c>
      <c r="F2153" s="14">
        <v>117714.6953125</v>
      </c>
      <c r="G2153" s="14">
        <v>3.9079329999999999</v>
      </c>
      <c r="H2153" s="14">
        <v>1.8673232793807983</v>
      </c>
      <c r="I2153" s="14">
        <v>118031.71875</v>
      </c>
      <c r="J2153" s="14"/>
      <c r="K2153" s="14"/>
      <c r="L2153" s="14">
        <v>0.21529963612556458</v>
      </c>
      <c r="M2153" s="14">
        <v>0.16192352771759033</v>
      </c>
    </row>
    <row r="2154" spans="1:13">
      <c r="A2154" s="13" t="s">
        <v>150</v>
      </c>
      <c r="B2154" s="13" t="s">
        <v>192</v>
      </c>
      <c r="C2154" s="13" t="s">
        <v>225</v>
      </c>
      <c r="D2154" s="14">
        <v>2002</v>
      </c>
      <c r="E2154" s="14">
        <v>121924.9375</v>
      </c>
      <c r="F2154" s="14">
        <v>121112.875</v>
      </c>
      <c r="G2154" s="14">
        <v>3.963206</v>
      </c>
      <c r="H2154" s="14">
        <v>1.9193234443664551</v>
      </c>
      <c r="I2154" s="14">
        <v>124004.8203125</v>
      </c>
      <c r="J2154" s="14"/>
      <c r="K2154" s="14"/>
      <c r="L2154" s="14">
        <v>0.22736296057701111</v>
      </c>
      <c r="M2154" s="14">
        <v>0.15905424952507019</v>
      </c>
    </row>
    <row r="2155" spans="1:13">
      <c r="A2155" s="13" t="s">
        <v>150</v>
      </c>
      <c r="B2155" s="13" t="s">
        <v>192</v>
      </c>
      <c r="C2155" s="13" t="s">
        <v>225</v>
      </c>
      <c r="D2155" s="14">
        <v>2003</v>
      </c>
      <c r="E2155" s="14">
        <v>126596.7890625</v>
      </c>
      <c r="F2155" s="14">
        <v>125020.578125</v>
      </c>
      <c r="G2155" s="14">
        <v>4.0220690000000001</v>
      </c>
      <c r="H2155" s="14">
        <v>1.9617708921432495</v>
      </c>
      <c r="I2155" s="14">
        <v>129634.9765625</v>
      </c>
      <c r="J2155" s="14"/>
      <c r="K2155" s="14"/>
      <c r="L2155" s="14">
        <v>0.24605992436408997</v>
      </c>
      <c r="M2155" s="14">
        <v>0.1621374785900116</v>
      </c>
    </row>
    <row r="2156" spans="1:13">
      <c r="A2156" s="13" t="s">
        <v>150</v>
      </c>
      <c r="B2156" s="13" t="s">
        <v>192</v>
      </c>
      <c r="C2156" s="13" t="s">
        <v>225</v>
      </c>
      <c r="D2156" s="14">
        <v>2004</v>
      </c>
      <c r="E2156" s="14">
        <v>129314.8515625</v>
      </c>
      <c r="F2156" s="14">
        <v>126245.3828125</v>
      </c>
      <c r="G2156" s="14">
        <v>4.080438</v>
      </c>
      <c r="H2156" s="14">
        <v>2.0352659225463867</v>
      </c>
      <c r="I2156" s="14">
        <v>133873.5625</v>
      </c>
      <c r="J2156" s="14"/>
      <c r="K2156" s="14"/>
      <c r="L2156" s="14">
        <v>0.25950121879577637</v>
      </c>
      <c r="M2156" s="14">
        <v>0.16675066947937012</v>
      </c>
    </row>
    <row r="2157" spans="1:13">
      <c r="A2157" s="13" t="s">
        <v>150</v>
      </c>
      <c r="B2157" s="13" t="s">
        <v>192</v>
      </c>
      <c r="C2157" s="13" t="s">
        <v>225</v>
      </c>
      <c r="D2157" s="14">
        <v>2005</v>
      </c>
      <c r="E2157" s="14">
        <v>130201.6171875</v>
      </c>
      <c r="F2157" s="14">
        <v>131603.421875</v>
      </c>
      <c r="G2157" s="14">
        <v>4.1353549999999997</v>
      </c>
      <c r="H2157" s="14">
        <v>2.0993478298187256</v>
      </c>
      <c r="I2157" s="14">
        <v>138316.703125</v>
      </c>
      <c r="J2157" s="14">
        <v>0.89547456903999134</v>
      </c>
      <c r="K2157" s="14"/>
      <c r="L2157" s="14">
        <v>0.25947201251983643</v>
      </c>
      <c r="M2157" s="14">
        <v>0.17560082674026489</v>
      </c>
    </row>
    <row r="2158" spans="1:13">
      <c r="A2158" s="13" t="s">
        <v>150</v>
      </c>
      <c r="B2158" s="13" t="s">
        <v>192</v>
      </c>
      <c r="C2158" s="13" t="s">
        <v>225</v>
      </c>
      <c r="D2158" s="14">
        <v>2006</v>
      </c>
      <c r="E2158" s="14">
        <v>134212.28125</v>
      </c>
      <c r="F2158" s="14">
        <v>133495.5625</v>
      </c>
      <c r="G2158" s="14">
        <v>4.1858879999999994</v>
      </c>
      <c r="H2158" s="14">
        <v>2.1504552364349365</v>
      </c>
      <c r="I2158" s="14">
        <v>141875.46875</v>
      </c>
      <c r="J2158" s="14"/>
      <c r="K2158" s="14"/>
      <c r="L2158" s="14">
        <v>0.23410578072071075</v>
      </c>
      <c r="M2158" s="14">
        <v>0.18575751781463623</v>
      </c>
    </row>
    <row r="2159" spans="1:13">
      <c r="A2159" s="13" t="s">
        <v>150</v>
      </c>
      <c r="B2159" s="13" t="s">
        <v>192</v>
      </c>
      <c r="C2159" s="13" t="s">
        <v>225</v>
      </c>
      <c r="D2159" s="14">
        <v>2007</v>
      </c>
      <c r="E2159" s="14">
        <v>143917.375</v>
      </c>
      <c r="F2159" s="14">
        <v>142954.40625</v>
      </c>
      <c r="G2159" s="14">
        <v>4.2330459999999999</v>
      </c>
      <c r="H2159" s="14">
        <v>2.1934053897857666</v>
      </c>
      <c r="I2159" s="14">
        <v>147210.578125</v>
      </c>
      <c r="J2159" s="14"/>
      <c r="K2159" s="14"/>
      <c r="L2159" s="14">
        <v>0.23695558309555054</v>
      </c>
      <c r="M2159" s="14">
        <v>0.19088643789291382</v>
      </c>
    </row>
    <row r="2160" spans="1:13">
      <c r="A2160" s="13" t="s">
        <v>150</v>
      </c>
      <c r="B2160" s="13" t="s">
        <v>192</v>
      </c>
      <c r="C2160" s="13" t="s">
        <v>225</v>
      </c>
      <c r="D2160" s="14">
        <v>2008</v>
      </c>
      <c r="E2160" s="14">
        <v>142436.65625</v>
      </c>
      <c r="F2160" s="14">
        <v>144424.015625</v>
      </c>
      <c r="G2160" s="14">
        <v>4.2781549999999999</v>
      </c>
      <c r="H2160" s="14">
        <v>2.2159006595611572</v>
      </c>
      <c r="I2160" s="14">
        <v>144935.40625</v>
      </c>
      <c r="J2160" s="14"/>
      <c r="K2160" s="14"/>
      <c r="L2160" s="14">
        <v>0.21456265449523926</v>
      </c>
      <c r="M2160" s="14">
        <v>0.2071736752986908</v>
      </c>
    </row>
    <row r="2161" spans="1:13">
      <c r="A2161" s="13" t="s">
        <v>150</v>
      </c>
      <c r="B2161" s="13" t="s">
        <v>192</v>
      </c>
      <c r="C2161" s="13" t="s">
        <v>225</v>
      </c>
      <c r="D2161" s="14">
        <v>2009</v>
      </c>
      <c r="E2161" s="14">
        <v>144319.046875</v>
      </c>
      <c r="F2161" s="14">
        <v>146116.203125</v>
      </c>
      <c r="G2161" s="14">
        <v>4.3233369999999995</v>
      </c>
      <c r="H2161" s="14">
        <v>2.1736974716186523</v>
      </c>
      <c r="I2161" s="14">
        <v>147712.453125</v>
      </c>
      <c r="J2161" s="14"/>
      <c r="K2161" s="14"/>
      <c r="L2161" s="14">
        <v>0.1813189834356308</v>
      </c>
      <c r="M2161" s="14">
        <v>0.20079351961612701</v>
      </c>
    </row>
    <row r="2162" spans="1:13">
      <c r="A2162" s="13" t="s">
        <v>150</v>
      </c>
      <c r="B2162" s="13" t="s">
        <v>192</v>
      </c>
      <c r="C2162" s="13" t="s">
        <v>225</v>
      </c>
      <c r="D2162" s="14">
        <v>2010</v>
      </c>
      <c r="E2162" s="14">
        <v>150150.453125</v>
      </c>
      <c r="F2162" s="14">
        <v>152528.84375</v>
      </c>
      <c r="G2162" s="14">
        <v>4.3700619999999999</v>
      </c>
      <c r="H2162" s="14">
        <v>2.1869316101074219</v>
      </c>
      <c r="I2162" s="14">
        <v>149133.6875</v>
      </c>
      <c r="J2162" s="14"/>
      <c r="K2162" s="14"/>
      <c r="L2162" s="14">
        <v>0.18790793418884277</v>
      </c>
      <c r="M2162" s="14">
        <v>0.19848980009555817</v>
      </c>
    </row>
    <row r="2163" spans="1:13">
      <c r="A2163" s="13" t="s">
        <v>150</v>
      </c>
      <c r="B2163" s="13" t="s">
        <v>192</v>
      </c>
      <c r="C2163" s="13" t="s">
        <v>225</v>
      </c>
      <c r="D2163" s="14">
        <v>2011</v>
      </c>
      <c r="E2163" s="14">
        <v>156175.984375</v>
      </c>
      <c r="F2163" s="14">
        <v>160364.4375</v>
      </c>
      <c r="G2163" s="14">
        <v>4.4186779999999999</v>
      </c>
      <c r="H2163" s="14">
        <v>2.2325880527496338</v>
      </c>
      <c r="I2163" s="14">
        <v>153154.03125</v>
      </c>
      <c r="J2163" s="14">
        <v>0.8202965601577723</v>
      </c>
      <c r="K2163" s="14"/>
      <c r="L2163" s="14">
        <v>0.1949777752161026</v>
      </c>
      <c r="M2163" s="14">
        <v>0.19619262218475342</v>
      </c>
    </row>
    <row r="2164" spans="1:13">
      <c r="A2164" s="13" t="s">
        <v>150</v>
      </c>
      <c r="B2164" s="13" t="s">
        <v>192</v>
      </c>
      <c r="C2164" s="13" t="s">
        <v>225</v>
      </c>
      <c r="D2164" s="14">
        <v>2012</v>
      </c>
      <c r="E2164" s="14">
        <v>159640</v>
      </c>
      <c r="F2164" s="14">
        <v>161027</v>
      </c>
      <c r="G2164" s="14">
        <v>4.4684569999999999</v>
      </c>
      <c r="H2164" s="14">
        <v>2.238001823425293</v>
      </c>
      <c r="I2164" s="14">
        <v>156981.96875</v>
      </c>
      <c r="J2164" s="14">
        <v>0.81548275194198039</v>
      </c>
      <c r="K2164" s="14"/>
      <c r="L2164" s="14">
        <v>0.21345344185829163</v>
      </c>
      <c r="M2164" s="14">
        <v>0.19794273376464844</v>
      </c>
    </row>
    <row r="2165" spans="1:13">
      <c r="A2165" s="13" t="s">
        <v>150</v>
      </c>
      <c r="B2165" s="13" t="s">
        <v>192</v>
      </c>
      <c r="C2165" s="13" t="s">
        <v>225</v>
      </c>
      <c r="D2165" s="14">
        <v>2013</v>
      </c>
      <c r="E2165" s="14">
        <v>165992.09375</v>
      </c>
      <c r="F2165" s="14">
        <v>165785.75</v>
      </c>
      <c r="G2165" s="14">
        <v>4.5185149999999998</v>
      </c>
      <c r="H2165" s="14">
        <v>2.2799293994903564</v>
      </c>
      <c r="I2165" s="14">
        <v>160203.125</v>
      </c>
      <c r="J2165" s="14">
        <v>0.81061902362330673</v>
      </c>
      <c r="K2165" s="14"/>
      <c r="L2165" s="14">
        <v>0.23110386729240417</v>
      </c>
      <c r="M2165" s="14">
        <v>0.18811966478824615</v>
      </c>
    </row>
    <row r="2166" spans="1:13">
      <c r="A2166" s="13" t="s">
        <v>150</v>
      </c>
      <c r="B2166" s="13" t="s">
        <v>192</v>
      </c>
      <c r="C2166" s="13" t="s">
        <v>225</v>
      </c>
      <c r="D2166" s="14">
        <v>2014</v>
      </c>
      <c r="E2166" s="14">
        <v>169429.71875</v>
      </c>
      <c r="F2166" s="14">
        <v>169936.46875</v>
      </c>
      <c r="G2166" s="14">
        <v>4.5675270000000001</v>
      </c>
      <c r="H2166" s="14">
        <v>2.3391799926757813</v>
      </c>
      <c r="I2166" s="14">
        <v>166031.75</v>
      </c>
      <c r="J2166" s="14">
        <v>0.80181388552811961</v>
      </c>
      <c r="K2166" s="14"/>
      <c r="L2166" s="14">
        <v>0.23817913234233856</v>
      </c>
      <c r="M2166" s="14">
        <v>0.18923701345920563</v>
      </c>
    </row>
    <row r="2167" spans="1:13">
      <c r="A2167" s="13" t="s">
        <v>150</v>
      </c>
      <c r="B2167" s="13" t="s">
        <v>192</v>
      </c>
      <c r="C2167" s="13" t="s">
        <v>225</v>
      </c>
      <c r="D2167" s="14">
        <v>2015</v>
      </c>
      <c r="E2167" s="14">
        <v>174613.65625</v>
      </c>
      <c r="F2167" s="14">
        <v>171018.921875</v>
      </c>
      <c r="G2167" s="14">
        <v>4.6145319999999996</v>
      </c>
      <c r="H2167" s="14">
        <v>2.3652732372283936</v>
      </c>
      <c r="I2167" s="14">
        <v>173080.09375</v>
      </c>
      <c r="J2167" s="14">
        <v>0.79304777702167872</v>
      </c>
      <c r="K2167" s="14"/>
      <c r="L2167" s="14">
        <v>0.23123693466186523</v>
      </c>
      <c r="M2167" s="14">
        <v>0.19470454752445221</v>
      </c>
    </row>
    <row r="2168" spans="1:13">
      <c r="A2168" s="13" t="s">
        <v>150</v>
      </c>
      <c r="B2168" s="13" t="s">
        <v>192</v>
      </c>
      <c r="C2168" s="13" t="s">
        <v>225</v>
      </c>
      <c r="D2168" s="14">
        <v>2016</v>
      </c>
      <c r="E2168" s="14">
        <v>184349.953125</v>
      </c>
      <c r="F2168" s="14">
        <v>180494.21875</v>
      </c>
      <c r="G2168" s="14">
        <v>4.6592649999999995</v>
      </c>
      <c r="H2168" s="14">
        <v>2.4158804416656494</v>
      </c>
      <c r="I2168" s="14">
        <v>179604.484375</v>
      </c>
      <c r="J2168" s="14">
        <v>0.7848721010624754</v>
      </c>
      <c r="K2168" s="14"/>
      <c r="L2168" s="14">
        <v>0.22569289803504944</v>
      </c>
      <c r="M2168" s="14">
        <v>0.19308777153491974</v>
      </c>
    </row>
    <row r="2169" spans="1:13">
      <c r="A2169" s="13" t="s">
        <v>150</v>
      </c>
      <c r="B2169" s="13" t="s">
        <v>192</v>
      </c>
      <c r="C2169" s="13" t="s">
        <v>225</v>
      </c>
      <c r="D2169" s="14">
        <v>2017</v>
      </c>
      <c r="E2169" s="14">
        <v>191922.484375</v>
      </c>
      <c r="F2169" s="14">
        <v>186806.4375</v>
      </c>
      <c r="G2169" s="14">
        <v>4.7020339999999994</v>
      </c>
      <c r="H2169" s="14">
        <v>2.4940497875213623</v>
      </c>
      <c r="I2169" s="14">
        <v>186806.4375</v>
      </c>
      <c r="J2169" s="14">
        <v>0.78540264308614938</v>
      </c>
      <c r="K2169" s="14"/>
      <c r="L2169" s="14">
        <v>0.2315296083688736</v>
      </c>
      <c r="M2169" s="14">
        <v>0.19483685493469238</v>
      </c>
    </row>
    <row r="2170" spans="1:13">
      <c r="A2170" s="13" t="s">
        <v>150</v>
      </c>
      <c r="B2170" s="13" t="s">
        <v>192</v>
      </c>
      <c r="C2170" s="13" t="s">
        <v>225</v>
      </c>
      <c r="D2170" s="14">
        <v>2018</v>
      </c>
      <c r="E2170" s="14">
        <v>195777.59375</v>
      </c>
      <c r="F2170" s="14">
        <v>190333.375</v>
      </c>
      <c r="G2170" s="14">
        <v>4.743131</v>
      </c>
      <c r="H2170" s="14">
        <v>2.5187594890594482</v>
      </c>
      <c r="I2170" s="14">
        <v>192086.03125</v>
      </c>
      <c r="J2170" s="14"/>
      <c r="K2170" s="14"/>
      <c r="L2170" s="14">
        <v>0.23006127774715424</v>
      </c>
      <c r="M2170" s="14">
        <v>0.19970206916332245</v>
      </c>
    </row>
    <row r="2171" spans="1:13">
      <c r="A2171" s="13" t="s">
        <v>150</v>
      </c>
      <c r="B2171" s="13" t="s">
        <v>192</v>
      </c>
      <c r="C2171" s="13" t="s">
        <v>225</v>
      </c>
      <c r="D2171" s="14">
        <v>2019</v>
      </c>
      <c r="E2171" s="14">
        <v>200579.234375</v>
      </c>
      <c r="F2171" s="14">
        <v>198604.609375</v>
      </c>
      <c r="G2171" s="14">
        <v>4.7830629999999994</v>
      </c>
      <c r="H2171" s="14">
        <v>2.5060808658599854</v>
      </c>
      <c r="I2171" s="14">
        <v>196352.78125</v>
      </c>
      <c r="J2171" s="14"/>
      <c r="K2171" s="14"/>
      <c r="L2171" s="14">
        <v>0.21736826002597809</v>
      </c>
      <c r="M2171" s="14">
        <v>0.19829611480236053</v>
      </c>
    </row>
    <row r="2172" spans="1:13">
      <c r="A2172" s="13" t="s">
        <v>151</v>
      </c>
      <c r="B2172" s="13" t="s">
        <v>193</v>
      </c>
      <c r="C2172" s="13" t="s">
        <v>226</v>
      </c>
      <c r="D2172" s="14">
        <v>1950</v>
      </c>
      <c r="E2172" s="14"/>
      <c r="F2172" s="14"/>
      <c r="G2172" s="14"/>
      <c r="H2172" s="14"/>
      <c r="I2172" s="14"/>
      <c r="J2172" s="14"/>
      <c r="K2172" s="14"/>
      <c r="L2172" s="14"/>
      <c r="M2172" s="14"/>
    </row>
    <row r="2173" spans="1:13">
      <c r="A2173" s="13" t="s">
        <v>151</v>
      </c>
      <c r="B2173" s="13" t="s">
        <v>193</v>
      </c>
      <c r="C2173" s="13" t="s">
        <v>226</v>
      </c>
      <c r="D2173" s="14">
        <v>1951</v>
      </c>
      <c r="E2173" s="14"/>
      <c r="F2173" s="14"/>
      <c r="G2173" s="14"/>
      <c r="H2173" s="14"/>
      <c r="I2173" s="14"/>
      <c r="J2173" s="14"/>
      <c r="K2173" s="14"/>
      <c r="L2173" s="14"/>
      <c r="M2173" s="14"/>
    </row>
    <row r="2174" spans="1:13">
      <c r="A2174" s="13" t="s">
        <v>151</v>
      </c>
      <c r="B2174" s="13" t="s">
        <v>193</v>
      </c>
      <c r="C2174" s="13" t="s">
        <v>226</v>
      </c>
      <c r="D2174" s="14">
        <v>1952</v>
      </c>
      <c r="E2174" s="14"/>
      <c r="F2174" s="14"/>
      <c r="G2174" s="14"/>
      <c r="H2174" s="14"/>
      <c r="I2174" s="14"/>
      <c r="J2174" s="14"/>
      <c r="K2174" s="14"/>
      <c r="L2174" s="14"/>
      <c r="M2174" s="14"/>
    </row>
    <row r="2175" spans="1:13">
      <c r="A2175" s="13" t="s">
        <v>151</v>
      </c>
      <c r="B2175" s="13" t="s">
        <v>193</v>
      </c>
      <c r="C2175" s="13" t="s">
        <v>226</v>
      </c>
      <c r="D2175" s="14">
        <v>1953</v>
      </c>
      <c r="E2175" s="14"/>
      <c r="F2175" s="14"/>
      <c r="G2175" s="14"/>
      <c r="H2175" s="14"/>
      <c r="I2175" s="14"/>
      <c r="J2175" s="14"/>
      <c r="K2175" s="14"/>
      <c r="L2175" s="14"/>
      <c r="M2175" s="14"/>
    </row>
    <row r="2176" spans="1:13">
      <c r="A2176" s="13" t="s">
        <v>151</v>
      </c>
      <c r="B2176" s="13" t="s">
        <v>193</v>
      </c>
      <c r="C2176" s="13" t="s">
        <v>226</v>
      </c>
      <c r="D2176" s="14">
        <v>1954</v>
      </c>
      <c r="E2176" s="14"/>
      <c r="F2176" s="14"/>
      <c r="G2176" s="14"/>
      <c r="H2176" s="14"/>
      <c r="I2176" s="14"/>
      <c r="J2176" s="14"/>
      <c r="K2176" s="14"/>
      <c r="L2176" s="14"/>
      <c r="M2176" s="14"/>
    </row>
    <row r="2177" spans="1:13">
      <c r="A2177" s="13" t="s">
        <v>151</v>
      </c>
      <c r="B2177" s="13" t="s">
        <v>193</v>
      </c>
      <c r="C2177" s="13" t="s">
        <v>226</v>
      </c>
      <c r="D2177" s="14">
        <v>1955</v>
      </c>
      <c r="E2177" s="14"/>
      <c r="F2177" s="14"/>
      <c r="G2177" s="14"/>
      <c r="H2177" s="14"/>
      <c r="I2177" s="14"/>
      <c r="J2177" s="14"/>
      <c r="K2177" s="14"/>
      <c r="L2177" s="14"/>
      <c r="M2177" s="14"/>
    </row>
    <row r="2178" spans="1:13">
      <c r="A2178" s="13" t="s">
        <v>151</v>
      </c>
      <c r="B2178" s="13" t="s">
        <v>193</v>
      </c>
      <c r="C2178" s="13" t="s">
        <v>226</v>
      </c>
      <c r="D2178" s="14">
        <v>1956</v>
      </c>
      <c r="E2178" s="14"/>
      <c r="F2178" s="14"/>
      <c r="G2178" s="14"/>
      <c r="H2178" s="14"/>
      <c r="I2178" s="14"/>
      <c r="J2178" s="14"/>
      <c r="K2178" s="14"/>
      <c r="L2178" s="14"/>
      <c r="M2178" s="14"/>
    </row>
    <row r="2179" spans="1:13">
      <c r="A2179" s="13" t="s">
        <v>151</v>
      </c>
      <c r="B2179" s="13" t="s">
        <v>193</v>
      </c>
      <c r="C2179" s="13" t="s">
        <v>226</v>
      </c>
      <c r="D2179" s="14">
        <v>1957</v>
      </c>
      <c r="E2179" s="14"/>
      <c r="F2179" s="14"/>
      <c r="G2179" s="14"/>
      <c r="H2179" s="14"/>
      <c r="I2179" s="14"/>
      <c r="J2179" s="14"/>
      <c r="K2179" s="14"/>
      <c r="L2179" s="14"/>
      <c r="M2179" s="14"/>
    </row>
    <row r="2180" spans="1:13">
      <c r="A2180" s="13" t="s">
        <v>151</v>
      </c>
      <c r="B2180" s="13" t="s">
        <v>193</v>
      </c>
      <c r="C2180" s="13" t="s">
        <v>226</v>
      </c>
      <c r="D2180" s="14">
        <v>1958</v>
      </c>
      <c r="E2180" s="14"/>
      <c r="F2180" s="14"/>
      <c r="G2180" s="14"/>
      <c r="H2180" s="14"/>
      <c r="I2180" s="14"/>
      <c r="J2180" s="14"/>
      <c r="K2180" s="14"/>
      <c r="L2180" s="14"/>
      <c r="M2180" s="14"/>
    </row>
    <row r="2181" spans="1:13">
      <c r="A2181" s="13" t="s">
        <v>151</v>
      </c>
      <c r="B2181" s="13" t="s">
        <v>193</v>
      </c>
      <c r="C2181" s="13" t="s">
        <v>226</v>
      </c>
      <c r="D2181" s="14">
        <v>1959</v>
      </c>
      <c r="E2181" s="14"/>
      <c r="F2181" s="14"/>
      <c r="G2181" s="14"/>
      <c r="H2181" s="14"/>
      <c r="I2181" s="14"/>
      <c r="J2181" s="14"/>
      <c r="K2181" s="14"/>
      <c r="L2181" s="14"/>
      <c r="M2181" s="14"/>
    </row>
    <row r="2182" spans="1:13">
      <c r="A2182" s="13" t="s">
        <v>151</v>
      </c>
      <c r="B2182" s="13" t="s">
        <v>193</v>
      </c>
      <c r="C2182" s="13" t="s">
        <v>226</v>
      </c>
      <c r="D2182" s="14">
        <v>1960</v>
      </c>
      <c r="E2182" s="14"/>
      <c r="F2182" s="14"/>
      <c r="G2182" s="14"/>
      <c r="H2182" s="14"/>
      <c r="I2182" s="14"/>
      <c r="J2182" s="14"/>
      <c r="K2182" s="14"/>
      <c r="L2182" s="14"/>
      <c r="M2182" s="14"/>
    </row>
    <row r="2183" spans="1:13">
      <c r="A2183" s="13" t="s">
        <v>151</v>
      </c>
      <c r="B2183" s="13" t="s">
        <v>193</v>
      </c>
      <c r="C2183" s="13" t="s">
        <v>226</v>
      </c>
      <c r="D2183" s="14">
        <v>1961</v>
      </c>
      <c r="E2183" s="14"/>
      <c r="F2183" s="14"/>
      <c r="G2183" s="14"/>
      <c r="H2183" s="14"/>
      <c r="I2183" s="14"/>
      <c r="J2183" s="14"/>
      <c r="K2183" s="14"/>
      <c r="L2183" s="14"/>
      <c r="M2183" s="14"/>
    </row>
    <row r="2184" spans="1:13">
      <c r="A2184" s="13" t="s">
        <v>151</v>
      </c>
      <c r="B2184" s="13" t="s">
        <v>193</v>
      </c>
      <c r="C2184" s="13" t="s">
        <v>226</v>
      </c>
      <c r="D2184" s="14">
        <v>1962</v>
      </c>
      <c r="E2184" s="14"/>
      <c r="F2184" s="14"/>
      <c r="G2184" s="14"/>
      <c r="H2184" s="14"/>
      <c r="I2184" s="14"/>
      <c r="J2184" s="14"/>
      <c r="K2184" s="14"/>
      <c r="L2184" s="14"/>
      <c r="M2184" s="14"/>
    </row>
    <row r="2185" spans="1:13">
      <c r="A2185" s="13" t="s">
        <v>151</v>
      </c>
      <c r="B2185" s="13" t="s">
        <v>193</v>
      </c>
      <c r="C2185" s="13" t="s">
        <v>226</v>
      </c>
      <c r="D2185" s="14">
        <v>1963</v>
      </c>
      <c r="E2185" s="14"/>
      <c r="F2185" s="14"/>
      <c r="G2185" s="14"/>
      <c r="H2185" s="14"/>
      <c r="I2185" s="14"/>
      <c r="J2185" s="14"/>
      <c r="K2185" s="14"/>
      <c r="L2185" s="14"/>
      <c r="M2185" s="14"/>
    </row>
    <row r="2186" spans="1:13">
      <c r="A2186" s="13" t="s">
        <v>151</v>
      </c>
      <c r="B2186" s="13" t="s">
        <v>193</v>
      </c>
      <c r="C2186" s="13" t="s">
        <v>226</v>
      </c>
      <c r="D2186" s="14">
        <v>1964</v>
      </c>
      <c r="E2186" s="14"/>
      <c r="F2186" s="14"/>
      <c r="G2186" s="14"/>
      <c r="H2186" s="14"/>
      <c r="I2186" s="14"/>
      <c r="J2186" s="14"/>
      <c r="K2186" s="14"/>
      <c r="L2186" s="14"/>
      <c r="M2186" s="14"/>
    </row>
    <row r="2187" spans="1:13">
      <c r="A2187" s="13" t="s">
        <v>151</v>
      </c>
      <c r="B2187" s="13" t="s">
        <v>193</v>
      </c>
      <c r="C2187" s="13" t="s">
        <v>226</v>
      </c>
      <c r="D2187" s="14">
        <v>1965</v>
      </c>
      <c r="E2187" s="14"/>
      <c r="F2187" s="14"/>
      <c r="G2187" s="14"/>
      <c r="H2187" s="14"/>
      <c r="I2187" s="14"/>
      <c r="J2187" s="14"/>
      <c r="K2187" s="14"/>
      <c r="L2187" s="14"/>
      <c r="M2187" s="14"/>
    </row>
    <row r="2188" spans="1:13">
      <c r="A2188" s="13" t="s">
        <v>151</v>
      </c>
      <c r="B2188" s="13" t="s">
        <v>193</v>
      </c>
      <c r="C2188" s="13" t="s">
        <v>226</v>
      </c>
      <c r="D2188" s="14">
        <v>1966</v>
      </c>
      <c r="E2188" s="14"/>
      <c r="F2188" s="14"/>
      <c r="G2188" s="14"/>
      <c r="H2188" s="14"/>
      <c r="I2188" s="14"/>
      <c r="J2188" s="14"/>
      <c r="K2188" s="14"/>
      <c r="L2188" s="14"/>
      <c r="M2188" s="14"/>
    </row>
    <row r="2189" spans="1:13">
      <c r="A2189" s="13" t="s">
        <v>151</v>
      </c>
      <c r="B2189" s="13" t="s">
        <v>193</v>
      </c>
      <c r="C2189" s="13" t="s">
        <v>226</v>
      </c>
      <c r="D2189" s="14">
        <v>1967</v>
      </c>
      <c r="E2189" s="14"/>
      <c r="F2189" s="14"/>
      <c r="G2189" s="14"/>
      <c r="H2189" s="14"/>
      <c r="I2189" s="14"/>
      <c r="J2189" s="14"/>
      <c r="K2189" s="14"/>
      <c r="L2189" s="14"/>
      <c r="M2189" s="14"/>
    </row>
    <row r="2190" spans="1:13">
      <c r="A2190" s="13" t="s">
        <v>151</v>
      </c>
      <c r="B2190" s="13" t="s">
        <v>193</v>
      </c>
      <c r="C2190" s="13" t="s">
        <v>226</v>
      </c>
      <c r="D2190" s="14">
        <v>1968</v>
      </c>
      <c r="E2190" s="14"/>
      <c r="F2190" s="14"/>
      <c r="G2190" s="14"/>
      <c r="H2190" s="14"/>
      <c r="I2190" s="14"/>
      <c r="J2190" s="14"/>
      <c r="K2190" s="14"/>
      <c r="L2190" s="14"/>
      <c r="M2190" s="14"/>
    </row>
    <row r="2191" spans="1:13">
      <c r="A2191" s="13" t="s">
        <v>151</v>
      </c>
      <c r="B2191" s="13" t="s">
        <v>193</v>
      </c>
      <c r="C2191" s="13" t="s">
        <v>226</v>
      </c>
      <c r="D2191" s="14">
        <v>1969</v>
      </c>
      <c r="E2191" s="14"/>
      <c r="F2191" s="14"/>
      <c r="G2191" s="14"/>
      <c r="H2191" s="14"/>
      <c r="I2191" s="14"/>
      <c r="J2191" s="14"/>
      <c r="K2191" s="14"/>
      <c r="L2191" s="14"/>
      <c r="M2191" s="14"/>
    </row>
    <row r="2192" spans="1:13">
      <c r="A2192" s="13" t="s">
        <v>151</v>
      </c>
      <c r="B2192" s="13" t="s">
        <v>193</v>
      </c>
      <c r="C2192" s="13" t="s">
        <v>226</v>
      </c>
      <c r="D2192" s="14">
        <v>1970</v>
      </c>
      <c r="E2192" s="14">
        <v>188535.390625</v>
      </c>
      <c r="F2192" s="14">
        <v>188763.625</v>
      </c>
      <c r="G2192" s="14">
        <v>32.639257999999998</v>
      </c>
      <c r="H2192" s="14">
        <v>14.167344093322754</v>
      </c>
      <c r="I2192" s="14">
        <v>271561.625</v>
      </c>
      <c r="J2192" s="14"/>
      <c r="K2192" s="14"/>
      <c r="L2192" s="14">
        <v>0.15460573136806488</v>
      </c>
      <c r="M2192" s="14">
        <v>0.2828807532787323</v>
      </c>
    </row>
    <row r="2193" spans="1:13">
      <c r="A2193" s="13" t="s">
        <v>151</v>
      </c>
      <c r="B2193" s="13" t="s">
        <v>193</v>
      </c>
      <c r="C2193" s="13" t="s">
        <v>226</v>
      </c>
      <c r="D2193" s="14">
        <v>1971</v>
      </c>
      <c r="E2193" s="14">
        <v>202460.6875</v>
      </c>
      <c r="F2193" s="14">
        <v>202702.09375</v>
      </c>
      <c r="G2193" s="14">
        <v>32.890383</v>
      </c>
      <c r="H2193" s="14">
        <v>14.423398017883301</v>
      </c>
      <c r="I2193" s="14">
        <v>291698.25</v>
      </c>
      <c r="J2193" s="14"/>
      <c r="K2193" s="14"/>
      <c r="L2193" s="14">
        <v>0.15632285177707672</v>
      </c>
      <c r="M2193" s="14">
        <v>0.28570803999900818</v>
      </c>
    </row>
    <row r="2194" spans="1:13">
      <c r="A2194" s="13" t="s">
        <v>151</v>
      </c>
      <c r="B2194" s="13" t="s">
        <v>193</v>
      </c>
      <c r="C2194" s="13" t="s">
        <v>226</v>
      </c>
      <c r="D2194" s="14">
        <v>1972</v>
      </c>
      <c r="E2194" s="14">
        <v>212041.796875</v>
      </c>
      <c r="F2194" s="14">
        <v>212480.765625</v>
      </c>
      <c r="G2194" s="14">
        <v>33.147072000000001</v>
      </c>
      <c r="H2194" s="14">
        <v>14.774564743041992</v>
      </c>
      <c r="I2194" s="14">
        <v>305344.5</v>
      </c>
      <c r="J2194" s="14"/>
      <c r="K2194" s="14"/>
      <c r="L2194" s="14">
        <v>0.15677699446678162</v>
      </c>
      <c r="M2194" s="14">
        <v>0.28987056016921997</v>
      </c>
    </row>
    <row r="2195" spans="1:13">
      <c r="A2195" s="13" t="s">
        <v>151</v>
      </c>
      <c r="B2195" s="13" t="s">
        <v>193</v>
      </c>
      <c r="C2195" s="13" t="s">
        <v>226</v>
      </c>
      <c r="D2195" s="14">
        <v>1973</v>
      </c>
      <c r="E2195" s="14">
        <v>221076.578125</v>
      </c>
      <c r="F2195" s="14">
        <v>221769.25</v>
      </c>
      <c r="G2195" s="14">
        <v>33.411588999999999</v>
      </c>
      <c r="H2195" s="14">
        <v>15.07740592956543</v>
      </c>
      <c r="I2195" s="14">
        <v>318113.1875</v>
      </c>
      <c r="J2195" s="14"/>
      <c r="K2195" s="14"/>
      <c r="L2195" s="14">
        <v>0.15774087607860565</v>
      </c>
      <c r="M2195" s="14">
        <v>0.29135546088218689</v>
      </c>
    </row>
    <row r="2196" spans="1:13">
      <c r="A2196" s="13" t="s">
        <v>151</v>
      </c>
      <c r="B2196" s="13" t="s">
        <v>193</v>
      </c>
      <c r="C2196" s="13" t="s">
        <v>226</v>
      </c>
      <c r="D2196" s="14">
        <v>1974</v>
      </c>
      <c r="E2196" s="14">
        <v>236871.3125</v>
      </c>
      <c r="F2196" s="14">
        <v>237731.15625</v>
      </c>
      <c r="G2196" s="14">
        <v>33.685777000000002</v>
      </c>
      <c r="H2196" s="14">
        <v>15.327625274658203</v>
      </c>
      <c r="I2196" s="14">
        <v>340733.4375</v>
      </c>
      <c r="J2196" s="14"/>
      <c r="K2196" s="14"/>
      <c r="L2196" s="14">
        <v>0.16182404756546021</v>
      </c>
      <c r="M2196" s="14">
        <v>0.29165542125701904</v>
      </c>
    </row>
    <row r="2197" spans="1:13">
      <c r="A2197" s="13" t="s">
        <v>151</v>
      </c>
      <c r="B2197" s="13" t="s">
        <v>193</v>
      </c>
      <c r="C2197" s="13" t="s">
        <v>226</v>
      </c>
      <c r="D2197" s="14">
        <v>1975</v>
      </c>
      <c r="E2197" s="14">
        <v>250028.734375</v>
      </c>
      <c r="F2197" s="14">
        <v>251015.078125</v>
      </c>
      <c r="G2197" s="14">
        <v>33.970723999999997</v>
      </c>
      <c r="H2197" s="14">
        <v>15.418566703796387</v>
      </c>
      <c r="I2197" s="14">
        <v>360977.65625</v>
      </c>
      <c r="J2197" s="14">
        <v>0.32118608255383091</v>
      </c>
      <c r="K2197" s="14"/>
      <c r="L2197" s="14">
        <v>0.16941997408866882</v>
      </c>
      <c r="M2197" s="14">
        <v>0.28995880484580994</v>
      </c>
    </row>
    <row r="2198" spans="1:13">
      <c r="A2198" s="13" t="s">
        <v>151</v>
      </c>
      <c r="B2198" s="13" t="s">
        <v>193</v>
      </c>
      <c r="C2198" s="13" t="s">
        <v>226</v>
      </c>
      <c r="D2198" s="14">
        <v>1976</v>
      </c>
      <c r="E2198" s="14">
        <v>258091.328125</v>
      </c>
      <c r="F2198" s="14">
        <v>258981.046875</v>
      </c>
      <c r="G2198" s="14">
        <v>34.266100000000002</v>
      </c>
      <c r="H2198" s="14">
        <v>15.38060474395752</v>
      </c>
      <c r="I2198" s="14">
        <v>389587.28125</v>
      </c>
      <c r="J2198" s="14"/>
      <c r="K2198" s="14"/>
      <c r="L2198" s="14">
        <v>0.17139884829521179</v>
      </c>
      <c r="M2198" s="14">
        <v>0.27961590886116028</v>
      </c>
    </row>
    <row r="2199" spans="1:13">
      <c r="A2199" s="13" t="s">
        <v>151</v>
      </c>
      <c r="B2199" s="13" t="s">
        <v>193</v>
      </c>
      <c r="C2199" s="13" t="s">
        <v>226</v>
      </c>
      <c r="D2199" s="14">
        <v>1977</v>
      </c>
      <c r="E2199" s="14">
        <v>266056.625</v>
      </c>
      <c r="F2199" s="14">
        <v>266783.25</v>
      </c>
      <c r="G2199" s="14">
        <v>34.571225999999996</v>
      </c>
      <c r="H2199" s="14">
        <v>15.457858085632324</v>
      </c>
      <c r="I2199" s="14">
        <v>417194.84375</v>
      </c>
      <c r="J2199" s="14"/>
      <c r="K2199" s="14"/>
      <c r="L2199" s="14">
        <v>0.17269700765609741</v>
      </c>
      <c r="M2199" s="14">
        <v>0.27472570538520813</v>
      </c>
    </row>
    <row r="2200" spans="1:13">
      <c r="A2200" s="13" t="s">
        <v>151</v>
      </c>
      <c r="B2200" s="13" t="s">
        <v>193</v>
      </c>
      <c r="C2200" s="13" t="s">
        <v>226</v>
      </c>
      <c r="D2200" s="14">
        <v>1978</v>
      </c>
      <c r="E2200" s="14">
        <v>269758.84375</v>
      </c>
      <c r="F2200" s="14">
        <v>270595.78125</v>
      </c>
      <c r="G2200" s="14">
        <v>34.885802999999996</v>
      </c>
      <c r="H2200" s="14">
        <v>15.897777557373047</v>
      </c>
      <c r="I2200" s="14">
        <v>439724.4375</v>
      </c>
      <c r="J2200" s="14"/>
      <c r="K2200" s="14"/>
      <c r="L2200" s="14">
        <v>0.17628511786460876</v>
      </c>
      <c r="M2200" s="14">
        <v>0.26658278703689575</v>
      </c>
    </row>
    <row r="2201" spans="1:13">
      <c r="A2201" s="13" t="s">
        <v>151</v>
      </c>
      <c r="B2201" s="13" t="s">
        <v>193</v>
      </c>
      <c r="C2201" s="13" t="s">
        <v>226</v>
      </c>
      <c r="D2201" s="14">
        <v>1979</v>
      </c>
      <c r="E2201" s="14">
        <v>269693.34375</v>
      </c>
      <c r="F2201" s="14">
        <v>272529</v>
      </c>
      <c r="G2201" s="14">
        <v>35.209249999999997</v>
      </c>
      <c r="H2201" s="14">
        <v>16.007591247558594</v>
      </c>
      <c r="I2201" s="14">
        <v>456641.21875</v>
      </c>
      <c r="J2201" s="14"/>
      <c r="K2201" s="14"/>
      <c r="L2201" s="14">
        <v>0.17927379906177521</v>
      </c>
      <c r="M2201" s="14">
        <v>0.25566545128822327</v>
      </c>
    </row>
    <row r="2202" spans="1:13">
      <c r="A2202" s="13" t="s">
        <v>151</v>
      </c>
      <c r="B2202" s="13" t="s">
        <v>193</v>
      </c>
      <c r="C2202" s="13" t="s">
        <v>226</v>
      </c>
      <c r="D2202" s="14">
        <v>1980</v>
      </c>
      <c r="E2202" s="14">
        <v>240610.90625</v>
      </c>
      <c r="F2202" s="14">
        <v>246228.34375</v>
      </c>
      <c r="G2202" s="14">
        <v>35.539719999999996</v>
      </c>
      <c r="H2202" s="14">
        <v>16.109468460083008</v>
      </c>
      <c r="I2202" s="14">
        <v>429242.71875</v>
      </c>
      <c r="J2202" s="14">
        <v>0.34112003831864274</v>
      </c>
      <c r="K2202" s="14"/>
      <c r="L2202" s="14">
        <v>0.2062872052192688</v>
      </c>
      <c r="M2202" s="14">
        <v>0.22492456436157227</v>
      </c>
    </row>
    <row r="2203" spans="1:13">
      <c r="A2203" s="13" t="s">
        <v>151</v>
      </c>
      <c r="B2203" s="13" t="s">
        <v>193</v>
      </c>
      <c r="C2203" s="13" t="s">
        <v>226</v>
      </c>
      <c r="D2203" s="14">
        <v>1981</v>
      </c>
      <c r="E2203" s="14">
        <v>227348.546875</v>
      </c>
      <c r="F2203" s="14">
        <v>232801.984375</v>
      </c>
      <c r="G2203" s="14">
        <v>35.878453999999998</v>
      </c>
      <c r="H2203" s="14">
        <v>16.196224212646484</v>
      </c>
      <c r="I2203" s="14">
        <v>386441.6875</v>
      </c>
      <c r="J2203" s="14"/>
      <c r="K2203" s="14"/>
      <c r="L2203" s="14">
        <v>0.18283942341804504</v>
      </c>
      <c r="M2203" s="14">
        <v>0.2372342050075531</v>
      </c>
    </row>
    <row r="2204" spans="1:13">
      <c r="A2204" s="13" t="s">
        <v>151</v>
      </c>
      <c r="B2204" s="13" t="s">
        <v>193</v>
      </c>
      <c r="C2204" s="13" t="s">
        <v>226</v>
      </c>
      <c r="D2204" s="14">
        <v>1982</v>
      </c>
      <c r="E2204" s="14">
        <v>228599.390625</v>
      </c>
      <c r="F2204" s="14">
        <v>230386.765625</v>
      </c>
      <c r="G2204" s="14">
        <v>36.221541999999999</v>
      </c>
      <c r="H2204" s="14">
        <v>15.809816360473633</v>
      </c>
      <c r="I2204" s="14">
        <v>368020.15625</v>
      </c>
      <c r="J2204" s="14"/>
      <c r="K2204" s="14"/>
      <c r="L2204" s="14">
        <v>0.19462510943412781</v>
      </c>
      <c r="M2204" s="14">
        <v>0.25339734554290771</v>
      </c>
    </row>
    <row r="2205" spans="1:13">
      <c r="A2205" s="13" t="s">
        <v>151</v>
      </c>
      <c r="B2205" s="13" t="s">
        <v>193</v>
      </c>
      <c r="C2205" s="13" t="s">
        <v>226</v>
      </c>
      <c r="D2205" s="14">
        <v>1983</v>
      </c>
      <c r="E2205" s="14">
        <v>247666</v>
      </c>
      <c r="F2205" s="14">
        <v>250726.34375</v>
      </c>
      <c r="G2205" s="14">
        <v>36.555779000000001</v>
      </c>
      <c r="H2205" s="14">
        <v>15.763754844665527</v>
      </c>
      <c r="I2205" s="14">
        <v>388496.125</v>
      </c>
      <c r="J2205" s="14"/>
      <c r="K2205" s="14"/>
      <c r="L2205" s="14">
        <v>0.20370672643184662</v>
      </c>
      <c r="M2205" s="14">
        <v>0.23413778841495514</v>
      </c>
    </row>
    <row r="2206" spans="1:13">
      <c r="A2206" s="13" t="s">
        <v>151</v>
      </c>
      <c r="B2206" s="13" t="s">
        <v>193</v>
      </c>
      <c r="C2206" s="13" t="s">
        <v>226</v>
      </c>
      <c r="D2206" s="14">
        <v>1984</v>
      </c>
      <c r="E2206" s="14">
        <v>271151.96875</v>
      </c>
      <c r="F2206" s="14">
        <v>274674.375</v>
      </c>
      <c r="G2206" s="14">
        <v>36.863948000000001</v>
      </c>
      <c r="H2206" s="14">
        <v>15.797004699707031</v>
      </c>
      <c r="I2206" s="14">
        <v>410410.25</v>
      </c>
      <c r="J2206" s="14"/>
      <c r="K2206" s="14"/>
      <c r="L2206" s="14">
        <v>0.21728137135505676</v>
      </c>
      <c r="M2206" s="14">
        <v>0.22480721771717072</v>
      </c>
    </row>
    <row r="2207" spans="1:13">
      <c r="A2207" s="13" t="s">
        <v>151</v>
      </c>
      <c r="B2207" s="13" t="s">
        <v>193</v>
      </c>
      <c r="C2207" s="13" t="s">
        <v>226</v>
      </c>
      <c r="D2207" s="14">
        <v>1985</v>
      </c>
      <c r="E2207" s="14">
        <v>294750.28125</v>
      </c>
      <c r="F2207" s="14">
        <v>296217.96875</v>
      </c>
      <c r="G2207" s="14">
        <v>37.133870000000002</v>
      </c>
      <c r="H2207" s="14">
        <v>15.910672187805176</v>
      </c>
      <c r="I2207" s="14">
        <v>425339.21875</v>
      </c>
      <c r="J2207" s="14">
        <v>0.35818682297877541</v>
      </c>
      <c r="K2207" s="14"/>
      <c r="L2207" s="14">
        <v>0.23670168220996857</v>
      </c>
      <c r="M2207" s="14">
        <v>0.21905983984470367</v>
      </c>
    </row>
    <row r="2208" spans="1:13">
      <c r="A2208" s="13" t="s">
        <v>151</v>
      </c>
      <c r="B2208" s="13" t="s">
        <v>193</v>
      </c>
      <c r="C2208" s="13" t="s">
        <v>226</v>
      </c>
      <c r="D2208" s="14">
        <v>1986</v>
      </c>
      <c r="E2208" s="14">
        <v>312075.1875</v>
      </c>
      <c r="F2208" s="14">
        <v>316173.375</v>
      </c>
      <c r="G2208" s="14">
        <v>37.359522999999996</v>
      </c>
      <c r="H2208" s="14">
        <v>15.93390941619873</v>
      </c>
      <c r="I2208" s="14">
        <v>443311.34375</v>
      </c>
      <c r="J2208" s="14"/>
      <c r="K2208" s="14"/>
      <c r="L2208" s="14">
        <v>0.23444633185863495</v>
      </c>
      <c r="M2208" s="14">
        <v>0.21847575902938843</v>
      </c>
    </row>
    <row r="2209" spans="1:13">
      <c r="A2209" s="13" t="s">
        <v>151</v>
      </c>
      <c r="B2209" s="13" t="s">
        <v>193</v>
      </c>
      <c r="C2209" s="13" t="s">
        <v>226</v>
      </c>
      <c r="D2209" s="14">
        <v>1987</v>
      </c>
      <c r="E2209" s="14">
        <v>329156.75</v>
      </c>
      <c r="F2209" s="14">
        <v>332220.21875</v>
      </c>
      <c r="G2209" s="14">
        <v>37.544331</v>
      </c>
      <c r="H2209" s="14">
        <v>15.86151123046875</v>
      </c>
      <c r="I2209" s="14">
        <v>451990.71875</v>
      </c>
      <c r="J2209" s="14"/>
      <c r="K2209" s="14"/>
      <c r="L2209" s="14">
        <v>0.22682875394821167</v>
      </c>
      <c r="M2209" s="14">
        <v>0.21821992099285126</v>
      </c>
    </row>
    <row r="2210" spans="1:13">
      <c r="A2210" s="13" t="s">
        <v>151</v>
      </c>
      <c r="B2210" s="13" t="s">
        <v>193</v>
      </c>
      <c r="C2210" s="13" t="s">
        <v>226</v>
      </c>
      <c r="D2210" s="14">
        <v>1988</v>
      </c>
      <c r="E2210" s="14">
        <v>352346.03125</v>
      </c>
      <c r="F2210" s="14">
        <v>354206.78125</v>
      </c>
      <c r="G2210" s="14">
        <v>37.697355999999999</v>
      </c>
      <c r="H2210" s="14">
        <v>15.766599655151367</v>
      </c>
      <c r="I2210" s="14">
        <v>470670.375</v>
      </c>
      <c r="J2210" s="14"/>
      <c r="K2210" s="14"/>
      <c r="L2210" s="14">
        <v>0.23363788425922394</v>
      </c>
      <c r="M2210" s="14">
        <v>0.21278266608715057</v>
      </c>
    </row>
    <row r="2211" spans="1:13">
      <c r="A2211" s="13" t="s">
        <v>151</v>
      </c>
      <c r="B2211" s="13" t="s">
        <v>193</v>
      </c>
      <c r="C2211" s="13" t="s">
        <v>226</v>
      </c>
      <c r="D2211" s="14">
        <v>1989</v>
      </c>
      <c r="E2211" s="14">
        <v>373090.3125</v>
      </c>
      <c r="F2211" s="14">
        <v>370816.84375</v>
      </c>
      <c r="G2211" s="14">
        <v>37.832566</v>
      </c>
      <c r="H2211" s="14">
        <v>15.760628700256348</v>
      </c>
      <c r="I2211" s="14">
        <v>471425.125</v>
      </c>
      <c r="J2211" s="14"/>
      <c r="K2211" s="14"/>
      <c r="L2211" s="14">
        <v>0.2337750643491745</v>
      </c>
      <c r="M2211" s="14">
        <v>0.20326264202594757</v>
      </c>
    </row>
    <row r="2212" spans="1:13">
      <c r="A2212" s="13" t="s">
        <v>151</v>
      </c>
      <c r="B2212" s="13" t="s">
        <v>193</v>
      </c>
      <c r="C2212" s="13" t="s">
        <v>226</v>
      </c>
      <c r="D2212" s="14">
        <v>1990</v>
      </c>
      <c r="E2212" s="14">
        <v>335254.875</v>
      </c>
      <c r="F2212" s="14">
        <v>324730.8125</v>
      </c>
      <c r="G2212" s="14">
        <v>37.960192999999997</v>
      </c>
      <c r="H2212" s="14">
        <v>15.082966804504395</v>
      </c>
      <c r="I2212" s="14">
        <v>416990</v>
      </c>
      <c r="J2212" s="14"/>
      <c r="K2212" s="14"/>
      <c r="L2212" s="14">
        <v>0.19978883862495422</v>
      </c>
      <c r="M2212" s="14">
        <v>0.23078969120979309</v>
      </c>
    </row>
    <row r="2213" spans="1:13">
      <c r="A2213" s="13" t="s">
        <v>151</v>
      </c>
      <c r="B2213" s="13" t="s">
        <v>193</v>
      </c>
      <c r="C2213" s="13" t="s">
        <v>226</v>
      </c>
      <c r="D2213" s="14">
        <v>1991</v>
      </c>
      <c r="E2213" s="14">
        <v>318727.375</v>
      </c>
      <c r="F2213" s="14">
        <v>323445.3125</v>
      </c>
      <c r="G2213" s="14">
        <v>38.082948000000002</v>
      </c>
      <c r="H2213" s="14">
        <v>14.194594383239746</v>
      </c>
      <c r="I2213" s="14">
        <v>387735.78125</v>
      </c>
      <c r="J2213" s="14"/>
      <c r="K2213" s="14"/>
      <c r="L2213" s="14">
        <v>0.16512411832809448</v>
      </c>
      <c r="M2213" s="14">
        <v>0.26520940661430359</v>
      </c>
    </row>
    <row r="2214" spans="1:13">
      <c r="A2214" s="13" t="s">
        <v>151</v>
      </c>
      <c r="B2214" s="13" t="s">
        <v>193</v>
      </c>
      <c r="C2214" s="13" t="s">
        <v>226</v>
      </c>
      <c r="D2214" s="14">
        <v>1992</v>
      </c>
      <c r="E2214" s="14">
        <v>341524.25</v>
      </c>
      <c r="F2214" s="14">
        <v>348683.1875</v>
      </c>
      <c r="G2214" s="14">
        <v>38.197586999999999</v>
      </c>
      <c r="H2214" s="14">
        <v>14.059439659118652</v>
      </c>
      <c r="I2214" s="14">
        <v>397487.21875</v>
      </c>
      <c r="J2214" s="14"/>
      <c r="K2214" s="14"/>
      <c r="L2214" s="14">
        <v>0.13545437157154083</v>
      </c>
      <c r="M2214" s="14">
        <v>0.27157649397850037</v>
      </c>
    </row>
    <row r="2215" spans="1:13">
      <c r="A2215" s="13" t="s">
        <v>151</v>
      </c>
      <c r="B2215" s="13" t="s">
        <v>193</v>
      </c>
      <c r="C2215" s="13" t="s">
        <v>226</v>
      </c>
      <c r="D2215" s="14">
        <v>1993</v>
      </c>
      <c r="E2215" s="14">
        <v>368612.8125</v>
      </c>
      <c r="F2215" s="14">
        <v>378932.65625</v>
      </c>
      <c r="G2215" s="14">
        <v>38.301349999999999</v>
      </c>
      <c r="H2215" s="14">
        <v>13.729724884033203</v>
      </c>
      <c r="I2215" s="14">
        <v>412346.53125</v>
      </c>
      <c r="J2215" s="14"/>
      <c r="K2215" s="14"/>
      <c r="L2215" s="14">
        <v>0.14499393105506897</v>
      </c>
      <c r="M2215" s="14">
        <v>0.26553484797477722</v>
      </c>
    </row>
    <row r="2216" spans="1:13">
      <c r="A2216" s="13" t="s">
        <v>151</v>
      </c>
      <c r="B2216" s="13" t="s">
        <v>193</v>
      </c>
      <c r="C2216" s="13" t="s">
        <v>226</v>
      </c>
      <c r="D2216" s="14">
        <v>1994</v>
      </c>
      <c r="E2216" s="14">
        <v>399369.1875</v>
      </c>
      <c r="F2216" s="14">
        <v>407611.625</v>
      </c>
      <c r="G2216" s="14">
        <v>38.389466999999996</v>
      </c>
      <c r="H2216" s="14">
        <v>13.87077808380127</v>
      </c>
      <c r="I2216" s="14">
        <v>434171.21875</v>
      </c>
      <c r="J2216" s="14"/>
      <c r="K2216" s="14"/>
      <c r="L2216" s="14">
        <v>0.14560307562351227</v>
      </c>
      <c r="M2216" s="14">
        <v>0.26227366924285889</v>
      </c>
    </row>
    <row r="2217" spans="1:13">
      <c r="A2217" s="13" t="s">
        <v>151</v>
      </c>
      <c r="B2217" s="13" t="s">
        <v>193</v>
      </c>
      <c r="C2217" s="13" t="s">
        <v>226</v>
      </c>
      <c r="D2217" s="14">
        <v>1995</v>
      </c>
      <c r="E2217" s="14">
        <v>440109.78125</v>
      </c>
      <c r="F2217" s="14">
        <v>449397.4375</v>
      </c>
      <c r="G2217" s="14">
        <v>38.458638000000001</v>
      </c>
      <c r="H2217" s="14">
        <v>14.126860618591309</v>
      </c>
      <c r="I2217" s="14">
        <v>464354.15625</v>
      </c>
      <c r="J2217" s="14"/>
      <c r="K2217" s="14"/>
      <c r="L2217" s="14">
        <v>0.16291745007038116</v>
      </c>
      <c r="M2217" s="14">
        <v>0.25929218530654907</v>
      </c>
    </row>
    <row r="2218" spans="1:13">
      <c r="A2218" s="13" t="s">
        <v>151</v>
      </c>
      <c r="B2218" s="13" t="s">
        <v>193</v>
      </c>
      <c r="C2218" s="13" t="s">
        <v>226</v>
      </c>
      <c r="D2218" s="14">
        <v>1996</v>
      </c>
      <c r="E2218" s="14">
        <v>474509.375</v>
      </c>
      <c r="F2218" s="14">
        <v>487837.3125</v>
      </c>
      <c r="G2218" s="14">
        <v>38.509665999999996</v>
      </c>
      <c r="H2218" s="14">
        <v>14.392114639282227</v>
      </c>
      <c r="I2218" s="14">
        <v>492751.21875</v>
      </c>
      <c r="J2218" s="14">
        <v>0.82586430869295635</v>
      </c>
      <c r="K2218" s="14"/>
      <c r="L2218" s="14">
        <v>0.17833003401756287</v>
      </c>
      <c r="M2218" s="14">
        <v>0.2520328164100647</v>
      </c>
    </row>
    <row r="2219" spans="1:13">
      <c r="A2219" s="13" t="s">
        <v>151</v>
      </c>
      <c r="B2219" s="13" t="s">
        <v>193</v>
      </c>
      <c r="C2219" s="13" t="s">
        <v>226</v>
      </c>
      <c r="D2219" s="14">
        <v>1997</v>
      </c>
      <c r="E2219" s="14">
        <v>500892.21875</v>
      </c>
      <c r="F2219" s="14">
        <v>519348.03125</v>
      </c>
      <c r="G2219" s="14">
        <v>38.544840999999998</v>
      </c>
      <c r="H2219" s="14">
        <v>14.767498970031738</v>
      </c>
      <c r="I2219" s="14">
        <v>524529.0625</v>
      </c>
      <c r="J2219" s="14"/>
      <c r="K2219" s="14"/>
      <c r="L2219" s="14">
        <v>0.19347749650478363</v>
      </c>
      <c r="M2219" s="14">
        <v>0.2387797087430954</v>
      </c>
    </row>
    <row r="2220" spans="1:13">
      <c r="A2220" s="13" t="s">
        <v>151</v>
      </c>
      <c r="B2220" s="13" t="s">
        <v>193</v>
      </c>
      <c r="C2220" s="13" t="s">
        <v>226</v>
      </c>
      <c r="D2220" s="14">
        <v>1998</v>
      </c>
      <c r="E2220" s="14">
        <v>526551.3125</v>
      </c>
      <c r="F2220" s="14">
        <v>540106.9375</v>
      </c>
      <c r="G2220" s="14">
        <v>38.564194999999998</v>
      </c>
      <c r="H2220" s="14">
        <v>14.965051651000977</v>
      </c>
      <c r="I2220" s="14">
        <v>548869.9375</v>
      </c>
      <c r="J2220" s="14"/>
      <c r="K2220" s="14"/>
      <c r="L2220" s="14">
        <v>0.20573942363262177</v>
      </c>
      <c r="M2220" s="14">
        <v>0.2264256477355957</v>
      </c>
    </row>
    <row r="2221" spans="1:13">
      <c r="A2221" s="13" t="s">
        <v>151</v>
      </c>
      <c r="B2221" s="13" t="s">
        <v>193</v>
      </c>
      <c r="C2221" s="13" t="s">
        <v>226</v>
      </c>
      <c r="D2221" s="14">
        <v>1999</v>
      </c>
      <c r="E2221" s="14">
        <v>551561.9375</v>
      </c>
      <c r="F2221" s="14">
        <v>570016.5625</v>
      </c>
      <c r="G2221" s="14">
        <v>38.567853999999997</v>
      </c>
      <c r="H2221" s="14">
        <v>14.836434364318848</v>
      </c>
      <c r="I2221" s="14">
        <v>574419.5</v>
      </c>
      <c r="J2221" s="14"/>
      <c r="K2221" s="14">
        <v>74.444444444444443</v>
      </c>
      <c r="L2221" s="14">
        <v>0.20652452111244202</v>
      </c>
      <c r="M2221" s="14">
        <v>0.21486972272396088</v>
      </c>
    </row>
    <row r="2222" spans="1:13">
      <c r="A2222" s="13" t="s">
        <v>151</v>
      </c>
      <c r="B2222" s="13" t="s">
        <v>193</v>
      </c>
      <c r="C2222" s="13" t="s">
        <v>226</v>
      </c>
      <c r="D2222" s="14">
        <v>2000</v>
      </c>
      <c r="E2222" s="14">
        <v>563679.1875</v>
      </c>
      <c r="F2222" s="14">
        <v>582819.0625</v>
      </c>
      <c r="G2222" s="14">
        <v>38.556692999999996</v>
      </c>
      <c r="H2222" s="14">
        <v>14.478693008422852</v>
      </c>
      <c r="I2222" s="14">
        <v>600618.3125</v>
      </c>
      <c r="J2222" s="14"/>
      <c r="K2222" s="14"/>
      <c r="L2222" s="14">
        <v>0.20158787071704865</v>
      </c>
      <c r="M2222" s="14">
        <v>0.22064822912216187</v>
      </c>
    </row>
    <row r="2223" spans="1:13">
      <c r="A2223" s="13" t="s">
        <v>151</v>
      </c>
      <c r="B2223" s="13" t="s">
        <v>193</v>
      </c>
      <c r="C2223" s="13" t="s">
        <v>226</v>
      </c>
      <c r="D2223" s="14">
        <v>2001</v>
      </c>
      <c r="E2223" s="14">
        <v>574999.5625</v>
      </c>
      <c r="F2223" s="14">
        <v>585245.3125</v>
      </c>
      <c r="G2223" s="14">
        <v>38.529581999999998</v>
      </c>
      <c r="H2223" s="14">
        <v>14.15168285369873</v>
      </c>
      <c r="I2223" s="14">
        <v>608177.5625</v>
      </c>
      <c r="J2223" s="14"/>
      <c r="K2223" s="14"/>
      <c r="L2223" s="14">
        <v>0.17103017866611481</v>
      </c>
      <c r="M2223" s="14">
        <v>0.2372683584690094</v>
      </c>
    </row>
    <row r="2224" spans="1:13">
      <c r="A2224" s="13" t="s">
        <v>151</v>
      </c>
      <c r="B2224" s="13" t="s">
        <v>193</v>
      </c>
      <c r="C2224" s="13" t="s">
        <v>226</v>
      </c>
      <c r="D2224" s="14">
        <v>2002</v>
      </c>
      <c r="E2224" s="14">
        <v>591262.9375</v>
      </c>
      <c r="F2224" s="14">
        <v>598602.1875</v>
      </c>
      <c r="G2224" s="14">
        <v>38.488647</v>
      </c>
      <c r="H2224" s="14">
        <v>13.716254234313965</v>
      </c>
      <c r="I2224" s="14">
        <v>620558.875</v>
      </c>
      <c r="J2224" s="14"/>
      <c r="K2224" s="14"/>
      <c r="L2224" s="14">
        <v>0.1538928747177124</v>
      </c>
      <c r="M2224" s="14">
        <v>0.24128271639347076</v>
      </c>
    </row>
    <row r="2225" spans="1:13">
      <c r="A2225" s="13" t="s">
        <v>151</v>
      </c>
      <c r="B2225" s="13" t="s">
        <v>193</v>
      </c>
      <c r="C2225" s="13" t="s">
        <v>226</v>
      </c>
      <c r="D2225" s="14">
        <v>2003</v>
      </c>
      <c r="E2225" s="14">
        <v>596411.6875</v>
      </c>
      <c r="F2225" s="14">
        <v>603780.1875</v>
      </c>
      <c r="G2225" s="14">
        <v>38.441823999999997</v>
      </c>
      <c r="H2225" s="14">
        <v>13.549286842346191</v>
      </c>
      <c r="I2225" s="14">
        <v>642269.0625</v>
      </c>
      <c r="J2225" s="14"/>
      <c r="K2225" s="14"/>
      <c r="L2225" s="14">
        <v>0.15642811357975006</v>
      </c>
      <c r="M2225" s="14">
        <v>0.23761561512947083</v>
      </c>
    </row>
    <row r="2226" spans="1:13">
      <c r="A2226" s="13" t="s">
        <v>151</v>
      </c>
      <c r="B2226" s="13" t="s">
        <v>193</v>
      </c>
      <c r="C2226" s="13" t="s">
        <v>226</v>
      </c>
      <c r="D2226" s="14">
        <v>2004</v>
      </c>
      <c r="E2226" s="14">
        <v>628117.9375</v>
      </c>
      <c r="F2226" s="14">
        <v>625303</v>
      </c>
      <c r="G2226" s="14">
        <v>38.399557999999999</v>
      </c>
      <c r="H2226" s="14">
        <v>13.695788383483887</v>
      </c>
      <c r="I2226" s="14">
        <v>674272.25</v>
      </c>
      <c r="J2226" s="14"/>
      <c r="K2226" s="14">
        <v>83.3333333333333</v>
      </c>
      <c r="L2226" s="14">
        <v>0.18171350657939911</v>
      </c>
      <c r="M2226" s="14">
        <v>0.22638823091983795</v>
      </c>
    </row>
    <row r="2227" spans="1:13">
      <c r="A2227" s="13" t="s">
        <v>151</v>
      </c>
      <c r="B2227" s="13" t="s">
        <v>193</v>
      </c>
      <c r="C2227" s="13" t="s">
        <v>226</v>
      </c>
      <c r="D2227" s="14">
        <v>2005</v>
      </c>
      <c r="E2227" s="14">
        <v>646043.625</v>
      </c>
      <c r="F2227" s="14">
        <v>658130.8125</v>
      </c>
      <c r="G2227" s="14">
        <v>38.368949000000001</v>
      </c>
      <c r="H2227" s="14">
        <v>13.986089706420898</v>
      </c>
      <c r="I2227" s="14">
        <v>697917.9375</v>
      </c>
      <c r="J2227" s="14">
        <v>0.72025820165922949</v>
      </c>
      <c r="K2227" s="14">
        <v>86.6666666666667</v>
      </c>
      <c r="L2227" s="14">
        <v>0.18818856775760651</v>
      </c>
      <c r="M2227" s="14">
        <v>0.22601413726806641</v>
      </c>
    </row>
    <row r="2228" spans="1:13">
      <c r="A2228" s="13" t="s">
        <v>151</v>
      </c>
      <c r="B2228" s="13" t="s">
        <v>193</v>
      </c>
      <c r="C2228" s="13" t="s">
        <v>226</v>
      </c>
      <c r="D2228" s="14">
        <v>2006</v>
      </c>
      <c r="E2228" s="14">
        <v>685384.75</v>
      </c>
      <c r="F2228" s="14">
        <v>682456.5625</v>
      </c>
      <c r="G2228" s="14">
        <v>38.35445</v>
      </c>
      <c r="H2228" s="14">
        <v>14.434426307678223</v>
      </c>
      <c r="I2228" s="14">
        <v>740708.1875</v>
      </c>
      <c r="J2228" s="14"/>
      <c r="K2228" s="14">
        <v>86.6666666666667</v>
      </c>
      <c r="L2228" s="14">
        <v>0.1966416984796524</v>
      </c>
      <c r="M2228" s="14">
        <v>0.23433461785316467</v>
      </c>
    </row>
    <row r="2229" spans="1:13">
      <c r="A2229" s="13" t="s">
        <v>151</v>
      </c>
      <c r="B2229" s="13" t="s">
        <v>193</v>
      </c>
      <c r="C2229" s="13" t="s">
        <v>226</v>
      </c>
      <c r="D2229" s="14">
        <v>2007</v>
      </c>
      <c r="E2229" s="14">
        <v>750345.4375</v>
      </c>
      <c r="F2229" s="14">
        <v>742841.4375</v>
      </c>
      <c r="G2229" s="14">
        <v>38.353338000000001</v>
      </c>
      <c r="H2229" s="14">
        <v>15.091058731079102</v>
      </c>
      <c r="I2229" s="14">
        <v>793013.6875</v>
      </c>
      <c r="J2229" s="14"/>
      <c r="K2229" s="14">
        <v>86.6666666666667</v>
      </c>
      <c r="L2229" s="14">
        <v>0.20991824567317963</v>
      </c>
      <c r="M2229" s="14">
        <v>0.23859839141368866</v>
      </c>
    </row>
    <row r="2230" spans="1:13">
      <c r="A2230" s="13" t="s">
        <v>151</v>
      </c>
      <c r="B2230" s="13" t="s">
        <v>193</v>
      </c>
      <c r="C2230" s="13" t="s">
        <v>226</v>
      </c>
      <c r="D2230" s="14">
        <v>2008</v>
      </c>
      <c r="E2230" s="14">
        <v>792824.4375</v>
      </c>
      <c r="F2230" s="14">
        <v>790771</v>
      </c>
      <c r="G2230" s="14">
        <v>38.356786</v>
      </c>
      <c r="H2230" s="14">
        <v>15.663866996765137</v>
      </c>
      <c r="I2230" s="14">
        <v>826319.9375</v>
      </c>
      <c r="J2230" s="14"/>
      <c r="K2230" s="14">
        <v>86.6666666666667</v>
      </c>
      <c r="L2230" s="14">
        <v>0.21056678891181946</v>
      </c>
      <c r="M2230" s="14">
        <v>0.24077592790126801</v>
      </c>
    </row>
    <row r="2231" spans="1:13">
      <c r="A2231" s="13" t="s">
        <v>151</v>
      </c>
      <c r="B2231" s="13" t="s">
        <v>193</v>
      </c>
      <c r="C2231" s="13" t="s">
        <v>226</v>
      </c>
      <c r="D2231" s="14">
        <v>2009</v>
      </c>
      <c r="E2231" s="14">
        <v>833041.875</v>
      </c>
      <c r="F2231" s="14">
        <v>818383.5625</v>
      </c>
      <c r="G2231" s="14">
        <v>38.351915999999996</v>
      </c>
      <c r="H2231" s="14">
        <v>15.738269805908203</v>
      </c>
      <c r="I2231" s="14">
        <v>849722.875</v>
      </c>
      <c r="J2231" s="14"/>
      <c r="K2231" s="14">
        <v>86.6666666666667</v>
      </c>
      <c r="L2231" s="14">
        <v>0.17397408187389374</v>
      </c>
      <c r="M2231" s="14">
        <v>0.23613429069519043</v>
      </c>
    </row>
    <row r="2232" spans="1:13">
      <c r="A2232" s="13" t="s">
        <v>151</v>
      </c>
      <c r="B2232" s="13" t="s">
        <v>193</v>
      </c>
      <c r="C2232" s="13" t="s">
        <v>226</v>
      </c>
      <c r="D2232" s="14">
        <v>2010</v>
      </c>
      <c r="E2232" s="14">
        <v>904032.9375</v>
      </c>
      <c r="F2232" s="14">
        <v>897993.375</v>
      </c>
      <c r="G2232" s="14">
        <v>38.329780999999997</v>
      </c>
      <c r="H2232" s="14">
        <v>15.326408386230469</v>
      </c>
      <c r="I2232" s="14">
        <v>881506.9375</v>
      </c>
      <c r="J2232" s="14"/>
      <c r="K2232" s="14">
        <v>85.5555555555556</v>
      </c>
      <c r="L2232" s="14">
        <v>0.18479169905185699</v>
      </c>
      <c r="M2232" s="14">
        <v>0.23758408427238464</v>
      </c>
    </row>
    <row r="2233" spans="1:13">
      <c r="A2233" s="13" t="s">
        <v>151</v>
      </c>
      <c r="B2233" s="13" t="s">
        <v>193</v>
      </c>
      <c r="C2233" s="13" t="s">
        <v>226</v>
      </c>
      <c r="D2233" s="14">
        <v>2011</v>
      </c>
      <c r="E2233" s="14">
        <v>963961.4375</v>
      </c>
      <c r="F2233" s="14">
        <v>961309.5625</v>
      </c>
      <c r="G2233" s="14">
        <v>38.286830999999999</v>
      </c>
      <c r="H2233" s="14">
        <v>15.387612342834473</v>
      </c>
      <c r="I2233" s="14">
        <v>923445.8125</v>
      </c>
      <c r="J2233" s="14">
        <v>0.65478981556041838</v>
      </c>
      <c r="K2233" s="14">
        <v>82.2222222222222</v>
      </c>
      <c r="L2233" s="14">
        <v>0.18644286692142487</v>
      </c>
      <c r="M2233" s="14">
        <v>0.22861148416996002</v>
      </c>
    </row>
    <row r="2234" spans="1:13">
      <c r="A2234" s="13" t="s">
        <v>151</v>
      </c>
      <c r="B2234" s="13" t="s">
        <v>193</v>
      </c>
      <c r="C2234" s="13" t="s">
        <v>226</v>
      </c>
      <c r="D2234" s="14">
        <v>2012</v>
      </c>
      <c r="E2234" s="14">
        <v>985901.875</v>
      </c>
      <c r="F2234" s="14">
        <v>980559.1875</v>
      </c>
      <c r="G2234" s="14">
        <v>38.227043999999999</v>
      </c>
      <c r="H2234" s="14">
        <v>15.381113052368164</v>
      </c>
      <c r="I2234" s="14">
        <v>935680.5</v>
      </c>
      <c r="J2234" s="14">
        <v>0.62755875800740046</v>
      </c>
      <c r="K2234" s="14">
        <v>82.2222222222222</v>
      </c>
      <c r="L2234" s="14">
        <v>0.18238444626331329</v>
      </c>
      <c r="M2234" s="14">
        <v>0.21824474632740021</v>
      </c>
    </row>
    <row r="2235" spans="1:13">
      <c r="A2235" s="13" t="s">
        <v>151</v>
      </c>
      <c r="B2235" s="13" t="s">
        <v>193</v>
      </c>
      <c r="C2235" s="13" t="s">
        <v>226</v>
      </c>
      <c r="D2235" s="14">
        <v>2013</v>
      </c>
      <c r="E2235" s="14">
        <v>992196.75</v>
      </c>
      <c r="F2235" s="14">
        <v>977445.9375</v>
      </c>
      <c r="G2235" s="14">
        <v>38.158040999999997</v>
      </c>
      <c r="H2235" s="14">
        <v>15.35159969329834</v>
      </c>
      <c r="I2235" s="14">
        <v>946214.0625</v>
      </c>
      <c r="J2235" s="14">
        <v>0.67764933136294336</v>
      </c>
      <c r="K2235" s="14">
        <v>84.4444444444444</v>
      </c>
      <c r="L2235" s="14">
        <v>0.16784185171127319</v>
      </c>
      <c r="M2235" s="14">
        <v>0.22050771117210388</v>
      </c>
    </row>
    <row r="2236" spans="1:13">
      <c r="A2236" s="13" t="s">
        <v>151</v>
      </c>
      <c r="B2236" s="13" t="s">
        <v>193</v>
      </c>
      <c r="C2236" s="13" t="s">
        <v>226</v>
      </c>
      <c r="D2236" s="14">
        <v>2014</v>
      </c>
      <c r="E2236" s="14">
        <v>1002207.8125</v>
      </c>
      <c r="F2236" s="14">
        <v>988262.25</v>
      </c>
      <c r="G2236" s="14">
        <v>38.091088999999997</v>
      </c>
      <c r="H2236" s="14">
        <v>15.601132392883301</v>
      </c>
      <c r="I2236" s="14">
        <v>978182.625</v>
      </c>
      <c r="J2236" s="14">
        <v>0.69378072618140096</v>
      </c>
      <c r="K2236" s="14">
        <v>78.8888888888889</v>
      </c>
      <c r="L2236" s="14">
        <v>0.18448512256145477</v>
      </c>
      <c r="M2236" s="14">
        <v>0.22351683676242828</v>
      </c>
    </row>
    <row r="2237" spans="1:13">
      <c r="A2237" s="13" t="s">
        <v>151</v>
      </c>
      <c r="B2237" s="13" t="s">
        <v>193</v>
      </c>
      <c r="C2237" s="13" t="s">
        <v>226</v>
      </c>
      <c r="D2237" s="14">
        <v>2015</v>
      </c>
      <c r="E2237" s="14">
        <v>1069768.375</v>
      </c>
      <c r="F2237" s="14">
        <v>1033507.8125</v>
      </c>
      <c r="G2237" s="14">
        <v>38.034078999999998</v>
      </c>
      <c r="H2237" s="14">
        <v>15.824996948242188</v>
      </c>
      <c r="I2237" s="14">
        <v>1019621.625</v>
      </c>
      <c r="J2237" s="14">
        <v>0.69390266076533902</v>
      </c>
      <c r="K2237" s="14">
        <v>85.555566666666707</v>
      </c>
      <c r="L2237" s="14">
        <v>0.18558846414089203</v>
      </c>
      <c r="M2237" s="14">
        <v>0.22534540295600891</v>
      </c>
    </row>
    <row r="2238" spans="1:13">
      <c r="A2238" s="13" t="s">
        <v>151</v>
      </c>
      <c r="B2238" s="13" t="s">
        <v>193</v>
      </c>
      <c r="C2238" s="13" t="s">
        <v>226</v>
      </c>
      <c r="D2238" s="14">
        <v>2016</v>
      </c>
      <c r="E2238" s="14">
        <v>1098284.5</v>
      </c>
      <c r="F2238" s="14">
        <v>1055273.875</v>
      </c>
      <c r="G2238" s="14">
        <v>37.989219999999996</v>
      </c>
      <c r="H2238" s="14">
        <v>15.941554069519043</v>
      </c>
      <c r="I2238" s="14">
        <v>1051655.375</v>
      </c>
      <c r="J2238" s="14">
        <v>0.68715934396852119</v>
      </c>
      <c r="K2238" s="14">
        <v>77.777799999999999</v>
      </c>
      <c r="L2238" s="14">
        <v>0.17668882012367249</v>
      </c>
      <c r="M2238" s="14">
        <v>0.22360880672931671</v>
      </c>
    </row>
    <row r="2239" spans="1:13">
      <c r="A2239" s="13" t="s">
        <v>151</v>
      </c>
      <c r="B2239" s="13" t="s">
        <v>193</v>
      </c>
      <c r="C2239" s="13" t="s">
        <v>226</v>
      </c>
      <c r="D2239" s="14">
        <v>2017</v>
      </c>
      <c r="E2239" s="14">
        <v>1141621</v>
      </c>
      <c r="F2239" s="14">
        <v>1102457.25</v>
      </c>
      <c r="G2239" s="14">
        <v>37.953179999999996</v>
      </c>
      <c r="H2239" s="14">
        <v>16.137399673461914</v>
      </c>
      <c r="I2239" s="14">
        <v>1102457.25</v>
      </c>
      <c r="J2239" s="14">
        <v>0.6847479591213339</v>
      </c>
      <c r="K2239" s="14">
        <v>77.777799999999999</v>
      </c>
      <c r="L2239" s="14">
        <v>0.18772995471954346</v>
      </c>
      <c r="M2239" s="14">
        <v>0.22298519313335419</v>
      </c>
    </row>
    <row r="2240" spans="1:13">
      <c r="A2240" s="13" t="s">
        <v>151</v>
      </c>
      <c r="B2240" s="13" t="s">
        <v>193</v>
      </c>
      <c r="C2240" s="13" t="s">
        <v>226</v>
      </c>
      <c r="D2240" s="14">
        <v>2018</v>
      </c>
      <c r="E2240" s="14">
        <v>1194453.625</v>
      </c>
      <c r="F2240" s="14">
        <v>1157452.5</v>
      </c>
      <c r="G2240" s="14">
        <v>37.921591999999997</v>
      </c>
      <c r="H2240" s="14">
        <v>16.211662292480469</v>
      </c>
      <c r="I2240" s="14">
        <v>1161479.625</v>
      </c>
      <c r="J2240" s="14"/>
      <c r="K2240" s="14">
        <v>82.222233333333307</v>
      </c>
      <c r="L2240" s="14">
        <v>0.19547177851200104</v>
      </c>
      <c r="M2240" s="14">
        <v>0.22121159732341766</v>
      </c>
    </row>
    <row r="2241" spans="1:13">
      <c r="A2241" s="13" t="s">
        <v>151</v>
      </c>
      <c r="B2241" s="13" t="s">
        <v>193</v>
      </c>
      <c r="C2241" s="13" t="s">
        <v>226</v>
      </c>
      <c r="D2241" s="14">
        <v>2019</v>
      </c>
      <c r="E2241" s="14">
        <v>1259693.75</v>
      </c>
      <c r="F2241" s="14">
        <v>1211846.25</v>
      </c>
      <c r="G2241" s="14">
        <v>37.887768000000001</v>
      </c>
      <c r="H2241" s="14">
        <v>16.159107208251953</v>
      </c>
      <c r="I2241" s="14">
        <v>1214221.5</v>
      </c>
      <c r="J2241" s="14"/>
      <c r="K2241" s="14">
        <v>82.222233333333307</v>
      </c>
      <c r="L2241" s="14">
        <v>0.18502688407897949</v>
      </c>
      <c r="M2241" s="14">
        <v>0.22505661845207214</v>
      </c>
    </row>
    <row r="2242" spans="1:13">
      <c r="A2242" s="13" t="s">
        <v>152</v>
      </c>
      <c r="B2242" s="13" t="s">
        <v>194</v>
      </c>
      <c r="C2242" s="13" t="s">
        <v>206</v>
      </c>
      <c r="D2242" s="14">
        <v>1950</v>
      </c>
      <c r="E2242" s="14">
        <v>23896.4375</v>
      </c>
      <c r="F2242" s="14">
        <v>24053.720703125</v>
      </c>
      <c r="G2242" s="14">
        <v>8.0760156833040355</v>
      </c>
      <c r="H2242" s="14">
        <v>3.048248291015625</v>
      </c>
      <c r="I2242" s="14">
        <v>32679.03125</v>
      </c>
      <c r="J2242" s="14"/>
      <c r="K2242" s="14"/>
      <c r="L2242" s="14">
        <v>0.15522316098213196</v>
      </c>
      <c r="M2242" s="14">
        <v>8.7452031672000885E-2</v>
      </c>
    </row>
    <row r="2243" spans="1:13">
      <c r="A2243" s="13" t="s">
        <v>152</v>
      </c>
      <c r="B2243" s="13" t="s">
        <v>194</v>
      </c>
      <c r="C2243" s="13" t="s">
        <v>206</v>
      </c>
      <c r="D2243" s="14">
        <v>1951</v>
      </c>
      <c r="E2243" s="14">
        <v>26306.451171875</v>
      </c>
      <c r="F2243" s="14">
        <v>26822.4296875</v>
      </c>
      <c r="G2243" s="14">
        <v>8.121452060469883</v>
      </c>
      <c r="H2243" s="14">
        <v>3.0469193458557129</v>
      </c>
      <c r="I2243" s="14">
        <v>35689.50390625</v>
      </c>
      <c r="J2243" s="14"/>
      <c r="K2243" s="14"/>
      <c r="L2243" s="14">
        <v>0.14151015877723694</v>
      </c>
      <c r="M2243" s="14">
        <v>8.3101958036422729E-2</v>
      </c>
    </row>
    <row r="2244" spans="1:13">
      <c r="A2244" s="13" t="s">
        <v>152</v>
      </c>
      <c r="B2244" s="13" t="s">
        <v>194</v>
      </c>
      <c r="C2244" s="13" t="s">
        <v>206</v>
      </c>
      <c r="D2244" s="14">
        <v>1952</v>
      </c>
      <c r="E2244" s="14">
        <v>27230.55859375</v>
      </c>
      <c r="F2244" s="14">
        <v>27907.455078125</v>
      </c>
      <c r="G2244" s="14">
        <v>8.1556969690656373</v>
      </c>
      <c r="H2244" s="14">
        <v>3.0412101745605469</v>
      </c>
      <c r="I2244" s="14">
        <v>37142.6796875</v>
      </c>
      <c r="J2244" s="14"/>
      <c r="K2244" s="14"/>
      <c r="L2244" s="14">
        <v>0.15161114931106567</v>
      </c>
      <c r="M2244" s="14">
        <v>8.0147214233875275E-2</v>
      </c>
    </row>
    <row r="2245" spans="1:13">
      <c r="A2245" s="13" t="s">
        <v>152</v>
      </c>
      <c r="B2245" s="13" t="s">
        <v>194</v>
      </c>
      <c r="C2245" s="13" t="s">
        <v>206</v>
      </c>
      <c r="D2245" s="14">
        <v>1953</v>
      </c>
      <c r="E2245" s="14">
        <v>29012.892578125</v>
      </c>
      <c r="F2245" s="14">
        <v>29308.798828125</v>
      </c>
      <c r="G2245" s="14">
        <v>8.206299411320531</v>
      </c>
      <c r="H2245" s="14">
        <v>3.041407585144043</v>
      </c>
      <c r="I2245" s="14">
        <v>39096.96484375</v>
      </c>
      <c r="J2245" s="14"/>
      <c r="K2245" s="14"/>
      <c r="L2245" s="14">
        <v>0.16644798219203949</v>
      </c>
      <c r="M2245" s="14">
        <v>7.9375810921192169E-2</v>
      </c>
    </row>
    <row r="2246" spans="1:13">
      <c r="A2246" s="13" t="s">
        <v>152</v>
      </c>
      <c r="B2246" s="13" t="s">
        <v>194</v>
      </c>
      <c r="C2246" s="13" t="s">
        <v>206</v>
      </c>
      <c r="D2246" s="14">
        <v>1954</v>
      </c>
      <c r="E2246" s="14">
        <v>30576.775390625</v>
      </c>
      <c r="F2246" s="14">
        <v>30559.673828125</v>
      </c>
      <c r="G2246" s="14">
        <v>8.2571408627672547</v>
      </c>
      <c r="H2246" s="14">
        <v>3.0414626598358154</v>
      </c>
      <c r="I2246" s="14">
        <v>40841.328125</v>
      </c>
      <c r="J2246" s="14"/>
      <c r="K2246" s="14"/>
      <c r="L2246" s="14">
        <v>0.15824839472770691</v>
      </c>
      <c r="M2246" s="14">
        <v>8.2599394023418427E-2</v>
      </c>
    </row>
    <row r="2247" spans="1:13">
      <c r="A2247" s="13" t="s">
        <v>152</v>
      </c>
      <c r="B2247" s="13" t="s">
        <v>194</v>
      </c>
      <c r="C2247" s="13" t="s">
        <v>206</v>
      </c>
      <c r="D2247" s="14">
        <v>1955</v>
      </c>
      <c r="E2247" s="14">
        <v>31601.705078125</v>
      </c>
      <c r="F2247" s="14">
        <v>31706.333984375</v>
      </c>
      <c r="G2247" s="14">
        <v>8.3150130158988258</v>
      </c>
      <c r="H2247" s="14">
        <v>3.0438604354858398</v>
      </c>
      <c r="I2247" s="14">
        <v>42501.12890625</v>
      </c>
      <c r="J2247" s="14"/>
      <c r="K2247" s="14"/>
      <c r="L2247" s="14">
        <v>0.13963957130908966</v>
      </c>
      <c r="M2247" s="14">
        <v>8.6737945675849915E-2</v>
      </c>
    </row>
    <row r="2248" spans="1:13">
      <c r="A2248" s="13" t="s">
        <v>152</v>
      </c>
      <c r="B2248" s="13" t="s">
        <v>194</v>
      </c>
      <c r="C2248" s="13" t="s">
        <v>206</v>
      </c>
      <c r="D2248" s="14">
        <v>1956</v>
      </c>
      <c r="E2248" s="14">
        <v>33228.109375</v>
      </c>
      <c r="F2248" s="14">
        <v>33129.953125</v>
      </c>
      <c r="G2248" s="14">
        <v>8.3756584054546774</v>
      </c>
      <c r="H2248" s="14">
        <v>3.0470035076141357</v>
      </c>
      <c r="I2248" s="14">
        <v>44471.00390625</v>
      </c>
      <c r="J2248" s="14"/>
      <c r="K2248" s="14"/>
      <c r="L2248" s="14">
        <v>0.1506122350692749</v>
      </c>
      <c r="M2248" s="14">
        <v>8.4630630910396576E-2</v>
      </c>
    </row>
    <row r="2249" spans="1:13">
      <c r="A2249" s="13" t="s">
        <v>152</v>
      </c>
      <c r="B2249" s="13" t="s">
        <v>194</v>
      </c>
      <c r="C2249" s="13" t="s">
        <v>206</v>
      </c>
      <c r="D2249" s="14">
        <v>1957</v>
      </c>
      <c r="E2249" s="14">
        <v>34375.44140625</v>
      </c>
      <c r="F2249" s="14">
        <v>34565.49609375</v>
      </c>
      <c r="G2249" s="14">
        <v>8.4346307306677222</v>
      </c>
      <c r="H2249" s="14">
        <v>2.9853916168212891</v>
      </c>
      <c r="I2249" s="14">
        <v>46638.5546875</v>
      </c>
      <c r="J2249" s="14"/>
      <c r="K2249" s="14"/>
      <c r="L2249" s="14">
        <v>0.18409624695777893</v>
      </c>
      <c r="M2249" s="14">
        <v>8.3926893770694733E-2</v>
      </c>
    </row>
    <row r="2250" spans="1:13">
      <c r="A2250" s="13" t="s">
        <v>152</v>
      </c>
      <c r="B2250" s="13" t="s">
        <v>194</v>
      </c>
      <c r="C2250" s="13" t="s">
        <v>206</v>
      </c>
      <c r="D2250" s="14">
        <v>1958</v>
      </c>
      <c r="E2250" s="14">
        <v>34656.30859375</v>
      </c>
      <c r="F2250" s="14">
        <v>34875.9375</v>
      </c>
      <c r="G2250" s="14">
        <v>8.5024509572225782</v>
      </c>
      <c r="H2250" s="14">
        <v>3.0899453163146973</v>
      </c>
      <c r="I2250" s="14">
        <v>47002.4765625</v>
      </c>
      <c r="J2250" s="14"/>
      <c r="K2250" s="14"/>
      <c r="L2250" s="14">
        <v>0.17698638141155243</v>
      </c>
      <c r="M2250" s="14">
        <v>8.6279742419719696E-2</v>
      </c>
    </row>
    <row r="2251" spans="1:13">
      <c r="A2251" s="13" t="s">
        <v>152</v>
      </c>
      <c r="B2251" s="13" t="s">
        <v>194</v>
      </c>
      <c r="C2251" s="13" t="s">
        <v>206</v>
      </c>
      <c r="D2251" s="14">
        <v>1959</v>
      </c>
      <c r="E2251" s="14">
        <v>36757.44921875</v>
      </c>
      <c r="F2251" s="14">
        <v>36859.27734375</v>
      </c>
      <c r="G2251" s="14">
        <v>8.5722799556873905</v>
      </c>
      <c r="H2251" s="14">
        <v>3.1114163398742676</v>
      </c>
      <c r="I2251" s="14">
        <v>49663.234375</v>
      </c>
      <c r="J2251" s="14"/>
      <c r="K2251" s="14"/>
      <c r="L2251" s="14">
        <v>0.17543630301952362</v>
      </c>
      <c r="M2251" s="14">
        <v>8.7721481919288635E-2</v>
      </c>
    </row>
    <row r="2252" spans="1:13">
      <c r="A2252" s="13" t="s">
        <v>152</v>
      </c>
      <c r="B2252" s="13" t="s">
        <v>194</v>
      </c>
      <c r="C2252" s="13" t="s">
        <v>206</v>
      </c>
      <c r="D2252" s="14">
        <v>1960</v>
      </c>
      <c r="E2252" s="14">
        <v>39283.24609375</v>
      </c>
      <c r="F2252" s="14">
        <v>39560.34375</v>
      </c>
      <c r="G2252" s="14">
        <v>8.6441660752498191</v>
      </c>
      <c r="H2252" s="14">
        <v>3.1515576839447021</v>
      </c>
      <c r="I2252" s="14">
        <v>53309.01171875</v>
      </c>
      <c r="J2252" s="14"/>
      <c r="K2252" s="14"/>
      <c r="L2252" s="14">
        <v>0.20994102954864502</v>
      </c>
      <c r="M2252" s="14">
        <v>8.9829914271831512E-2</v>
      </c>
    </row>
    <row r="2253" spans="1:13">
      <c r="A2253" s="13" t="s">
        <v>152</v>
      </c>
      <c r="B2253" s="13" t="s">
        <v>194</v>
      </c>
      <c r="C2253" s="13" t="s">
        <v>206</v>
      </c>
      <c r="D2253" s="14">
        <v>1961</v>
      </c>
      <c r="E2253" s="14">
        <v>41558.13671875</v>
      </c>
      <c r="F2253" s="14">
        <v>41735.21875</v>
      </c>
      <c r="G2253" s="14">
        <v>8.6389051362830998</v>
      </c>
      <c r="H2253" s="14">
        <v>3.1548941135406494</v>
      </c>
      <c r="I2253" s="14">
        <v>57024.10546875</v>
      </c>
      <c r="J2253" s="14"/>
      <c r="K2253" s="14"/>
      <c r="L2253" s="14">
        <v>0.22710373997688293</v>
      </c>
      <c r="M2253" s="14">
        <v>0.10925125330686569</v>
      </c>
    </row>
    <row r="2254" spans="1:13">
      <c r="A2254" s="13" t="s">
        <v>152</v>
      </c>
      <c r="B2254" s="13" t="s">
        <v>194</v>
      </c>
      <c r="C2254" s="13" t="s">
        <v>206</v>
      </c>
      <c r="D2254" s="14">
        <v>1962</v>
      </c>
      <c r="E2254" s="14">
        <v>44734.08203125</v>
      </c>
      <c r="F2254" s="14">
        <v>44678.16015625</v>
      </c>
      <c r="G2254" s="14">
        <v>8.6280001138436742</v>
      </c>
      <c r="H2254" s="14">
        <v>3.1459574699401855</v>
      </c>
      <c r="I2254" s="14">
        <v>60242.1015625</v>
      </c>
      <c r="J2254" s="14"/>
      <c r="K2254" s="14"/>
      <c r="L2254" s="14">
        <v>0.18810658156871796</v>
      </c>
      <c r="M2254" s="14">
        <v>0.10894415527582169</v>
      </c>
    </row>
    <row r="2255" spans="1:13">
      <c r="A2255" s="13" t="s">
        <v>152</v>
      </c>
      <c r="B2255" s="13" t="s">
        <v>194</v>
      </c>
      <c r="C2255" s="13" t="s">
        <v>206</v>
      </c>
      <c r="D2255" s="14">
        <v>1963</v>
      </c>
      <c r="E2255" s="14">
        <v>47617.83984375</v>
      </c>
      <c r="F2255" s="14">
        <v>47272.7109375</v>
      </c>
      <c r="G2255" s="14">
        <v>8.6871156621220518</v>
      </c>
      <c r="H2255" s="14">
        <v>3.1367828845977783</v>
      </c>
      <c r="I2255" s="14">
        <v>63715.48828125</v>
      </c>
      <c r="J2255" s="14"/>
      <c r="K2255" s="14"/>
      <c r="L2255" s="14">
        <v>0.20649462938308716</v>
      </c>
      <c r="M2255" s="14">
        <v>0.10705900937318802</v>
      </c>
    </row>
    <row r="2256" spans="1:13">
      <c r="A2256" s="13" t="s">
        <v>152</v>
      </c>
      <c r="B2256" s="13" t="s">
        <v>194</v>
      </c>
      <c r="C2256" s="13" t="s">
        <v>206</v>
      </c>
      <c r="D2256" s="14">
        <v>1964</v>
      </c>
      <c r="E2256" s="14">
        <v>48960.640625</v>
      </c>
      <c r="F2256" s="14">
        <v>49148.70703125</v>
      </c>
      <c r="G2256" s="14">
        <v>8.7262392774273643</v>
      </c>
      <c r="H2256" s="14">
        <v>3.1278464794158936</v>
      </c>
      <c r="I2256" s="14">
        <v>67011.1640625</v>
      </c>
      <c r="J2256" s="14"/>
      <c r="K2256" s="14"/>
      <c r="L2256" s="14">
        <v>0.22238311171531677</v>
      </c>
      <c r="M2256" s="14">
        <v>0.11112227290868759</v>
      </c>
    </row>
    <row r="2257" spans="1:13">
      <c r="A2257" s="13" t="s">
        <v>152</v>
      </c>
      <c r="B2257" s="13" t="s">
        <v>194</v>
      </c>
      <c r="C2257" s="13" t="s">
        <v>206</v>
      </c>
      <c r="D2257" s="14">
        <v>1965</v>
      </c>
      <c r="E2257" s="14">
        <v>52127.46875</v>
      </c>
      <c r="F2257" s="14">
        <v>52577.29296875</v>
      </c>
      <c r="G2257" s="14">
        <v>8.7323130300960692</v>
      </c>
      <c r="H2257" s="14">
        <v>3.1186716556549072</v>
      </c>
      <c r="I2257" s="14">
        <v>71746.7890625</v>
      </c>
      <c r="J2257" s="14"/>
      <c r="K2257" s="14"/>
      <c r="L2257" s="14">
        <v>0.24050748348236084</v>
      </c>
      <c r="M2257" s="14">
        <v>0.1137227937579155</v>
      </c>
    </row>
    <row r="2258" spans="1:13">
      <c r="A2258" s="13" t="s">
        <v>152</v>
      </c>
      <c r="B2258" s="13" t="s">
        <v>194</v>
      </c>
      <c r="C2258" s="13" t="s">
        <v>206</v>
      </c>
      <c r="D2258" s="14">
        <v>1966</v>
      </c>
      <c r="E2258" s="14">
        <v>53371.37109375</v>
      </c>
      <c r="F2258" s="14">
        <v>53881.3125</v>
      </c>
      <c r="G2258" s="14">
        <v>8.7131339108249879</v>
      </c>
      <c r="H2258" s="14">
        <v>3.103182315826416</v>
      </c>
      <c r="I2258" s="14">
        <v>74057.1015625</v>
      </c>
      <c r="J2258" s="14"/>
      <c r="K2258" s="14"/>
      <c r="L2258" s="14">
        <v>0.23721063137054443</v>
      </c>
      <c r="M2258" s="14">
        <v>0.11917715519666672</v>
      </c>
    </row>
    <row r="2259" spans="1:13">
      <c r="A2259" s="13" t="s">
        <v>152</v>
      </c>
      <c r="B2259" s="13" t="s">
        <v>194</v>
      </c>
      <c r="C2259" s="13" t="s">
        <v>206</v>
      </c>
      <c r="D2259" s="14">
        <v>1967</v>
      </c>
      <c r="E2259" s="14">
        <v>57012.859375</v>
      </c>
      <c r="F2259" s="14">
        <v>57980.86328125</v>
      </c>
      <c r="G2259" s="14">
        <v>8.707585613478777</v>
      </c>
      <c r="H2259" s="14">
        <v>3.0841178894042969</v>
      </c>
      <c r="I2259" s="14">
        <v>79308.625</v>
      </c>
      <c r="J2259" s="14"/>
      <c r="K2259" s="14"/>
      <c r="L2259" s="14">
        <v>0.21676670014858246</v>
      </c>
      <c r="M2259" s="14">
        <v>0.12334506958723068</v>
      </c>
    </row>
    <row r="2260" spans="1:13">
      <c r="A2260" s="13" t="s">
        <v>152</v>
      </c>
      <c r="B2260" s="13" t="s">
        <v>194</v>
      </c>
      <c r="C2260" s="13" t="s">
        <v>206</v>
      </c>
      <c r="D2260" s="14">
        <v>1968</v>
      </c>
      <c r="E2260" s="14">
        <v>66595.8515625</v>
      </c>
      <c r="F2260" s="14">
        <v>65856.6484375</v>
      </c>
      <c r="G2260" s="14">
        <v>8.7191127896160197</v>
      </c>
      <c r="H2260" s="14">
        <v>3.0650537014007568</v>
      </c>
      <c r="I2260" s="14">
        <v>89539.4296875</v>
      </c>
      <c r="J2260" s="14"/>
      <c r="K2260" s="14"/>
      <c r="L2260" s="14">
        <v>0.19921328127384186</v>
      </c>
      <c r="M2260" s="14">
        <v>0.11936552822589874</v>
      </c>
    </row>
    <row r="2261" spans="1:13">
      <c r="A2261" s="13" t="s">
        <v>152</v>
      </c>
      <c r="B2261" s="13" t="s">
        <v>194</v>
      </c>
      <c r="C2261" s="13" t="s">
        <v>206</v>
      </c>
      <c r="D2261" s="14">
        <v>1969</v>
      </c>
      <c r="E2261" s="14">
        <v>69456.921875</v>
      </c>
      <c r="F2261" s="14">
        <v>67842.5546875</v>
      </c>
      <c r="G2261" s="14">
        <v>8.702038228381392</v>
      </c>
      <c r="H2261" s="14">
        <v>3.0459895133972168</v>
      </c>
      <c r="I2261" s="14">
        <v>92107.7109375</v>
      </c>
      <c r="J2261" s="14"/>
      <c r="K2261" s="14"/>
      <c r="L2261" s="14">
        <v>0.19630676507949829</v>
      </c>
      <c r="M2261" s="14">
        <v>0.12202124297618866</v>
      </c>
    </row>
    <row r="2262" spans="1:13">
      <c r="A2262" s="13" t="s">
        <v>152</v>
      </c>
      <c r="B2262" s="13" t="s">
        <v>194</v>
      </c>
      <c r="C2262" s="13" t="s">
        <v>206</v>
      </c>
      <c r="D2262" s="14">
        <v>1970</v>
      </c>
      <c r="E2262" s="14">
        <v>73309.0703125</v>
      </c>
      <c r="F2262" s="14">
        <v>72843.5</v>
      </c>
      <c r="G2262" s="14">
        <v>8.6513399999999994</v>
      </c>
      <c r="H2262" s="14">
        <v>3.1425023078918457</v>
      </c>
      <c r="I2262" s="14">
        <v>98853.515625</v>
      </c>
      <c r="J2262" s="14"/>
      <c r="K2262" s="14"/>
      <c r="L2262" s="14">
        <v>0.25297144055366516</v>
      </c>
      <c r="M2262" s="14">
        <v>0.12248248606920242</v>
      </c>
    </row>
    <row r="2263" spans="1:13">
      <c r="A2263" s="13" t="s">
        <v>152</v>
      </c>
      <c r="B2263" s="13" t="s">
        <v>194</v>
      </c>
      <c r="C2263" s="13" t="s">
        <v>206</v>
      </c>
      <c r="D2263" s="14">
        <v>1971</v>
      </c>
      <c r="E2263" s="14">
        <v>79112.1640625</v>
      </c>
      <c r="F2263" s="14">
        <v>78347.0859375</v>
      </c>
      <c r="G2263" s="14">
        <v>8.6999969999999998</v>
      </c>
      <c r="H2263" s="14">
        <v>3.2359638214111328</v>
      </c>
      <c r="I2263" s="14">
        <v>105409.1328125</v>
      </c>
      <c r="J2263" s="14"/>
      <c r="K2263" s="14"/>
      <c r="L2263" s="14">
        <v>0.22939109802246094</v>
      </c>
      <c r="M2263" s="14">
        <v>0.12254231423139572</v>
      </c>
    </row>
    <row r="2264" spans="1:13">
      <c r="A2264" s="13" t="s">
        <v>152</v>
      </c>
      <c r="B2264" s="13" t="s">
        <v>194</v>
      </c>
      <c r="C2264" s="13" t="s">
        <v>206</v>
      </c>
      <c r="D2264" s="14">
        <v>1972</v>
      </c>
      <c r="E2264" s="14">
        <v>85903.3125</v>
      </c>
      <c r="F2264" s="14">
        <v>84561.59375</v>
      </c>
      <c r="G2264" s="14">
        <v>8.7891019999999997</v>
      </c>
      <c r="H2264" s="14">
        <v>3.2599186897277832</v>
      </c>
      <c r="I2264" s="14">
        <v>113858.421875</v>
      </c>
      <c r="J2264" s="14"/>
      <c r="K2264" s="14"/>
      <c r="L2264" s="14">
        <v>0.24558430910110474</v>
      </c>
      <c r="M2264" s="14">
        <v>0.12507046759128571</v>
      </c>
    </row>
    <row r="2265" spans="1:13">
      <c r="A2265" s="13" t="s">
        <v>152</v>
      </c>
      <c r="B2265" s="13" t="s">
        <v>194</v>
      </c>
      <c r="C2265" s="13" t="s">
        <v>206</v>
      </c>
      <c r="D2265" s="14">
        <v>1973</v>
      </c>
      <c r="E2265" s="14">
        <v>95183.1640625</v>
      </c>
      <c r="F2265" s="14">
        <v>93787.9375</v>
      </c>
      <c r="G2265" s="14">
        <v>8.9079259999999998</v>
      </c>
      <c r="H2265" s="14">
        <v>3.2768721580505371</v>
      </c>
      <c r="I2265" s="14">
        <v>126611.3203125</v>
      </c>
      <c r="J2265" s="14"/>
      <c r="K2265" s="14"/>
      <c r="L2265" s="14">
        <v>0.2720201313495636</v>
      </c>
      <c r="M2265" s="14">
        <v>0.12261226773262024</v>
      </c>
    </row>
    <row r="2266" spans="1:13">
      <c r="A2266" s="13" t="s">
        <v>152</v>
      </c>
      <c r="B2266" s="13" t="s">
        <v>194</v>
      </c>
      <c r="C2266" s="13" t="s">
        <v>206</v>
      </c>
      <c r="D2266" s="14">
        <v>1974</v>
      </c>
      <c r="E2266" s="14">
        <v>94276.15625</v>
      </c>
      <c r="F2266" s="14">
        <v>95374.5078125</v>
      </c>
      <c r="G2266" s="14">
        <v>9.0399750000000001</v>
      </c>
      <c r="H2266" s="14">
        <v>3.5122904777526855</v>
      </c>
      <c r="I2266" s="14">
        <v>128058.3125</v>
      </c>
      <c r="J2266" s="14"/>
      <c r="K2266" s="14"/>
      <c r="L2266" s="14">
        <v>0.25811365246772766</v>
      </c>
      <c r="M2266" s="14">
        <v>0.14481702446937561</v>
      </c>
    </row>
    <row r="2267" spans="1:13">
      <c r="A2267" s="13" t="s">
        <v>152</v>
      </c>
      <c r="B2267" s="13" t="s">
        <v>194</v>
      </c>
      <c r="C2267" s="13" t="s">
        <v>206</v>
      </c>
      <c r="D2267" s="14">
        <v>1975</v>
      </c>
      <c r="E2267" s="14">
        <v>88650.0390625</v>
      </c>
      <c r="F2267" s="14">
        <v>90463.3984375</v>
      </c>
      <c r="G2267" s="14">
        <v>9.1722409999999996</v>
      </c>
      <c r="H2267" s="14">
        <v>3.6058495044708252</v>
      </c>
      <c r="I2267" s="14">
        <v>122490.8125</v>
      </c>
      <c r="J2267" s="14"/>
      <c r="K2267" s="14"/>
      <c r="L2267" s="14">
        <v>0.15290552377700806</v>
      </c>
      <c r="M2267" s="14">
        <v>0.16388066112995148</v>
      </c>
    </row>
    <row r="2268" spans="1:13">
      <c r="A2268" s="13" t="s">
        <v>152</v>
      </c>
      <c r="B2268" s="13" t="s">
        <v>194</v>
      </c>
      <c r="C2268" s="13" t="s">
        <v>206</v>
      </c>
      <c r="D2268" s="14">
        <v>1976</v>
      </c>
      <c r="E2268" s="14">
        <v>93657.96875</v>
      </c>
      <c r="F2268" s="14">
        <v>95983.0859375</v>
      </c>
      <c r="G2268" s="14">
        <v>9.3022980000000004</v>
      </c>
      <c r="H2268" s="14">
        <v>3.6268060207366943</v>
      </c>
      <c r="I2268" s="14">
        <v>130942.953125</v>
      </c>
      <c r="J2268" s="14"/>
      <c r="K2268" s="14"/>
      <c r="L2268" s="14">
        <v>0.18426036834716797</v>
      </c>
      <c r="M2268" s="14">
        <v>0.16489048302173615</v>
      </c>
    </row>
    <row r="2269" spans="1:13">
      <c r="A2269" s="13" t="s">
        <v>152</v>
      </c>
      <c r="B2269" s="13" t="s">
        <v>194</v>
      </c>
      <c r="C2269" s="13" t="s">
        <v>206</v>
      </c>
      <c r="D2269" s="14">
        <v>1977</v>
      </c>
      <c r="E2269" s="14">
        <v>98697.3984375</v>
      </c>
      <c r="F2269" s="14">
        <v>101337.3515625</v>
      </c>
      <c r="G2269" s="14">
        <v>9.431042999999999</v>
      </c>
      <c r="H2269" s="14">
        <v>3.6822082996368408</v>
      </c>
      <c r="I2269" s="14">
        <v>138279.171875</v>
      </c>
      <c r="J2269" s="14"/>
      <c r="K2269" s="14"/>
      <c r="L2269" s="14">
        <v>0.23059757053852081</v>
      </c>
      <c r="M2269" s="14">
        <v>0.17471501231193542</v>
      </c>
    </row>
    <row r="2270" spans="1:13">
      <c r="A2270" s="13" t="s">
        <v>152</v>
      </c>
      <c r="B2270" s="13" t="s">
        <v>194</v>
      </c>
      <c r="C2270" s="13" t="s">
        <v>206</v>
      </c>
      <c r="D2270" s="14">
        <v>1978</v>
      </c>
      <c r="E2270" s="14">
        <v>101702.1328125</v>
      </c>
      <c r="F2270" s="14">
        <v>103816.5859375</v>
      </c>
      <c r="G2270" s="14">
        <v>9.5526039999999988</v>
      </c>
      <c r="H2270" s="14">
        <v>3.7065553665161133</v>
      </c>
      <c r="I2270" s="14">
        <v>142173.0625</v>
      </c>
      <c r="J2270" s="14"/>
      <c r="K2270" s="14"/>
      <c r="L2270" s="14">
        <v>0.23891504108905792</v>
      </c>
      <c r="M2270" s="14">
        <v>0.17669346928596497</v>
      </c>
    </row>
    <row r="2271" spans="1:13">
      <c r="A2271" s="13" t="s">
        <v>152</v>
      </c>
      <c r="B2271" s="13" t="s">
        <v>194</v>
      </c>
      <c r="C2271" s="13" t="s">
        <v>206</v>
      </c>
      <c r="D2271" s="14">
        <v>1979</v>
      </c>
      <c r="E2271" s="14">
        <v>105939.6328125</v>
      </c>
      <c r="F2271" s="14">
        <v>109004.3359375</v>
      </c>
      <c r="G2271" s="14">
        <v>9.6607459999999996</v>
      </c>
      <c r="H2271" s="14">
        <v>3.7848591804504395</v>
      </c>
      <c r="I2271" s="14">
        <v>150190.109375</v>
      </c>
      <c r="J2271" s="14"/>
      <c r="K2271" s="14"/>
      <c r="L2271" s="14">
        <v>0.24618346989154816</v>
      </c>
      <c r="M2271" s="14">
        <v>0.17804920673370361</v>
      </c>
    </row>
    <row r="2272" spans="1:13">
      <c r="A2272" s="13" t="s">
        <v>152</v>
      </c>
      <c r="B2272" s="13" t="s">
        <v>194</v>
      </c>
      <c r="C2272" s="13" t="s">
        <v>206</v>
      </c>
      <c r="D2272" s="14">
        <v>1980</v>
      </c>
      <c r="E2272" s="14">
        <v>108340.59375</v>
      </c>
      <c r="F2272" s="14">
        <v>113197.4921875</v>
      </c>
      <c r="G2272" s="14">
        <v>9.7509639999999997</v>
      </c>
      <c r="H2272" s="14">
        <v>3.8833768367767334</v>
      </c>
      <c r="I2272" s="14">
        <v>157082.84375</v>
      </c>
      <c r="J2272" s="14">
        <v>0.66624210330232481</v>
      </c>
      <c r="K2272" s="14"/>
      <c r="L2272" s="14">
        <v>0.26631039381027222</v>
      </c>
      <c r="M2272" s="14">
        <v>0.18766844272613525</v>
      </c>
    </row>
    <row r="2273" spans="1:13">
      <c r="A2273" s="13" t="s">
        <v>152</v>
      </c>
      <c r="B2273" s="13" t="s">
        <v>194</v>
      </c>
      <c r="C2273" s="13" t="s">
        <v>206</v>
      </c>
      <c r="D2273" s="14">
        <v>1981</v>
      </c>
      <c r="E2273" s="14">
        <v>105625.1171875</v>
      </c>
      <c r="F2273" s="14">
        <v>112232.4453125</v>
      </c>
      <c r="G2273" s="14">
        <v>9.8208719999999996</v>
      </c>
      <c r="H2273" s="14">
        <v>3.9008982181549072</v>
      </c>
      <c r="I2273" s="14">
        <v>159624.609375</v>
      </c>
      <c r="J2273" s="14"/>
      <c r="K2273" s="14"/>
      <c r="L2273" s="14">
        <v>0.28107523918151855</v>
      </c>
      <c r="M2273" s="14">
        <v>0.20218394696712494</v>
      </c>
    </row>
    <row r="2274" spans="1:13">
      <c r="A2274" s="13" t="s">
        <v>152</v>
      </c>
      <c r="B2274" s="13" t="s">
        <v>194</v>
      </c>
      <c r="C2274" s="13" t="s">
        <v>206</v>
      </c>
      <c r="D2274" s="14">
        <v>1982</v>
      </c>
      <c r="E2274" s="14">
        <v>106631.7734375</v>
      </c>
      <c r="F2274" s="14">
        <v>112590.3984375</v>
      </c>
      <c r="G2274" s="14">
        <v>9.8708229999999997</v>
      </c>
      <c r="H2274" s="14">
        <v>3.9149379730224609</v>
      </c>
      <c r="I2274" s="14">
        <v>163033.1875</v>
      </c>
      <c r="J2274" s="14"/>
      <c r="K2274" s="14"/>
      <c r="L2274" s="14">
        <v>0.28632634878158569</v>
      </c>
      <c r="M2274" s="14">
        <v>0.20654894411563873</v>
      </c>
    </row>
    <row r="2275" spans="1:13">
      <c r="A2275" s="13" t="s">
        <v>152</v>
      </c>
      <c r="B2275" s="13" t="s">
        <v>194</v>
      </c>
      <c r="C2275" s="13" t="s">
        <v>206</v>
      </c>
      <c r="D2275" s="14">
        <v>1983</v>
      </c>
      <c r="E2275" s="14">
        <v>104981.2265625</v>
      </c>
      <c r="F2275" s="14">
        <v>110011.375</v>
      </c>
      <c r="G2275" s="14">
        <v>9.9029969999999992</v>
      </c>
      <c r="H2275" s="14">
        <v>4.1035246849060059</v>
      </c>
      <c r="I2275" s="14">
        <v>162750.96875</v>
      </c>
      <c r="J2275" s="14"/>
      <c r="K2275" s="14"/>
      <c r="L2275" s="14">
        <v>0.2362409383058548</v>
      </c>
      <c r="M2275" s="14">
        <v>0.21622735261917114</v>
      </c>
    </row>
    <row r="2276" spans="1:13">
      <c r="A2276" s="13" t="s">
        <v>152</v>
      </c>
      <c r="B2276" s="13" t="s">
        <v>194</v>
      </c>
      <c r="C2276" s="13" t="s">
        <v>206</v>
      </c>
      <c r="D2276" s="14">
        <v>1984</v>
      </c>
      <c r="E2276" s="14">
        <v>101371.265625</v>
      </c>
      <c r="F2276" s="14">
        <v>105908.984375</v>
      </c>
      <c r="G2276" s="14">
        <v>9.9212410000000002</v>
      </c>
      <c r="H2276" s="14">
        <v>4.0953335762023926</v>
      </c>
      <c r="I2276" s="14">
        <v>159691.265625</v>
      </c>
      <c r="J2276" s="14"/>
      <c r="K2276" s="14"/>
      <c r="L2276" s="14">
        <v>0.19607013463973999</v>
      </c>
      <c r="M2276" s="14">
        <v>0.22293920814990997</v>
      </c>
    </row>
    <row r="2277" spans="1:13">
      <c r="A2277" s="13" t="s">
        <v>152</v>
      </c>
      <c r="B2277" s="13" t="s">
        <v>194</v>
      </c>
      <c r="C2277" s="13" t="s">
        <v>206</v>
      </c>
      <c r="D2277" s="14">
        <v>1985</v>
      </c>
      <c r="E2277" s="14">
        <v>104876.5859375</v>
      </c>
      <c r="F2277" s="14">
        <v>107578.171875</v>
      </c>
      <c r="G2277" s="14">
        <v>9.9291839999999993</v>
      </c>
      <c r="H2277" s="14">
        <v>4.0748891830444336</v>
      </c>
      <c r="I2277" s="14">
        <v>164174.5</v>
      </c>
      <c r="J2277" s="14">
        <v>0.60129186868071205</v>
      </c>
      <c r="K2277" s="14"/>
      <c r="L2277" s="14">
        <v>0.1899125725030899</v>
      </c>
      <c r="M2277" s="14">
        <v>0.23291005194187164</v>
      </c>
    </row>
    <row r="2278" spans="1:13">
      <c r="A2278" s="13" t="s">
        <v>152</v>
      </c>
      <c r="B2278" s="13" t="s">
        <v>194</v>
      </c>
      <c r="C2278" s="13" t="s">
        <v>206</v>
      </c>
      <c r="D2278" s="14">
        <v>1986</v>
      </c>
      <c r="E2278" s="14">
        <v>115998.3046875</v>
      </c>
      <c r="F2278" s="14">
        <v>118064.8359375</v>
      </c>
      <c r="G2278" s="14">
        <v>9.9264159999999997</v>
      </c>
      <c r="H2278" s="14">
        <v>4.0768246650695801</v>
      </c>
      <c r="I2278" s="14">
        <v>170972.90625</v>
      </c>
      <c r="J2278" s="14"/>
      <c r="K2278" s="14"/>
      <c r="L2278" s="14">
        <v>0.20719471573829651</v>
      </c>
      <c r="M2278" s="14">
        <v>0.22008761763572693</v>
      </c>
    </row>
    <row r="2279" spans="1:13">
      <c r="A2279" s="13" t="s">
        <v>152</v>
      </c>
      <c r="B2279" s="13" t="s">
        <v>194</v>
      </c>
      <c r="C2279" s="13" t="s">
        <v>206</v>
      </c>
      <c r="D2279" s="14">
        <v>1987</v>
      </c>
      <c r="E2279" s="14">
        <v>124839.015625</v>
      </c>
      <c r="F2279" s="14">
        <v>127506.6171875</v>
      </c>
      <c r="G2279" s="14">
        <v>9.914066</v>
      </c>
      <c r="H2279" s="14">
        <v>4.1753926277160645</v>
      </c>
      <c r="I2279" s="14">
        <v>181883.359375</v>
      </c>
      <c r="J2279" s="14"/>
      <c r="K2279" s="14"/>
      <c r="L2279" s="14">
        <v>0.25297188758850098</v>
      </c>
      <c r="M2279" s="14">
        <v>0.20442645251750946</v>
      </c>
    </row>
    <row r="2280" spans="1:13">
      <c r="A2280" s="13" t="s">
        <v>152</v>
      </c>
      <c r="B2280" s="13" t="s">
        <v>194</v>
      </c>
      <c r="C2280" s="13" t="s">
        <v>206</v>
      </c>
      <c r="D2280" s="14">
        <v>1988</v>
      </c>
      <c r="E2280" s="14">
        <v>135883.453125</v>
      </c>
      <c r="F2280" s="14">
        <v>137985.609375</v>
      </c>
      <c r="G2280" s="14">
        <v>9.8991980000000002</v>
      </c>
      <c r="H2280" s="14">
        <v>4.2762994766235352</v>
      </c>
      <c r="I2280" s="14">
        <v>195504.796875</v>
      </c>
      <c r="J2280" s="14"/>
      <c r="K2280" s="14"/>
      <c r="L2280" s="14">
        <v>0.29168397188186646</v>
      </c>
      <c r="M2280" s="14">
        <v>0.19785235822200775</v>
      </c>
    </row>
    <row r="2281" spans="1:13">
      <c r="A2281" s="13" t="s">
        <v>152</v>
      </c>
      <c r="B2281" s="13" t="s">
        <v>194</v>
      </c>
      <c r="C2281" s="13" t="s">
        <v>206</v>
      </c>
      <c r="D2281" s="14">
        <v>1989</v>
      </c>
      <c r="E2281" s="14">
        <v>145654.53125</v>
      </c>
      <c r="F2281" s="14">
        <v>147367.625</v>
      </c>
      <c r="G2281" s="14">
        <v>9.890822</v>
      </c>
      <c r="H2281" s="14">
        <v>4.3678994178771973</v>
      </c>
      <c r="I2281" s="14">
        <v>208096.5625</v>
      </c>
      <c r="J2281" s="14"/>
      <c r="K2281" s="14"/>
      <c r="L2281" s="14">
        <v>0.28076601028442383</v>
      </c>
      <c r="M2281" s="14">
        <v>0.19175112247467041</v>
      </c>
    </row>
    <row r="2282" spans="1:13">
      <c r="A2282" s="13" t="s">
        <v>152</v>
      </c>
      <c r="B2282" s="13" t="s">
        <v>194</v>
      </c>
      <c r="C2282" s="13" t="s">
        <v>206</v>
      </c>
      <c r="D2282" s="14">
        <v>1990</v>
      </c>
      <c r="E2282" s="14">
        <v>157535.140625</v>
      </c>
      <c r="F2282" s="14">
        <v>156697.390625</v>
      </c>
      <c r="G2282" s="14">
        <v>9.8953639999999989</v>
      </c>
      <c r="H2282" s="14">
        <v>4.4672150611877441</v>
      </c>
      <c r="I2282" s="14">
        <v>216317.453125</v>
      </c>
      <c r="J2282" s="14"/>
      <c r="K2282" s="14"/>
      <c r="L2282" s="14">
        <v>0.29403886198997498</v>
      </c>
      <c r="M2282" s="14">
        <v>0.17233450710773468</v>
      </c>
    </row>
    <row r="2283" spans="1:13">
      <c r="A2283" s="13" t="s">
        <v>152</v>
      </c>
      <c r="B2283" s="13" t="s">
        <v>194</v>
      </c>
      <c r="C2283" s="13" t="s">
        <v>206</v>
      </c>
      <c r="D2283" s="14">
        <v>1991</v>
      </c>
      <c r="E2283" s="14">
        <v>165661.3125</v>
      </c>
      <c r="F2283" s="14">
        <v>163826</v>
      </c>
      <c r="G2283" s="14">
        <v>9.9160489999999992</v>
      </c>
      <c r="H2283" s="14">
        <v>4.6202731132507324</v>
      </c>
      <c r="I2283" s="14">
        <v>225766.65625</v>
      </c>
      <c r="J2283" s="14"/>
      <c r="K2283" s="14"/>
      <c r="L2283" s="14">
        <v>0.28739890456199646</v>
      </c>
      <c r="M2283" s="14">
        <v>0.17176121473312378</v>
      </c>
    </row>
    <row r="2284" spans="1:13">
      <c r="A2284" s="13" t="s">
        <v>152</v>
      </c>
      <c r="B2284" s="13" t="s">
        <v>194</v>
      </c>
      <c r="C2284" s="13" t="s">
        <v>206</v>
      </c>
      <c r="D2284" s="14">
        <v>1992</v>
      </c>
      <c r="E2284" s="14">
        <v>174350.34375</v>
      </c>
      <c r="F2284" s="14">
        <v>169565.078125</v>
      </c>
      <c r="G2284" s="14">
        <v>9.9513029999999993</v>
      </c>
      <c r="H2284" s="14">
        <v>4.6820683479309082</v>
      </c>
      <c r="I2284" s="14">
        <v>228226.328125</v>
      </c>
      <c r="J2284" s="14"/>
      <c r="K2284" s="14"/>
      <c r="L2284" s="14">
        <v>0.30381405353546143</v>
      </c>
      <c r="M2284" s="14">
        <v>0.16311073303222656</v>
      </c>
    </row>
    <row r="2285" spans="1:13">
      <c r="A2285" s="13" t="s">
        <v>152</v>
      </c>
      <c r="B2285" s="13" t="s">
        <v>194</v>
      </c>
      <c r="C2285" s="13" t="s">
        <v>206</v>
      </c>
      <c r="D2285" s="14">
        <v>1993</v>
      </c>
      <c r="E2285" s="14">
        <v>175537.171875</v>
      </c>
      <c r="F2285" s="14">
        <v>174030.453125</v>
      </c>
      <c r="G2285" s="14">
        <v>9.9966399999999993</v>
      </c>
      <c r="H2285" s="14">
        <v>4.6022858619689941</v>
      </c>
      <c r="I2285" s="14">
        <v>223563.03125</v>
      </c>
      <c r="J2285" s="14"/>
      <c r="K2285" s="14"/>
      <c r="L2285" s="14">
        <v>0.28259223699569702</v>
      </c>
      <c r="M2285" s="14">
        <v>0.15217043459415436</v>
      </c>
    </row>
    <row r="2286" spans="1:13">
      <c r="A2286" s="13" t="s">
        <v>152</v>
      </c>
      <c r="B2286" s="13" t="s">
        <v>194</v>
      </c>
      <c r="C2286" s="13" t="s">
        <v>206</v>
      </c>
      <c r="D2286" s="14">
        <v>1994</v>
      </c>
      <c r="E2286" s="14">
        <v>187676.96875</v>
      </c>
      <c r="F2286" s="14">
        <v>185586.203125</v>
      </c>
      <c r="G2286" s="14">
        <v>10.045043999999999</v>
      </c>
      <c r="H2286" s="14">
        <v>4.6066813468933105</v>
      </c>
      <c r="I2286" s="14">
        <v>225720.046875</v>
      </c>
      <c r="J2286" s="14"/>
      <c r="K2286" s="14"/>
      <c r="L2286" s="14">
        <v>0.29872465133666992</v>
      </c>
      <c r="M2286" s="14">
        <v>0.14430318772792816</v>
      </c>
    </row>
    <row r="2287" spans="1:13">
      <c r="A2287" s="13" t="s">
        <v>152</v>
      </c>
      <c r="B2287" s="13" t="s">
        <v>194</v>
      </c>
      <c r="C2287" s="13" t="s">
        <v>206</v>
      </c>
      <c r="D2287" s="14">
        <v>1995</v>
      </c>
      <c r="E2287" s="14">
        <v>197690.78125</v>
      </c>
      <c r="F2287" s="14">
        <v>193266.9375</v>
      </c>
      <c r="G2287" s="14">
        <v>10.091324999999999</v>
      </c>
      <c r="H2287" s="14">
        <v>4.5862154960632324</v>
      </c>
      <c r="I2287" s="14">
        <v>235387.15625</v>
      </c>
      <c r="J2287" s="14"/>
      <c r="K2287" s="14"/>
      <c r="L2287" s="14">
        <v>0.30900627374649048</v>
      </c>
      <c r="M2287" s="14">
        <v>0.13495966792106628</v>
      </c>
    </row>
    <row r="2288" spans="1:13">
      <c r="A2288" s="13" t="s">
        <v>152</v>
      </c>
      <c r="B2288" s="13" t="s">
        <v>194</v>
      </c>
      <c r="C2288" s="13" t="s">
        <v>206</v>
      </c>
      <c r="D2288" s="14">
        <v>1996</v>
      </c>
      <c r="E2288" s="14">
        <v>204734.65625</v>
      </c>
      <c r="F2288" s="14">
        <v>198677.96875</v>
      </c>
      <c r="G2288" s="14">
        <v>10.13402</v>
      </c>
      <c r="H2288" s="14">
        <v>4.6652193069458008</v>
      </c>
      <c r="I2288" s="14">
        <v>243635.6875</v>
      </c>
      <c r="J2288" s="14">
        <v>0.79539801909329111</v>
      </c>
      <c r="K2288" s="14"/>
      <c r="L2288" s="14">
        <v>0.30554744601249695</v>
      </c>
      <c r="M2288" s="14">
        <v>0.13263227045536041</v>
      </c>
    </row>
    <row r="2289" spans="1:13">
      <c r="A2289" s="13" t="s">
        <v>152</v>
      </c>
      <c r="B2289" s="13" t="s">
        <v>194</v>
      </c>
      <c r="C2289" s="13" t="s">
        <v>206</v>
      </c>
      <c r="D2289" s="14">
        <v>1997</v>
      </c>
      <c r="E2289" s="14">
        <v>220693.28125</v>
      </c>
      <c r="F2289" s="14">
        <v>215235.578125</v>
      </c>
      <c r="G2289" s="14">
        <v>10.174562999999999</v>
      </c>
      <c r="H2289" s="14">
        <v>4.785222053527832</v>
      </c>
      <c r="I2289" s="14">
        <v>254357.78125</v>
      </c>
      <c r="J2289" s="14"/>
      <c r="K2289" s="14"/>
      <c r="L2289" s="14">
        <v>0.31196549534797668</v>
      </c>
      <c r="M2289" s="14">
        <v>0.13827347755432129</v>
      </c>
    </row>
    <row r="2290" spans="1:13">
      <c r="A2290" s="13" t="s">
        <v>152</v>
      </c>
      <c r="B2290" s="13" t="s">
        <v>194</v>
      </c>
      <c r="C2290" s="13" t="s">
        <v>206</v>
      </c>
      <c r="D2290" s="14">
        <v>1998</v>
      </c>
      <c r="E2290" s="14">
        <v>236538.609375</v>
      </c>
      <c r="F2290" s="14">
        <v>226935.703125</v>
      </c>
      <c r="G2290" s="14">
        <v>10.214051999999999</v>
      </c>
      <c r="H2290" s="14">
        <v>4.9136734008789063</v>
      </c>
      <c r="I2290" s="14">
        <v>266587.21875</v>
      </c>
      <c r="J2290" s="14"/>
      <c r="K2290" s="14"/>
      <c r="L2290" s="14">
        <v>0.32308512926101685</v>
      </c>
      <c r="M2290" s="14">
        <v>0.1467115730047226</v>
      </c>
    </row>
    <row r="2291" spans="1:13">
      <c r="A2291" s="13" t="s">
        <v>152</v>
      </c>
      <c r="B2291" s="13" t="s">
        <v>194</v>
      </c>
      <c r="C2291" s="13" t="s">
        <v>206</v>
      </c>
      <c r="D2291" s="14">
        <v>1999</v>
      </c>
      <c r="E2291" s="14">
        <v>251222.21875</v>
      </c>
      <c r="F2291" s="14">
        <v>241467.875</v>
      </c>
      <c r="G2291" s="14">
        <v>10.254489999999999</v>
      </c>
      <c r="H2291" s="14">
        <v>4.9811415672302246</v>
      </c>
      <c r="I2291" s="14">
        <v>277001.65625</v>
      </c>
      <c r="J2291" s="14"/>
      <c r="K2291" s="14"/>
      <c r="L2291" s="14">
        <v>0.31713703274726868</v>
      </c>
      <c r="M2291" s="14">
        <v>0.1473381519317627</v>
      </c>
    </row>
    <row r="2292" spans="1:13">
      <c r="A2292" s="13" t="s">
        <v>152</v>
      </c>
      <c r="B2292" s="13" t="s">
        <v>194</v>
      </c>
      <c r="C2292" s="13" t="s">
        <v>206</v>
      </c>
      <c r="D2292" s="14">
        <v>2000</v>
      </c>
      <c r="E2292" s="14">
        <v>259576.953125</v>
      </c>
      <c r="F2292" s="14">
        <v>255502.140625</v>
      </c>
      <c r="G2292" s="14">
        <v>10.297112</v>
      </c>
      <c r="H2292" s="14">
        <v>5.076171875</v>
      </c>
      <c r="I2292" s="14">
        <v>287572.5</v>
      </c>
      <c r="J2292" s="14"/>
      <c r="K2292" s="14"/>
      <c r="L2292" s="14">
        <v>0.30255886912345886</v>
      </c>
      <c r="M2292" s="14">
        <v>0.15624937415122986</v>
      </c>
    </row>
    <row r="2293" spans="1:13">
      <c r="A2293" s="13" t="s">
        <v>152</v>
      </c>
      <c r="B2293" s="13" t="s">
        <v>194</v>
      </c>
      <c r="C2293" s="13" t="s">
        <v>206</v>
      </c>
      <c r="D2293" s="14">
        <v>2001</v>
      </c>
      <c r="E2293" s="14">
        <v>261453.34375</v>
      </c>
      <c r="F2293" s="14">
        <v>254420.453125</v>
      </c>
      <c r="G2293" s="14">
        <v>10.341453999999999</v>
      </c>
      <c r="H2293" s="14">
        <v>5.1507911682128906</v>
      </c>
      <c r="I2293" s="14">
        <v>293161.96875</v>
      </c>
      <c r="J2293" s="14"/>
      <c r="K2293" s="14"/>
      <c r="L2293" s="14">
        <v>0.29393166303634644</v>
      </c>
      <c r="M2293" s="14">
        <v>0.16750209033489227</v>
      </c>
    </row>
    <row r="2294" spans="1:13">
      <c r="A2294" s="13" t="s">
        <v>152</v>
      </c>
      <c r="B2294" s="13" t="s">
        <v>194</v>
      </c>
      <c r="C2294" s="13" t="s">
        <v>206</v>
      </c>
      <c r="D2294" s="14">
        <v>2002</v>
      </c>
      <c r="E2294" s="14">
        <v>264505</v>
      </c>
      <c r="F2294" s="14">
        <v>255110.796875</v>
      </c>
      <c r="G2294" s="14">
        <v>10.385987</v>
      </c>
      <c r="H2294" s="14">
        <v>5.1646151542663574</v>
      </c>
      <c r="I2294" s="14">
        <v>295422.0625</v>
      </c>
      <c r="J2294" s="14"/>
      <c r="K2294" s="14"/>
      <c r="L2294" s="14">
        <v>0.28166893124580383</v>
      </c>
      <c r="M2294" s="14">
        <v>0.17339703440666199</v>
      </c>
    </row>
    <row r="2295" spans="1:13">
      <c r="A2295" s="13" t="s">
        <v>152</v>
      </c>
      <c r="B2295" s="13" t="s">
        <v>194</v>
      </c>
      <c r="C2295" s="13" t="s">
        <v>206</v>
      </c>
      <c r="D2295" s="14">
        <v>2003</v>
      </c>
      <c r="E2295" s="14">
        <v>266508.875</v>
      </c>
      <c r="F2295" s="14">
        <v>253838.9375</v>
      </c>
      <c r="G2295" s="14">
        <v>10.429611999999999</v>
      </c>
      <c r="H2295" s="14">
        <v>5.1169710159301758</v>
      </c>
      <c r="I2295" s="14">
        <v>292673.09375</v>
      </c>
      <c r="J2295" s="14"/>
      <c r="K2295" s="14"/>
      <c r="L2295" s="14">
        <v>0.26077866554260254</v>
      </c>
      <c r="M2295" s="14">
        <v>0.17162574827671051</v>
      </c>
    </row>
    <row r="2296" spans="1:13">
      <c r="A2296" s="13" t="s">
        <v>152</v>
      </c>
      <c r="B2296" s="13" t="s">
        <v>194</v>
      </c>
      <c r="C2296" s="13" t="s">
        <v>206</v>
      </c>
      <c r="D2296" s="14">
        <v>2004</v>
      </c>
      <c r="E2296" s="14">
        <v>273012.8125</v>
      </c>
      <c r="F2296" s="14">
        <v>253878.703125</v>
      </c>
      <c r="G2296" s="14">
        <v>10.470920999999999</v>
      </c>
      <c r="H2296" s="14">
        <v>5.088782787322998</v>
      </c>
      <c r="I2296" s="14">
        <v>297908.21875</v>
      </c>
      <c r="J2296" s="14"/>
      <c r="K2296" s="14"/>
      <c r="L2296" s="14">
        <v>0.28537571430206299</v>
      </c>
      <c r="M2296" s="14">
        <v>0.17595890164375305</v>
      </c>
    </row>
    <row r="2297" spans="1:13">
      <c r="A2297" s="13" t="s">
        <v>152</v>
      </c>
      <c r="B2297" s="13" t="s">
        <v>194</v>
      </c>
      <c r="C2297" s="13" t="s">
        <v>206</v>
      </c>
      <c r="D2297" s="14">
        <v>2005</v>
      </c>
      <c r="E2297" s="14">
        <v>285299.9375</v>
      </c>
      <c r="F2297" s="14">
        <v>279745.78125</v>
      </c>
      <c r="G2297" s="14">
        <v>10.508495</v>
      </c>
      <c r="H2297" s="14">
        <v>5.0742039680480957</v>
      </c>
      <c r="I2297" s="14">
        <v>300237.4375</v>
      </c>
      <c r="J2297" s="14">
        <v>0.83495701694964786</v>
      </c>
      <c r="K2297" s="14"/>
      <c r="L2297" s="14">
        <v>0.27984020113945007</v>
      </c>
      <c r="M2297" s="14">
        <v>0.17685292661190033</v>
      </c>
    </row>
    <row r="2298" spans="1:13">
      <c r="A2298" s="13" t="s">
        <v>152</v>
      </c>
      <c r="B2298" s="13" t="s">
        <v>194</v>
      </c>
      <c r="C2298" s="13" t="s">
        <v>206</v>
      </c>
      <c r="D2298" s="14">
        <v>2006</v>
      </c>
      <c r="E2298" s="14">
        <v>301678.34375</v>
      </c>
      <c r="F2298" s="14">
        <v>293115.375</v>
      </c>
      <c r="G2298" s="14">
        <v>10.54283</v>
      </c>
      <c r="H2298" s="14">
        <v>5.1016721725463867</v>
      </c>
      <c r="I2298" s="14">
        <v>305116.375</v>
      </c>
      <c r="J2298" s="14"/>
      <c r="K2298" s="14"/>
      <c r="L2298" s="14">
        <v>0.27664357423782349</v>
      </c>
      <c r="M2298" s="14">
        <v>0.17678403854370117</v>
      </c>
    </row>
    <row r="2299" spans="1:13">
      <c r="A2299" s="13" t="s">
        <v>152</v>
      </c>
      <c r="B2299" s="13" t="s">
        <v>194</v>
      </c>
      <c r="C2299" s="13" t="s">
        <v>206</v>
      </c>
      <c r="D2299" s="14">
        <v>2007</v>
      </c>
      <c r="E2299" s="14">
        <v>312492.625</v>
      </c>
      <c r="F2299" s="14">
        <v>299801.53125</v>
      </c>
      <c r="G2299" s="14">
        <v>10.573143</v>
      </c>
      <c r="H2299" s="14">
        <v>5.1070337295532227</v>
      </c>
      <c r="I2299" s="14">
        <v>312764.375</v>
      </c>
      <c r="J2299" s="14"/>
      <c r="K2299" s="14"/>
      <c r="L2299" s="14">
        <v>0.28517094254493713</v>
      </c>
      <c r="M2299" s="14">
        <v>0.18167246878147125</v>
      </c>
    </row>
    <row r="2300" spans="1:13">
      <c r="A2300" s="13" t="s">
        <v>152</v>
      </c>
      <c r="B2300" s="13" t="s">
        <v>194</v>
      </c>
      <c r="C2300" s="13" t="s">
        <v>206</v>
      </c>
      <c r="D2300" s="14">
        <v>2008</v>
      </c>
      <c r="E2300" s="14">
        <v>316198.375</v>
      </c>
      <c r="F2300" s="14">
        <v>299149.875</v>
      </c>
      <c r="G2300" s="14">
        <v>10.595314</v>
      </c>
      <c r="H2300" s="14">
        <v>5.1290969848632813</v>
      </c>
      <c r="I2300" s="14">
        <v>313762.84375</v>
      </c>
      <c r="J2300" s="14"/>
      <c r="K2300" s="14"/>
      <c r="L2300" s="14">
        <v>0.3001118004322052</v>
      </c>
      <c r="M2300" s="14">
        <v>0.1997997909784317</v>
      </c>
    </row>
    <row r="2301" spans="1:13">
      <c r="A2301" s="13" t="s">
        <v>152</v>
      </c>
      <c r="B2301" s="13" t="s">
        <v>194</v>
      </c>
      <c r="C2301" s="13" t="s">
        <v>206</v>
      </c>
      <c r="D2301" s="14">
        <v>2009</v>
      </c>
      <c r="E2301" s="14">
        <v>314184.59375</v>
      </c>
      <c r="F2301" s="14">
        <v>293305.1875</v>
      </c>
      <c r="G2301" s="14">
        <v>10.604056</v>
      </c>
      <c r="H2301" s="14">
        <v>4.9886808395385742</v>
      </c>
      <c r="I2301" s="14">
        <v>303966.9375</v>
      </c>
      <c r="J2301" s="14"/>
      <c r="K2301" s="14"/>
      <c r="L2301" s="14">
        <v>0.2817065417766571</v>
      </c>
      <c r="M2301" s="14">
        <v>0.2065330445766449</v>
      </c>
    </row>
    <row r="2302" spans="1:13">
      <c r="A2302" s="13" t="s">
        <v>152</v>
      </c>
      <c r="B2302" s="13" t="s">
        <v>194</v>
      </c>
      <c r="C2302" s="13" t="s">
        <v>206</v>
      </c>
      <c r="D2302" s="14">
        <v>2010</v>
      </c>
      <c r="E2302" s="14">
        <v>323258.71875</v>
      </c>
      <c r="F2302" s="14">
        <v>305685.21875</v>
      </c>
      <c r="G2302" s="14">
        <v>10.596057999999999</v>
      </c>
      <c r="H2302" s="14">
        <v>4.9116873741149902</v>
      </c>
      <c r="I2302" s="14">
        <v>309248.71875</v>
      </c>
      <c r="J2302" s="14"/>
      <c r="K2302" s="14"/>
      <c r="L2302" s="14">
        <v>0.28926137089729309</v>
      </c>
      <c r="M2302" s="14">
        <v>0.19785913825035095</v>
      </c>
    </row>
    <row r="2303" spans="1:13">
      <c r="A2303" s="13" t="s">
        <v>152</v>
      </c>
      <c r="B2303" s="13" t="s">
        <v>194</v>
      </c>
      <c r="C2303" s="13" t="s">
        <v>206</v>
      </c>
      <c r="D2303" s="14">
        <v>2011</v>
      </c>
      <c r="E2303" s="14">
        <v>313628.03125</v>
      </c>
      <c r="F2303" s="14">
        <v>299812.5625</v>
      </c>
      <c r="G2303" s="14">
        <v>10.569379999999999</v>
      </c>
      <c r="H2303" s="14">
        <v>4.811248779296875</v>
      </c>
      <c r="I2303" s="14">
        <v>304003.375</v>
      </c>
      <c r="J2303" s="14">
        <v>0.80618346125249651</v>
      </c>
      <c r="K2303" s="14"/>
      <c r="L2303" s="14">
        <v>0.23839102685451508</v>
      </c>
      <c r="M2303" s="14">
        <v>0.19935512542724609</v>
      </c>
    </row>
    <row r="2304" spans="1:13">
      <c r="A2304" s="13" t="s">
        <v>152</v>
      </c>
      <c r="B2304" s="13" t="s">
        <v>194</v>
      </c>
      <c r="C2304" s="13" t="s">
        <v>206</v>
      </c>
      <c r="D2304" s="14">
        <v>2012</v>
      </c>
      <c r="E2304" s="14">
        <v>307454.4375</v>
      </c>
      <c r="F2304" s="14">
        <v>299026.875</v>
      </c>
      <c r="G2304" s="14">
        <v>10.526308</v>
      </c>
      <c r="H2304" s="14">
        <v>4.6144227981567383</v>
      </c>
      <c r="I2304" s="14">
        <v>291669.0625</v>
      </c>
      <c r="J2304" s="14">
        <v>0.80000973822365296</v>
      </c>
      <c r="K2304" s="14"/>
      <c r="L2304" s="14">
        <v>0.2097209095954895</v>
      </c>
      <c r="M2304" s="14">
        <v>0.19451907277107239</v>
      </c>
    </row>
    <row r="2305" spans="1:13">
      <c r="A2305" s="13" t="s">
        <v>152</v>
      </c>
      <c r="B2305" s="13" t="s">
        <v>194</v>
      </c>
      <c r="C2305" s="13" t="s">
        <v>206</v>
      </c>
      <c r="D2305" s="14">
        <v>2013</v>
      </c>
      <c r="E2305" s="14">
        <v>303714.78125</v>
      </c>
      <c r="F2305" s="14">
        <v>289529.65625</v>
      </c>
      <c r="G2305" s="14">
        <v>10.473020999999999</v>
      </c>
      <c r="H2305" s="14">
        <v>4.4840493202209473</v>
      </c>
      <c r="I2305" s="14">
        <v>288978</v>
      </c>
      <c r="J2305" s="14">
        <v>0.83377988984743368</v>
      </c>
      <c r="K2305" s="14"/>
      <c r="L2305" s="14">
        <v>0.20316052436828613</v>
      </c>
      <c r="M2305" s="14">
        <v>0.19487319886684418</v>
      </c>
    </row>
    <row r="2306" spans="1:13">
      <c r="A2306" s="13" t="s">
        <v>152</v>
      </c>
      <c r="B2306" s="13" t="s">
        <v>194</v>
      </c>
      <c r="C2306" s="13" t="s">
        <v>206</v>
      </c>
      <c r="D2306" s="14">
        <v>2014</v>
      </c>
      <c r="E2306" s="14">
        <v>302671.78125</v>
      </c>
      <c r="F2306" s="14">
        <v>289749.28125</v>
      </c>
      <c r="G2306" s="14">
        <v>10.418218</v>
      </c>
      <c r="H2306" s="14">
        <v>4.548008918762207</v>
      </c>
      <c r="I2306" s="14">
        <v>291267.25</v>
      </c>
      <c r="J2306" s="14">
        <v>0.83309487161107032</v>
      </c>
      <c r="K2306" s="14"/>
      <c r="L2306" s="14">
        <v>0.21406769752502441</v>
      </c>
      <c r="M2306" s="14">
        <v>0.19730730354785919</v>
      </c>
    </row>
    <row r="2307" spans="1:13">
      <c r="A2307" s="13" t="s">
        <v>152</v>
      </c>
      <c r="B2307" s="13" t="s">
        <v>194</v>
      </c>
      <c r="C2307" s="13" t="s">
        <v>206</v>
      </c>
      <c r="D2307" s="14">
        <v>2015</v>
      </c>
      <c r="E2307" s="14">
        <v>314019.625</v>
      </c>
      <c r="F2307" s="14">
        <v>297096.65625</v>
      </c>
      <c r="G2307" s="14">
        <v>10.368350999999999</v>
      </c>
      <c r="H2307" s="14">
        <v>4.608299732208252</v>
      </c>
      <c r="I2307" s="14">
        <v>296486.90625</v>
      </c>
      <c r="J2307" s="14">
        <v>0.83221866729085825</v>
      </c>
      <c r="K2307" s="14"/>
      <c r="L2307" s="14">
        <v>0.21164862811565399</v>
      </c>
      <c r="M2307" s="14">
        <v>0.19439487159252167</v>
      </c>
    </row>
    <row r="2308" spans="1:13">
      <c r="A2308" s="13" t="s">
        <v>152</v>
      </c>
      <c r="B2308" s="13" t="s">
        <v>194</v>
      </c>
      <c r="C2308" s="13" t="s">
        <v>206</v>
      </c>
      <c r="D2308" s="14">
        <v>2016</v>
      </c>
      <c r="E2308" s="14">
        <v>323220.96875</v>
      </c>
      <c r="F2308" s="14">
        <v>304108.8125</v>
      </c>
      <c r="G2308" s="14">
        <v>10.325538</v>
      </c>
      <c r="H2308" s="14">
        <v>4.6782636642456055</v>
      </c>
      <c r="I2308" s="14">
        <v>302474.40625</v>
      </c>
      <c r="J2308" s="14">
        <v>0.83367424525471912</v>
      </c>
      <c r="K2308" s="14"/>
      <c r="L2308" s="14">
        <v>0.21625210344791412</v>
      </c>
      <c r="M2308" s="14">
        <v>0.18928162753582001</v>
      </c>
    </row>
    <row r="2309" spans="1:13">
      <c r="A2309" s="13" t="s">
        <v>152</v>
      </c>
      <c r="B2309" s="13" t="s">
        <v>194</v>
      </c>
      <c r="C2309" s="13" t="s">
        <v>206</v>
      </c>
      <c r="D2309" s="14">
        <v>2017</v>
      </c>
      <c r="E2309" s="14">
        <v>332017.5</v>
      </c>
      <c r="F2309" s="14">
        <v>313080.1875</v>
      </c>
      <c r="G2309" s="14">
        <v>10.288527</v>
      </c>
      <c r="H2309" s="14">
        <v>4.8263735771179199</v>
      </c>
      <c r="I2309" s="14">
        <v>313080.1875</v>
      </c>
      <c r="J2309" s="14">
        <v>0.83320820975017995</v>
      </c>
      <c r="K2309" s="14"/>
      <c r="L2309" s="14">
        <v>0.23652224242687225</v>
      </c>
      <c r="M2309" s="14">
        <v>0.18560357391834259</v>
      </c>
    </row>
    <row r="2310" spans="1:13">
      <c r="A2310" s="13" t="s">
        <v>152</v>
      </c>
      <c r="B2310" s="13" t="s">
        <v>194</v>
      </c>
      <c r="C2310" s="13" t="s">
        <v>206</v>
      </c>
      <c r="D2310" s="14">
        <v>2018</v>
      </c>
      <c r="E2310" s="14">
        <v>341520.65625</v>
      </c>
      <c r="F2310" s="14">
        <v>317162.25</v>
      </c>
      <c r="G2310" s="14">
        <v>10.256193</v>
      </c>
      <c r="H2310" s="14">
        <v>4.931154727935791</v>
      </c>
      <c r="I2310" s="14">
        <v>322000.90625</v>
      </c>
      <c r="J2310" s="14"/>
      <c r="K2310" s="14"/>
      <c r="L2310" s="14">
        <v>0.24897301197052002</v>
      </c>
      <c r="M2310" s="14">
        <v>0.18535882234573364</v>
      </c>
    </row>
    <row r="2311" spans="1:13">
      <c r="A2311" s="13" t="s">
        <v>152</v>
      </c>
      <c r="B2311" s="13" t="s">
        <v>194</v>
      </c>
      <c r="C2311" s="13" t="s">
        <v>206</v>
      </c>
      <c r="D2311" s="14">
        <v>2019</v>
      </c>
      <c r="E2311" s="14">
        <v>350395.375</v>
      </c>
      <c r="F2311" s="14">
        <v>325160.03125</v>
      </c>
      <c r="G2311" s="14">
        <v>10.226186999999999</v>
      </c>
      <c r="H2311" s="14">
        <v>4.9615893363952637</v>
      </c>
      <c r="I2311" s="14">
        <v>329200.75</v>
      </c>
      <c r="J2311" s="14"/>
      <c r="K2311" s="14"/>
      <c r="L2311" s="14">
        <v>0.25279879570007324</v>
      </c>
      <c r="M2311" s="14">
        <v>0.18223662674427032</v>
      </c>
    </row>
    <row r="2312" spans="1:13">
      <c r="A2312" s="13" t="s">
        <v>153</v>
      </c>
      <c r="B2312" s="13" t="s">
        <v>195</v>
      </c>
      <c r="C2312" s="13" t="s">
        <v>227</v>
      </c>
      <c r="D2312" s="14">
        <v>1950</v>
      </c>
      <c r="E2312" s="14"/>
      <c r="F2312" s="14"/>
      <c r="G2312" s="14"/>
      <c r="H2312" s="14"/>
      <c r="I2312" s="14"/>
      <c r="J2312" s="14"/>
      <c r="K2312" s="14"/>
      <c r="L2312" s="14"/>
      <c r="M2312" s="14"/>
    </row>
    <row r="2313" spans="1:13">
      <c r="A2313" s="13" t="s">
        <v>153</v>
      </c>
      <c r="B2313" s="13" t="s">
        <v>195</v>
      </c>
      <c r="C2313" s="13" t="s">
        <v>227</v>
      </c>
      <c r="D2313" s="14">
        <v>1951</v>
      </c>
      <c r="E2313" s="14">
        <v>3235.508544921875</v>
      </c>
      <c r="F2313" s="14">
        <v>3635.04833984375</v>
      </c>
      <c r="G2313" s="14">
        <v>1.5140619353485412</v>
      </c>
      <c r="H2313" s="14">
        <v>0.58109951019287109</v>
      </c>
      <c r="I2313" s="14">
        <v>5372.22705078125</v>
      </c>
      <c r="J2313" s="14"/>
      <c r="K2313" s="14"/>
      <c r="L2313" s="14">
        <v>7.7673614025115967E-2</v>
      </c>
      <c r="M2313" s="14">
        <v>0.15562085807323456</v>
      </c>
    </row>
    <row r="2314" spans="1:13">
      <c r="A2314" s="13" t="s">
        <v>153</v>
      </c>
      <c r="B2314" s="13" t="s">
        <v>195</v>
      </c>
      <c r="C2314" s="13" t="s">
        <v>227</v>
      </c>
      <c r="D2314" s="14">
        <v>1952</v>
      </c>
      <c r="E2314" s="14">
        <v>3155.386962890625</v>
      </c>
      <c r="F2314" s="14">
        <v>3518.042724609375</v>
      </c>
      <c r="G2314" s="14">
        <v>1.5546058639478169</v>
      </c>
      <c r="H2314" s="14">
        <v>0.59141337871551514</v>
      </c>
      <c r="I2314" s="14">
        <v>5411.33251953125</v>
      </c>
      <c r="J2314" s="14"/>
      <c r="K2314" s="14"/>
      <c r="L2314" s="14">
        <v>0.11383743584156036</v>
      </c>
      <c r="M2314" s="14">
        <v>0.13837569952011108</v>
      </c>
    </row>
    <row r="2315" spans="1:13">
      <c r="A2315" s="13" t="s">
        <v>153</v>
      </c>
      <c r="B2315" s="13" t="s">
        <v>195</v>
      </c>
      <c r="C2315" s="13" t="s">
        <v>227</v>
      </c>
      <c r="D2315" s="14">
        <v>1953</v>
      </c>
      <c r="E2315" s="14">
        <v>3033.79248046875</v>
      </c>
      <c r="F2315" s="14">
        <v>3337.110595703125</v>
      </c>
      <c r="G2315" s="14">
        <v>1.5961149568564479</v>
      </c>
      <c r="H2315" s="14">
        <v>0.6018175482749939</v>
      </c>
      <c r="I2315" s="14">
        <v>5304.1748046875</v>
      </c>
      <c r="J2315" s="14"/>
      <c r="K2315" s="14"/>
      <c r="L2315" s="14">
        <v>0.14903141558170319</v>
      </c>
      <c r="M2315" s="14">
        <v>0.12213495373725891</v>
      </c>
    </row>
    <row r="2316" spans="1:13">
      <c r="A2316" s="13" t="s">
        <v>153</v>
      </c>
      <c r="B2316" s="13" t="s">
        <v>195</v>
      </c>
      <c r="C2316" s="13" t="s">
        <v>227</v>
      </c>
      <c r="D2316" s="14">
        <v>1954</v>
      </c>
      <c r="E2316" s="14">
        <v>3291.319091796875</v>
      </c>
      <c r="F2316" s="14">
        <v>3655.84326171875</v>
      </c>
      <c r="G2316" s="14">
        <v>1.6386071999822107</v>
      </c>
      <c r="H2316" s="14">
        <v>0.61230891942977905</v>
      </c>
      <c r="I2316" s="14">
        <v>5634.71435546875</v>
      </c>
      <c r="J2316" s="14"/>
      <c r="K2316" s="14"/>
      <c r="L2316" s="14">
        <v>0.11447087675333023</v>
      </c>
      <c r="M2316" s="14">
        <v>0.13219575583934784</v>
      </c>
    </row>
    <row r="2317" spans="1:13">
      <c r="A2317" s="13" t="s">
        <v>153</v>
      </c>
      <c r="B2317" s="13" t="s">
        <v>195</v>
      </c>
      <c r="C2317" s="13" t="s">
        <v>227</v>
      </c>
      <c r="D2317" s="14">
        <v>1955</v>
      </c>
      <c r="E2317" s="14">
        <v>3592.13671875</v>
      </c>
      <c r="F2317" s="14">
        <v>3971.737060546875</v>
      </c>
      <c r="G2317" s="14">
        <v>1.6821027232483783</v>
      </c>
      <c r="H2317" s="14">
        <v>0.62288492918014526</v>
      </c>
      <c r="I2317" s="14">
        <v>5983.15673828125</v>
      </c>
      <c r="J2317" s="14"/>
      <c r="K2317" s="14"/>
      <c r="L2317" s="14">
        <v>8.6616925895214081E-2</v>
      </c>
      <c r="M2317" s="14">
        <v>0.14138473570346832</v>
      </c>
    </row>
    <row r="2318" spans="1:13">
      <c r="A2318" s="13" t="s">
        <v>153</v>
      </c>
      <c r="B2318" s="13" t="s">
        <v>195</v>
      </c>
      <c r="C2318" s="13" t="s">
        <v>227</v>
      </c>
      <c r="D2318" s="14">
        <v>1956</v>
      </c>
      <c r="E2318" s="14">
        <v>3648.734375</v>
      </c>
      <c r="F2318" s="14">
        <v>4082.021728515625</v>
      </c>
      <c r="G2318" s="14">
        <v>1.7252923669703741</v>
      </c>
      <c r="H2318" s="14">
        <v>0.63305515050888062</v>
      </c>
      <c r="I2318" s="14">
        <v>6084.52587890625</v>
      </c>
      <c r="J2318" s="14"/>
      <c r="K2318" s="14"/>
      <c r="L2318" s="14">
        <v>8.0390214920043945E-2</v>
      </c>
      <c r="M2318" s="14">
        <v>0.14259922504425049</v>
      </c>
    </row>
    <row r="2319" spans="1:13">
      <c r="A2319" s="13" t="s">
        <v>153</v>
      </c>
      <c r="B2319" s="13" t="s">
        <v>195</v>
      </c>
      <c r="C2319" s="13" t="s">
        <v>227</v>
      </c>
      <c r="D2319" s="14">
        <v>1957</v>
      </c>
      <c r="E2319" s="14">
        <v>3595.97314453125</v>
      </c>
      <c r="F2319" s="14">
        <v>4042.7353515625</v>
      </c>
      <c r="G2319" s="14">
        <v>1.7694563466235715</v>
      </c>
      <c r="H2319" s="14">
        <v>0.6432880163192749</v>
      </c>
      <c r="I2319" s="14">
        <v>6409.1962890625</v>
      </c>
      <c r="J2319" s="14"/>
      <c r="K2319" s="14"/>
      <c r="L2319" s="14">
        <v>0.14314530789852142</v>
      </c>
      <c r="M2319" s="14">
        <v>0.12612910568714142</v>
      </c>
    </row>
    <row r="2320" spans="1:13">
      <c r="A2320" s="13" t="s">
        <v>153</v>
      </c>
      <c r="B2320" s="13" t="s">
        <v>195</v>
      </c>
      <c r="C2320" s="13" t="s">
        <v>227</v>
      </c>
      <c r="D2320" s="14">
        <v>1958</v>
      </c>
      <c r="E2320" s="14">
        <v>3836.66015625</v>
      </c>
      <c r="F2320" s="14">
        <v>4308.201171875</v>
      </c>
      <c r="G2320" s="14">
        <v>1.8146133627875793</v>
      </c>
      <c r="H2320" s="14">
        <v>0.6535804271697998</v>
      </c>
      <c r="I2320" s="14">
        <v>6750.9541015625</v>
      </c>
      <c r="J2320" s="14"/>
      <c r="K2320" s="14"/>
      <c r="L2320" s="14">
        <v>0.13384395837783813</v>
      </c>
      <c r="M2320" s="14">
        <v>0.14079898595809937</v>
      </c>
    </row>
    <row r="2321" spans="1:13">
      <c r="A2321" s="13" t="s">
        <v>153</v>
      </c>
      <c r="B2321" s="13" t="s">
        <v>195</v>
      </c>
      <c r="C2321" s="13" t="s">
        <v>227</v>
      </c>
      <c r="D2321" s="14">
        <v>1959</v>
      </c>
      <c r="E2321" s="14">
        <v>3903.946044921875</v>
      </c>
      <c r="F2321" s="14">
        <v>4372.4814453125</v>
      </c>
      <c r="G2321" s="14">
        <v>1.8607806866983416</v>
      </c>
      <c r="H2321" s="14">
        <v>0.66392850875854492</v>
      </c>
      <c r="I2321" s="14">
        <v>6770.943359375</v>
      </c>
      <c r="J2321" s="14"/>
      <c r="K2321" s="14"/>
      <c r="L2321" s="14">
        <v>0.11664421856403351</v>
      </c>
      <c r="M2321" s="14">
        <v>0.12510751187801361</v>
      </c>
    </row>
    <row r="2322" spans="1:13">
      <c r="A2322" s="13" t="s">
        <v>153</v>
      </c>
      <c r="B2322" s="13" t="s">
        <v>195</v>
      </c>
      <c r="C2322" s="13" t="s">
        <v>227</v>
      </c>
      <c r="D2322" s="14">
        <v>1960</v>
      </c>
      <c r="E2322" s="14">
        <v>3949.786865234375</v>
      </c>
      <c r="F2322" s="14">
        <v>4475.4482421875</v>
      </c>
      <c r="G2322" s="14">
        <v>1.9079791629509637</v>
      </c>
      <c r="H2322" s="14">
        <v>0.67432940006256104</v>
      </c>
      <c r="I2322" s="14">
        <v>7033.5947265625</v>
      </c>
      <c r="J2322" s="14"/>
      <c r="K2322" s="14"/>
      <c r="L2322" s="14">
        <v>0.13457593321800232</v>
      </c>
      <c r="M2322" s="14">
        <v>0.1218796893954277</v>
      </c>
    </row>
    <row r="2323" spans="1:13">
      <c r="A2323" s="13" t="s">
        <v>153</v>
      </c>
      <c r="B2323" s="13" t="s">
        <v>195</v>
      </c>
      <c r="C2323" s="13" t="s">
        <v>227</v>
      </c>
      <c r="D2323" s="14">
        <v>1961</v>
      </c>
      <c r="E2323" s="14">
        <v>4170.22607421875</v>
      </c>
      <c r="F2323" s="14">
        <v>4762.80126953125</v>
      </c>
      <c r="G2323" s="14">
        <v>1.9574346919615733</v>
      </c>
      <c r="H2323" s="14">
        <v>0.69163072109222412</v>
      </c>
      <c r="I2323" s="14">
        <v>7509.88134765625</v>
      </c>
      <c r="J2323" s="14"/>
      <c r="K2323" s="14"/>
      <c r="L2323" s="14">
        <v>0.12691524624824524</v>
      </c>
      <c r="M2323" s="14">
        <v>0.11778757721185684</v>
      </c>
    </row>
    <row r="2324" spans="1:13">
      <c r="A2324" s="13" t="s">
        <v>153</v>
      </c>
      <c r="B2324" s="13" t="s">
        <v>195</v>
      </c>
      <c r="C2324" s="13" t="s">
        <v>227</v>
      </c>
      <c r="D2324" s="14">
        <v>1962</v>
      </c>
      <c r="E2324" s="14">
        <v>4308.0087890625</v>
      </c>
      <c r="F2324" s="14">
        <v>4774.2333984375</v>
      </c>
      <c r="G2324" s="14">
        <v>2.0081723422391091</v>
      </c>
      <c r="H2324" s="14">
        <v>0.70937609672546387</v>
      </c>
      <c r="I2324" s="14">
        <v>7322.40087890625</v>
      </c>
      <c r="J2324" s="14"/>
      <c r="K2324" s="14"/>
      <c r="L2324" s="14">
        <v>9.6866980195045471E-2</v>
      </c>
      <c r="M2324" s="14">
        <v>0.11889520287513733</v>
      </c>
    </row>
    <row r="2325" spans="1:13">
      <c r="A2325" s="13" t="s">
        <v>153</v>
      </c>
      <c r="B2325" s="13" t="s">
        <v>195</v>
      </c>
      <c r="C2325" s="13" t="s">
        <v>227</v>
      </c>
      <c r="D2325" s="14">
        <v>1963</v>
      </c>
      <c r="E2325" s="14">
        <v>4555.21875</v>
      </c>
      <c r="F2325" s="14">
        <v>5028.99169921875</v>
      </c>
      <c r="G2325" s="14">
        <v>2.0602237975681308</v>
      </c>
      <c r="H2325" s="14">
        <v>0.72757619619369507</v>
      </c>
      <c r="I2325" s="14">
        <v>7581.1494140625</v>
      </c>
      <c r="J2325" s="14"/>
      <c r="K2325" s="14"/>
      <c r="L2325" s="14">
        <v>0.10112450271844864</v>
      </c>
      <c r="M2325" s="14">
        <v>0.11758089065551758</v>
      </c>
    </row>
    <row r="2326" spans="1:13">
      <c r="A2326" s="13" t="s">
        <v>153</v>
      </c>
      <c r="B2326" s="13" t="s">
        <v>195</v>
      </c>
      <c r="C2326" s="13" t="s">
        <v>227</v>
      </c>
      <c r="D2326" s="14">
        <v>1964</v>
      </c>
      <c r="E2326" s="14">
        <v>4738.55712890625</v>
      </c>
      <c r="F2326" s="14">
        <v>5199.17236328125</v>
      </c>
      <c r="G2326" s="14">
        <v>2.1136262208839112</v>
      </c>
      <c r="H2326" s="14">
        <v>0.74624383449554443</v>
      </c>
      <c r="I2326" s="14">
        <v>7760.470703125</v>
      </c>
      <c r="J2326" s="14"/>
      <c r="K2326" s="14"/>
      <c r="L2326" s="14">
        <v>8.5691817104816437E-2</v>
      </c>
      <c r="M2326" s="14">
        <v>0.11808618903160095</v>
      </c>
    </row>
    <row r="2327" spans="1:13">
      <c r="A2327" s="13" t="s">
        <v>153</v>
      </c>
      <c r="B2327" s="13" t="s">
        <v>195</v>
      </c>
      <c r="C2327" s="13" t="s">
        <v>227</v>
      </c>
      <c r="D2327" s="14">
        <v>1965</v>
      </c>
      <c r="E2327" s="14">
        <v>5039.4267578125</v>
      </c>
      <c r="F2327" s="14">
        <v>5522.693359375</v>
      </c>
      <c r="G2327" s="14">
        <v>2.1684112959710111</v>
      </c>
      <c r="H2327" s="14">
        <v>0.76538974046707153</v>
      </c>
      <c r="I2327" s="14">
        <v>8348.9013671875</v>
      </c>
      <c r="J2327" s="14"/>
      <c r="K2327" s="14"/>
      <c r="L2327" s="14">
        <v>0.12379992008209229</v>
      </c>
      <c r="M2327" s="14">
        <v>0.11835123598575592</v>
      </c>
    </row>
    <row r="2328" spans="1:13">
      <c r="A2328" s="13" t="s">
        <v>153</v>
      </c>
      <c r="B2328" s="13" t="s">
        <v>195</v>
      </c>
      <c r="C2328" s="13" t="s">
        <v>227</v>
      </c>
      <c r="D2328" s="14">
        <v>1966</v>
      </c>
      <c r="E2328" s="14">
        <v>5139.4365234375</v>
      </c>
      <c r="F2328" s="14">
        <v>5540.65673828125</v>
      </c>
      <c r="G2328" s="14">
        <v>2.2264869583973992</v>
      </c>
      <c r="H2328" s="14">
        <v>0.78568708896636963</v>
      </c>
      <c r="I2328" s="14">
        <v>8320.29296875</v>
      </c>
      <c r="J2328" s="14"/>
      <c r="K2328" s="14"/>
      <c r="L2328" s="14">
        <v>0.13406290113925934</v>
      </c>
      <c r="M2328" s="14">
        <v>0.14129030704498291</v>
      </c>
    </row>
    <row r="2329" spans="1:13">
      <c r="A2329" s="13" t="s">
        <v>153</v>
      </c>
      <c r="B2329" s="13" t="s">
        <v>195</v>
      </c>
      <c r="C2329" s="13" t="s">
        <v>227</v>
      </c>
      <c r="D2329" s="14">
        <v>1967</v>
      </c>
      <c r="E2329" s="14">
        <v>5513.38671875</v>
      </c>
      <c r="F2329" s="14">
        <v>5979.728515625</v>
      </c>
      <c r="G2329" s="14">
        <v>2.2861172702827166</v>
      </c>
      <c r="H2329" s="14">
        <v>0.8065221905708313</v>
      </c>
      <c r="I2329" s="14">
        <v>9058.0615234375</v>
      </c>
      <c r="J2329" s="14"/>
      <c r="K2329" s="14"/>
      <c r="L2329" s="14">
        <v>0.14504824578762054</v>
      </c>
      <c r="M2329" s="14">
        <v>0.13729694485664368</v>
      </c>
    </row>
    <row r="2330" spans="1:13">
      <c r="A2330" s="13" t="s">
        <v>153</v>
      </c>
      <c r="B2330" s="13" t="s">
        <v>195</v>
      </c>
      <c r="C2330" s="13" t="s">
        <v>227</v>
      </c>
      <c r="D2330" s="14">
        <v>1968</v>
      </c>
      <c r="E2330" s="14">
        <v>5750.88134765625</v>
      </c>
      <c r="F2330" s="14">
        <v>6165.826171875</v>
      </c>
      <c r="G2330" s="14">
        <v>2.3473441590411177</v>
      </c>
      <c r="H2330" s="14">
        <v>0.82790970802307129</v>
      </c>
      <c r="I2330" s="14">
        <v>9181.0009765625</v>
      </c>
      <c r="J2330" s="14"/>
      <c r="K2330" s="14"/>
      <c r="L2330" s="14">
        <v>0.13226693868637085</v>
      </c>
      <c r="M2330" s="14">
        <v>0.15054784715175629</v>
      </c>
    </row>
    <row r="2331" spans="1:13">
      <c r="A2331" s="13" t="s">
        <v>153</v>
      </c>
      <c r="B2331" s="13" t="s">
        <v>195</v>
      </c>
      <c r="C2331" s="13" t="s">
        <v>227</v>
      </c>
      <c r="D2331" s="14">
        <v>1969</v>
      </c>
      <c r="E2331" s="14">
        <v>6077.3330078125</v>
      </c>
      <c r="F2331" s="14">
        <v>6494.37646484375</v>
      </c>
      <c r="G2331" s="14">
        <v>2.4102116961022539</v>
      </c>
      <c r="H2331" s="14">
        <v>0.84986448287963867</v>
      </c>
      <c r="I2331" s="14">
        <v>9595.1318359375</v>
      </c>
      <c r="J2331" s="14"/>
      <c r="K2331" s="14"/>
      <c r="L2331" s="14">
        <v>0.13622033596038818</v>
      </c>
      <c r="M2331" s="14">
        <v>0.16593636572360992</v>
      </c>
    </row>
    <row r="2332" spans="1:13">
      <c r="A2332" s="13" t="s">
        <v>153</v>
      </c>
      <c r="B2332" s="13" t="s">
        <v>195</v>
      </c>
      <c r="C2332" s="13" t="s">
        <v>227</v>
      </c>
      <c r="D2332" s="14">
        <v>1970</v>
      </c>
      <c r="E2332" s="14">
        <v>6577.53759765625</v>
      </c>
      <c r="F2332" s="14">
        <v>7012.703125</v>
      </c>
      <c r="G2332" s="14">
        <v>2.4747629999999998</v>
      </c>
      <c r="H2332" s="14">
        <v>0.87240153551101685</v>
      </c>
      <c r="I2332" s="14">
        <v>10234.71484375</v>
      </c>
      <c r="J2332" s="14"/>
      <c r="K2332" s="14"/>
      <c r="L2332" s="14">
        <v>0.12732383608818054</v>
      </c>
      <c r="M2332" s="14">
        <v>0.16684369742870331</v>
      </c>
    </row>
    <row r="2333" spans="1:13">
      <c r="A2333" s="13" t="s">
        <v>153</v>
      </c>
      <c r="B2333" s="13" t="s">
        <v>195</v>
      </c>
      <c r="C2333" s="13" t="s">
        <v>227</v>
      </c>
      <c r="D2333" s="14">
        <v>1971</v>
      </c>
      <c r="E2333" s="14">
        <v>6988.7314453125</v>
      </c>
      <c r="F2333" s="14">
        <v>7416.94189453125</v>
      </c>
      <c r="G2333" s="14">
        <v>2.535873</v>
      </c>
      <c r="H2333" s="14">
        <v>0.89872157573699951</v>
      </c>
      <c r="I2333" s="14">
        <v>10818.0869140625</v>
      </c>
      <c r="J2333" s="14"/>
      <c r="K2333" s="14"/>
      <c r="L2333" s="14">
        <v>0.13619668781757355</v>
      </c>
      <c r="M2333" s="14">
        <v>0.16164951026439667</v>
      </c>
    </row>
    <row r="2334" spans="1:13">
      <c r="A2334" s="13" t="s">
        <v>153</v>
      </c>
      <c r="B2334" s="13" t="s">
        <v>195</v>
      </c>
      <c r="C2334" s="13" t="s">
        <v>227</v>
      </c>
      <c r="D2334" s="14">
        <v>1972</v>
      </c>
      <c r="E2334" s="14">
        <v>7514.1865234375</v>
      </c>
      <c r="F2334" s="14">
        <v>7918.54736328125</v>
      </c>
      <c r="G2334" s="14">
        <v>2.5971539999999997</v>
      </c>
      <c r="H2334" s="14">
        <v>0.92533278465270996</v>
      </c>
      <c r="I2334" s="14">
        <v>11542.892578125</v>
      </c>
      <c r="J2334" s="14"/>
      <c r="K2334" s="14"/>
      <c r="L2334" s="14">
        <v>0.15441188216209412</v>
      </c>
      <c r="M2334" s="14">
        <v>0.15793135762214661</v>
      </c>
    </row>
    <row r="2335" spans="1:13">
      <c r="A2335" s="13" t="s">
        <v>153</v>
      </c>
      <c r="B2335" s="13" t="s">
        <v>195</v>
      </c>
      <c r="C2335" s="13" t="s">
        <v>227</v>
      </c>
      <c r="D2335" s="14">
        <v>1973</v>
      </c>
      <c r="E2335" s="14">
        <v>8071.08349609375</v>
      </c>
      <c r="F2335" s="14">
        <v>8339.7568359375</v>
      </c>
      <c r="G2335" s="14">
        <v>2.659421</v>
      </c>
      <c r="H2335" s="14">
        <v>0.95252805948257446</v>
      </c>
      <c r="I2335" s="14">
        <v>12408.6103515625</v>
      </c>
      <c r="J2335" s="14"/>
      <c r="K2335" s="14"/>
      <c r="L2335" s="14">
        <v>0.21118803322315216</v>
      </c>
      <c r="M2335" s="14">
        <v>0.14303958415985107</v>
      </c>
    </row>
    <row r="2336" spans="1:13">
      <c r="A2336" s="13" t="s">
        <v>153</v>
      </c>
      <c r="B2336" s="13" t="s">
        <v>195</v>
      </c>
      <c r="C2336" s="13" t="s">
        <v>227</v>
      </c>
      <c r="D2336" s="14">
        <v>1974</v>
      </c>
      <c r="E2336" s="14">
        <v>8482.6044921875</v>
      </c>
      <c r="F2336" s="14">
        <v>8851.1455078125</v>
      </c>
      <c r="G2336" s="14">
        <v>2.7238119999999997</v>
      </c>
      <c r="H2336" s="14">
        <v>0.98072272539138794</v>
      </c>
      <c r="I2336" s="14">
        <v>13463.345703125</v>
      </c>
      <c r="J2336" s="14"/>
      <c r="K2336" s="14"/>
      <c r="L2336" s="14">
        <v>0.23055502772331238</v>
      </c>
      <c r="M2336" s="14">
        <v>0.12621399760246277</v>
      </c>
    </row>
    <row r="2337" spans="1:13">
      <c r="A2337" s="13" t="s">
        <v>153</v>
      </c>
      <c r="B2337" s="13" t="s">
        <v>195</v>
      </c>
      <c r="C2337" s="13" t="s">
        <v>227</v>
      </c>
      <c r="D2337" s="14">
        <v>1975</v>
      </c>
      <c r="E2337" s="14">
        <v>8605.04296875</v>
      </c>
      <c r="F2337" s="14">
        <v>9267.919921875</v>
      </c>
      <c r="G2337" s="14">
        <v>2.7912409999999999</v>
      </c>
      <c r="H2337" s="14">
        <v>1.0102596282958984</v>
      </c>
      <c r="I2337" s="14">
        <v>14432.72265625</v>
      </c>
      <c r="J2337" s="14"/>
      <c r="K2337" s="14"/>
      <c r="L2337" s="14">
        <v>0.22847230732440948</v>
      </c>
      <c r="M2337" s="14">
        <v>0.1490522176027298</v>
      </c>
    </row>
    <row r="2338" spans="1:13">
      <c r="A2338" s="13" t="s">
        <v>153</v>
      </c>
      <c r="B2338" s="13" t="s">
        <v>195</v>
      </c>
      <c r="C2338" s="13" t="s">
        <v>227</v>
      </c>
      <c r="D2338" s="14">
        <v>1976</v>
      </c>
      <c r="E2338" s="14">
        <v>9578.86328125</v>
      </c>
      <c r="F2338" s="14">
        <v>9957.1650390625</v>
      </c>
      <c r="G2338" s="14">
        <v>2.8618669999999997</v>
      </c>
      <c r="H2338" s="14">
        <v>1.0412136316299438</v>
      </c>
      <c r="I2338" s="14">
        <v>15479.5205078125</v>
      </c>
      <c r="J2338" s="14"/>
      <c r="K2338" s="14"/>
      <c r="L2338" s="14">
        <v>0.25727486610412598</v>
      </c>
      <c r="M2338" s="14">
        <v>0.14442022144794464</v>
      </c>
    </row>
    <row r="2339" spans="1:13">
      <c r="A2339" s="13" t="s">
        <v>153</v>
      </c>
      <c r="B2339" s="13" t="s">
        <v>195</v>
      </c>
      <c r="C2339" s="13" t="s">
        <v>227</v>
      </c>
      <c r="D2339" s="14">
        <v>1977</v>
      </c>
      <c r="E2339" s="14">
        <v>10939.2861328125</v>
      </c>
      <c r="F2339" s="14">
        <v>11162.6572265625</v>
      </c>
      <c r="G2339" s="14">
        <v>2.9357119999999997</v>
      </c>
      <c r="H2339" s="14">
        <v>1.0736111402511597</v>
      </c>
      <c r="I2339" s="14">
        <v>17172.0390625</v>
      </c>
      <c r="J2339" s="14"/>
      <c r="K2339" s="14"/>
      <c r="L2339" s="14">
        <v>0.25443670153617859</v>
      </c>
      <c r="M2339" s="14">
        <v>0.14776614308357239</v>
      </c>
    </row>
    <row r="2340" spans="1:13">
      <c r="A2340" s="13" t="s">
        <v>153</v>
      </c>
      <c r="B2340" s="13" t="s">
        <v>195</v>
      </c>
      <c r="C2340" s="13" t="s">
        <v>227</v>
      </c>
      <c r="D2340" s="14">
        <v>1978</v>
      </c>
      <c r="E2340" s="14">
        <v>11971.8984375</v>
      </c>
      <c r="F2340" s="14">
        <v>12324.435546875</v>
      </c>
      <c r="G2340" s="14">
        <v>3.0132819999999998</v>
      </c>
      <c r="H2340" s="14">
        <v>1.1076560020446777</v>
      </c>
      <c r="I2340" s="14">
        <v>19121.083984375</v>
      </c>
      <c r="J2340" s="14"/>
      <c r="K2340" s="14"/>
      <c r="L2340" s="14">
        <v>0.29414492845535278</v>
      </c>
      <c r="M2340" s="14">
        <v>0.15514804422855377</v>
      </c>
    </row>
    <row r="2341" spans="1:13">
      <c r="A2341" s="13" t="s">
        <v>153</v>
      </c>
      <c r="B2341" s="13" t="s">
        <v>195</v>
      </c>
      <c r="C2341" s="13" t="s">
        <v>227</v>
      </c>
      <c r="D2341" s="14">
        <v>1979</v>
      </c>
      <c r="E2341" s="14">
        <v>12042.03125</v>
      </c>
      <c r="F2341" s="14">
        <v>13166.900390625</v>
      </c>
      <c r="G2341" s="14">
        <v>3.095145</v>
      </c>
      <c r="H2341" s="14">
        <v>1.143579363822937</v>
      </c>
      <c r="I2341" s="14">
        <v>21292.658203125</v>
      </c>
      <c r="J2341" s="14"/>
      <c r="K2341" s="14"/>
      <c r="L2341" s="14">
        <v>0.32097142934799194</v>
      </c>
      <c r="M2341" s="14">
        <v>0.13403543829917908</v>
      </c>
    </row>
    <row r="2342" spans="1:13">
      <c r="A2342" s="13" t="s">
        <v>153</v>
      </c>
      <c r="B2342" s="13" t="s">
        <v>195</v>
      </c>
      <c r="C2342" s="13" t="s">
        <v>227</v>
      </c>
      <c r="D2342" s="14">
        <v>1980</v>
      </c>
      <c r="E2342" s="14">
        <v>14057.6396484375</v>
      </c>
      <c r="F2342" s="14">
        <v>14791.2646484375</v>
      </c>
      <c r="G2342" s="14">
        <v>3.1816249999999999</v>
      </c>
      <c r="H2342" s="14">
        <v>1.181525707244873</v>
      </c>
      <c r="I2342" s="14">
        <v>23728.80078125</v>
      </c>
      <c r="J2342" s="14">
        <v>0.4524521229932521</v>
      </c>
      <c r="K2342" s="14"/>
      <c r="L2342" s="14">
        <v>0.347788006067276</v>
      </c>
      <c r="M2342" s="14">
        <v>0.13710567355155945</v>
      </c>
    </row>
    <row r="2343" spans="1:13">
      <c r="A2343" s="13" t="s">
        <v>153</v>
      </c>
      <c r="B2343" s="13" t="s">
        <v>195</v>
      </c>
      <c r="C2343" s="13" t="s">
        <v>227</v>
      </c>
      <c r="D2343" s="14">
        <v>1981</v>
      </c>
      <c r="E2343" s="14">
        <v>15913.5263671875</v>
      </c>
      <c r="F2343" s="14">
        <v>16438.85546875</v>
      </c>
      <c r="G2343" s="14">
        <v>3.2729119999999998</v>
      </c>
      <c r="H2343" s="14">
        <v>1.2135136127471924</v>
      </c>
      <c r="I2343" s="14">
        <v>25796.92578125</v>
      </c>
      <c r="J2343" s="14"/>
      <c r="K2343" s="14"/>
      <c r="L2343" s="14">
        <v>0.37117010354995728</v>
      </c>
      <c r="M2343" s="14">
        <v>0.14096985757350922</v>
      </c>
    </row>
    <row r="2344" spans="1:13">
      <c r="A2344" s="13" t="s">
        <v>153</v>
      </c>
      <c r="B2344" s="13" t="s">
        <v>195</v>
      </c>
      <c r="C2344" s="13" t="s">
        <v>227</v>
      </c>
      <c r="D2344" s="14">
        <v>1982</v>
      </c>
      <c r="E2344" s="14">
        <v>15802.3115234375</v>
      </c>
      <c r="F2344" s="14">
        <v>16423.857421875</v>
      </c>
      <c r="G2344" s="14">
        <v>3.368773</v>
      </c>
      <c r="H2344" s="14">
        <v>1.247087836265564</v>
      </c>
      <c r="I2344" s="14">
        <v>25543.205078125</v>
      </c>
      <c r="J2344" s="14"/>
      <c r="K2344" s="14"/>
      <c r="L2344" s="14">
        <v>0.31370136141777039</v>
      </c>
      <c r="M2344" s="14">
        <v>0.13565559685230255</v>
      </c>
    </row>
    <row r="2345" spans="1:13">
      <c r="A2345" s="13" t="s">
        <v>153</v>
      </c>
      <c r="B2345" s="13" t="s">
        <v>195</v>
      </c>
      <c r="C2345" s="13" t="s">
        <v>227</v>
      </c>
      <c r="D2345" s="14">
        <v>1983</v>
      </c>
      <c r="E2345" s="14">
        <v>15462.0634765625</v>
      </c>
      <c r="F2345" s="14">
        <v>16230.58203125</v>
      </c>
      <c r="G2345" s="14">
        <v>3.4685349999999997</v>
      </c>
      <c r="H2345" s="14">
        <v>1.2819919586181641</v>
      </c>
      <c r="I2345" s="14">
        <v>24776.91796875</v>
      </c>
      <c r="J2345" s="14"/>
      <c r="K2345" s="14"/>
      <c r="L2345" s="14">
        <v>0.26007157564163208</v>
      </c>
      <c r="M2345" s="14">
        <v>0.13279405236244202</v>
      </c>
    </row>
    <row r="2346" spans="1:13">
      <c r="A2346" s="13" t="s">
        <v>153</v>
      </c>
      <c r="B2346" s="13" t="s">
        <v>195</v>
      </c>
      <c r="C2346" s="13" t="s">
        <v>227</v>
      </c>
      <c r="D2346" s="14">
        <v>1984</v>
      </c>
      <c r="E2346" s="14">
        <v>15833.7197265625</v>
      </c>
      <c r="F2346" s="14">
        <v>16620.0546875</v>
      </c>
      <c r="G2346" s="14">
        <v>3.571272</v>
      </c>
      <c r="H2346" s="14">
        <v>1.3178775310516357</v>
      </c>
      <c r="I2346" s="14">
        <v>25538.5625</v>
      </c>
      <c r="J2346" s="14"/>
      <c r="K2346" s="14"/>
      <c r="L2346" s="14">
        <v>0.26016914844512939</v>
      </c>
      <c r="M2346" s="14">
        <v>0.11540115624666214</v>
      </c>
    </row>
    <row r="2347" spans="1:13">
      <c r="A2347" s="13" t="s">
        <v>153</v>
      </c>
      <c r="B2347" s="13" t="s">
        <v>195</v>
      </c>
      <c r="C2347" s="13" t="s">
        <v>227</v>
      </c>
      <c r="D2347" s="14">
        <v>1985</v>
      </c>
      <c r="E2347" s="14">
        <v>16477.302734375</v>
      </c>
      <c r="F2347" s="14">
        <v>17172.283203125</v>
      </c>
      <c r="G2347" s="14">
        <v>3.6762099999999998</v>
      </c>
      <c r="H2347" s="14">
        <v>1.3544538021087646</v>
      </c>
      <c r="I2347" s="14">
        <v>26552.33203125</v>
      </c>
      <c r="J2347" s="14"/>
      <c r="K2347" s="14"/>
      <c r="L2347" s="14">
        <v>0.2573244571685791</v>
      </c>
      <c r="M2347" s="14">
        <v>0.11103089153766632</v>
      </c>
    </row>
    <row r="2348" spans="1:13">
      <c r="A2348" s="13" t="s">
        <v>153</v>
      </c>
      <c r="B2348" s="13" t="s">
        <v>195</v>
      </c>
      <c r="C2348" s="13" t="s">
        <v>227</v>
      </c>
      <c r="D2348" s="14">
        <v>1986</v>
      </c>
      <c r="E2348" s="14">
        <v>16225.80859375</v>
      </c>
      <c r="F2348" s="14">
        <v>16869.814453125</v>
      </c>
      <c r="G2348" s="14">
        <v>3.783074</v>
      </c>
      <c r="H2348" s="14">
        <v>1.3916157484054565</v>
      </c>
      <c r="I2348" s="14">
        <v>26554.5859375</v>
      </c>
      <c r="J2348" s="14"/>
      <c r="K2348" s="14"/>
      <c r="L2348" s="14">
        <v>0.27215239405632019</v>
      </c>
      <c r="M2348" s="14">
        <v>0.11130254715681076</v>
      </c>
    </row>
    <row r="2349" spans="1:13">
      <c r="A2349" s="13" t="s">
        <v>153</v>
      </c>
      <c r="B2349" s="13" t="s">
        <v>195</v>
      </c>
      <c r="C2349" s="13" t="s">
        <v>227</v>
      </c>
      <c r="D2349" s="14">
        <v>1987</v>
      </c>
      <c r="E2349" s="14">
        <v>16928.154296875</v>
      </c>
      <c r="F2349" s="14">
        <v>17783.328125</v>
      </c>
      <c r="G2349" s="14">
        <v>3.891734</v>
      </c>
      <c r="H2349" s="14">
        <v>1.4293125867843628</v>
      </c>
      <c r="I2349" s="14">
        <v>27703.7578125</v>
      </c>
      <c r="J2349" s="14"/>
      <c r="K2349" s="14"/>
      <c r="L2349" s="14">
        <v>0.27852332592010498</v>
      </c>
      <c r="M2349" s="14">
        <v>0.11185206472873688</v>
      </c>
    </row>
    <row r="2350" spans="1:13">
      <c r="A2350" s="13" t="s">
        <v>153</v>
      </c>
      <c r="B2350" s="13" t="s">
        <v>195</v>
      </c>
      <c r="C2350" s="13" t="s">
        <v>227</v>
      </c>
      <c r="D2350" s="14">
        <v>1988</v>
      </c>
      <c r="E2350" s="14">
        <v>18422.197265625</v>
      </c>
      <c r="F2350" s="14">
        <v>19077.39453125</v>
      </c>
      <c r="G2350" s="14">
        <v>4.0016809999999996</v>
      </c>
      <c r="H2350" s="14">
        <v>1.467354416847229</v>
      </c>
      <c r="I2350" s="14">
        <v>29465.173828125</v>
      </c>
      <c r="J2350" s="14"/>
      <c r="K2350" s="14"/>
      <c r="L2350" s="14">
        <v>0.27209475636482239</v>
      </c>
      <c r="M2350" s="14">
        <v>0.10342909395694733</v>
      </c>
    </row>
    <row r="2351" spans="1:13">
      <c r="A2351" s="13" t="s">
        <v>153</v>
      </c>
      <c r="B2351" s="13" t="s">
        <v>195</v>
      </c>
      <c r="C2351" s="13" t="s">
        <v>227</v>
      </c>
      <c r="D2351" s="14">
        <v>1989</v>
      </c>
      <c r="E2351" s="14">
        <v>19796.181640625</v>
      </c>
      <c r="F2351" s="14">
        <v>20026.548828125</v>
      </c>
      <c r="G2351" s="14">
        <v>4.1123859999999999</v>
      </c>
      <c r="H2351" s="14">
        <v>1.5055451393127441</v>
      </c>
      <c r="I2351" s="14">
        <v>31173.49609375</v>
      </c>
      <c r="J2351" s="14"/>
      <c r="K2351" s="14"/>
      <c r="L2351" s="14">
        <v>0.28356337547302246</v>
      </c>
      <c r="M2351" s="14">
        <v>0.10089801251888275</v>
      </c>
    </row>
    <row r="2352" spans="1:13">
      <c r="A2352" s="13" t="s">
        <v>153</v>
      </c>
      <c r="B2352" s="13" t="s">
        <v>195</v>
      </c>
      <c r="C2352" s="13" t="s">
        <v>227</v>
      </c>
      <c r="D2352" s="14">
        <v>1990</v>
      </c>
      <c r="E2352" s="14">
        <v>20688.53125</v>
      </c>
      <c r="F2352" s="14">
        <v>22101.96875</v>
      </c>
      <c r="G2352" s="14">
        <v>4.2234150000000001</v>
      </c>
      <c r="H2352" s="14">
        <v>1.5437248945236206</v>
      </c>
      <c r="I2352" s="14">
        <v>32137.53515625</v>
      </c>
      <c r="J2352" s="14"/>
      <c r="K2352" s="14"/>
      <c r="L2352" s="14">
        <v>0.27611306309700012</v>
      </c>
      <c r="M2352" s="14">
        <v>8.5852228105068207E-2</v>
      </c>
    </row>
    <row r="2353" spans="1:13">
      <c r="A2353" s="13" t="s">
        <v>153</v>
      </c>
      <c r="B2353" s="13" t="s">
        <v>195</v>
      </c>
      <c r="C2353" s="13" t="s">
        <v>227</v>
      </c>
      <c r="D2353" s="14">
        <v>1991</v>
      </c>
      <c r="E2353" s="14">
        <v>21292.4140625</v>
      </c>
      <c r="F2353" s="14">
        <v>22739.802734375</v>
      </c>
      <c r="G2353" s="14">
        <v>4.3343449999999999</v>
      </c>
      <c r="H2353" s="14">
        <v>1.5875029563903809</v>
      </c>
      <c r="I2353" s="14">
        <v>32930.85546875</v>
      </c>
      <c r="J2353" s="14"/>
      <c r="K2353" s="14"/>
      <c r="L2353" s="14">
        <v>0.29645243287086487</v>
      </c>
      <c r="M2353" s="14">
        <v>9.6028611063957214E-2</v>
      </c>
    </row>
    <row r="2354" spans="1:13">
      <c r="A2354" s="13" t="s">
        <v>153</v>
      </c>
      <c r="B2354" s="13" t="s">
        <v>195</v>
      </c>
      <c r="C2354" s="13" t="s">
        <v>227</v>
      </c>
      <c r="D2354" s="14">
        <v>1992</v>
      </c>
      <c r="E2354" s="14">
        <v>22060.560546875</v>
      </c>
      <c r="F2354" s="14">
        <v>23458.515625</v>
      </c>
      <c r="G2354" s="14">
        <v>4.4450159999999999</v>
      </c>
      <c r="H2354" s="14">
        <v>1.6249452829360962</v>
      </c>
      <c r="I2354" s="14">
        <v>33523.62109375</v>
      </c>
      <c r="J2354" s="14"/>
      <c r="K2354" s="14"/>
      <c r="L2354" s="14">
        <v>0.27527874708175659</v>
      </c>
      <c r="M2354" s="14">
        <v>9.7880981862545013E-2</v>
      </c>
    </row>
    <row r="2355" spans="1:13">
      <c r="A2355" s="13" t="s">
        <v>153</v>
      </c>
      <c r="B2355" s="13" t="s">
        <v>195</v>
      </c>
      <c r="C2355" s="13" t="s">
        <v>227</v>
      </c>
      <c r="D2355" s="14">
        <v>1993</v>
      </c>
      <c r="E2355" s="14">
        <v>23126.001953125</v>
      </c>
      <c r="F2355" s="14">
        <v>24687.880859375</v>
      </c>
      <c r="G2355" s="14">
        <v>4.5555209999999997</v>
      </c>
      <c r="H2355" s="14">
        <v>1.6662420034408569</v>
      </c>
      <c r="I2355" s="14">
        <v>34912.1328125</v>
      </c>
      <c r="J2355" s="14"/>
      <c r="K2355" s="14"/>
      <c r="L2355" s="14">
        <v>0.27389305830001831</v>
      </c>
      <c r="M2355" s="14">
        <v>9.371725469827652E-2</v>
      </c>
    </row>
    <row r="2356" spans="1:13">
      <c r="A2356" s="13" t="s">
        <v>153</v>
      </c>
      <c r="B2356" s="13" t="s">
        <v>195</v>
      </c>
      <c r="C2356" s="13" t="s">
        <v>227</v>
      </c>
      <c r="D2356" s="14">
        <v>1994</v>
      </c>
      <c r="E2356" s="14">
        <v>24440.759765625</v>
      </c>
      <c r="F2356" s="14">
        <v>26102.5859375</v>
      </c>
      <c r="G2356" s="14">
        <v>4.6660940000000002</v>
      </c>
      <c r="H2356" s="14">
        <v>1.7120456695556641</v>
      </c>
      <c r="I2356" s="14">
        <v>35992.375</v>
      </c>
      <c r="J2356" s="14"/>
      <c r="K2356" s="14"/>
      <c r="L2356" s="14">
        <v>0.2672092616558075</v>
      </c>
      <c r="M2356" s="14">
        <v>8.9483335614204407E-2</v>
      </c>
    </row>
    <row r="2357" spans="1:13">
      <c r="A2357" s="13" t="s">
        <v>153</v>
      </c>
      <c r="B2357" s="13" t="s">
        <v>195</v>
      </c>
      <c r="C2357" s="13" t="s">
        <v>227</v>
      </c>
      <c r="D2357" s="14">
        <v>1995</v>
      </c>
      <c r="E2357" s="14">
        <v>25739.734375</v>
      </c>
      <c r="F2357" s="14">
        <v>27383.96484375</v>
      </c>
      <c r="G2357" s="14">
        <v>4.7768429999999995</v>
      </c>
      <c r="H2357" s="14">
        <v>1.7562680244445801</v>
      </c>
      <c r="I2357" s="14">
        <v>37949.75390625</v>
      </c>
      <c r="J2357" s="14"/>
      <c r="K2357" s="14"/>
      <c r="L2357" s="14">
        <v>0.25456464290618896</v>
      </c>
      <c r="M2357" s="14">
        <v>8.1615634262561798E-2</v>
      </c>
    </row>
    <row r="2358" spans="1:13">
      <c r="A2358" s="13" t="s">
        <v>153</v>
      </c>
      <c r="B2358" s="13" t="s">
        <v>195</v>
      </c>
      <c r="C2358" s="13" t="s">
        <v>227</v>
      </c>
      <c r="D2358" s="14">
        <v>1996</v>
      </c>
      <c r="E2358" s="14">
        <v>26712.98046875</v>
      </c>
      <c r="F2358" s="14">
        <v>27950.330078125</v>
      </c>
      <c r="G2358" s="14">
        <v>4.887632</v>
      </c>
      <c r="H2358" s="14">
        <v>1.800749659538269</v>
      </c>
      <c r="I2358" s="14">
        <v>38107.65234375</v>
      </c>
      <c r="J2358" s="14"/>
      <c r="K2358" s="14"/>
      <c r="L2358" s="14">
        <v>0.24658353626728058</v>
      </c>
      <c r="M2358" s="14">
        <v>7.7160507440567017E-2</v>
      </c>
    </row>
    <row r="2359" spans="1:13">
      <c r="A2359" s="13" t="s">
        <v>153</v>
      </c>
      <c r="B2359" s="13" t="s">
        <v>195</v>
      </c>
      <c r="C2359" s="13" t="s">
        <v>227</v>
      </c>
      <c r="D2359" s="14">
        <v>1997</v>
      </c>
      <c r="E2359" s="14">
        <v>27586.140625</v>
      </c>
      <c r="F2359" s="14">
        <v>28777.85546875</v>
      </c>
      <c r="G2359" s="14">
        <v>4.9981</v>
      </c>
      <c r="H2359" s="14">
        <v>1.8482998609542847</v>
      </c>
      <c r="I2359" s="14">
        <v>39245.59765625</v>
      </c>
      <c r="J2359" s="14"/>
      <c r="K2359" s="14"/>
      <c r="L2359" s="14">
        <v>0.26359984278678894</v>
      </c>
      <c r="M2359" s="14">
        <v>7.512018084526062E-2</v>
      </c>
    </row>
    <row r="2360" spans="1:13">
      <c r="A2360" s="13" t="s">
        <v>153</v>
      </c>
      <c r="B2360" s="13" t="s">
        <v>195</v>
      </c>
      <c r="C2360" s="13" t="s">
        <v>227</v>
      </c>
      <c r="D2360" s="14">
        <v>1998</v>
      </c>
      <c r="E2360" s="14">
        <v>28259.427734375</v>
      </c>
      <c r="F2360" s="14">
        <v>29884.12109375</v>
      </c>
      <c r="G2360" s="14">
        <v>5.1078389999999994</v>
      </c>
      <c r="H2360" s="14">
        <v>1.8994824886322021</v>
      </c>
      <c r="I2360" s="14">
        <v>39477</v>
      </c>
      <c r="J2360" s="14"/>
      <c r="K2360" s="14"/>
      <c r="L2360" s="14">
        <v>0.22077286243438721</v>
      </c>
      <c r="M2360" s="14">
        <v>7.2871781885623932E-2</v>
      </c>
    </row>
    <row r="2361" spans="1:13">
      <c r="A2361" s="13" t="s">
        <v>153</v>
      </c>
      <c r="B2361" s="13" t="s">
        <v>195</v>
      </c>
      <c r="C2361" s="13" t="s">
        <v>227</v>
      </c>
      <c r="D2361" s="14">
        <v>1999</v>
      </c>
      <c r="E2361" s="14">
        <v>27492.490234375</v>
      </c>
      <c r="F2361" s="14">
        <v>28609.24609375</v>
      </c>
      <c r="G2361" s="14">
        <v>5.2163490000000001</v>
      </c>
      <c r="H2361" s="14">
        <v>1.9529596567153931</v>
      </c>
      <c r="I2361" s="14">
        <v>38886.24609375</v>
      </c>
      <c r="J2361" s="14"/>
      <c r="K2361" s="14">
        <v>68.8888888888889</v>
      </c>
      <c r="L2361" s="14">
        <v>0.20321108400821686</v>
      </c>
      <c r="M2361" s="14">
        <v>7.5057893991470337E-2</v>
      </c>
    </row>
    <row r="2362" spans="1:13">
      <c r="A2362" s="13" t="s">
        <v>153</v>
      </c>
      <c r="B2362" s="13" t="s">
        <v>195</v>
      </c>
      <c r="C2362" s="13" t="s">
        <v>227</v>
      </c>
      <c r="D2362" s="14">
        <v>2000</v>
      </c>
      <c r="E2362" s="14">
        <v>26179.51953125</v>
      </c>
      <c r="F2362" s="14">
        <v>27728.4609375</v>
      </c>
      <c r="G2362" s="14">
        <v>5.3232010000000001</v>
      </c>
      <c r="H2362" s="14">
        <v>2.0119450092315674</v>
      </c>
      <c r="I2362" s="14">
        <v>37593.125</v>
      </c>
      <c r="J2362" s="14"/>
      <c r="K2362" s="14"/>
      <c r="L2362" s="14">
        <v>0.19997994601726532</v>
      </c>
      <c r="M2362" s="14">
        <v>7.555658370256424E-2</v>
      </c>
    </row>
    <row r="2363" spans="1:13">
      <c r="A2363" s="13" t="s">
        <v>153</v>
      </c>
      <c r="B2363" s="13" t="s">
        <v>195</v>
      </c>
      <c r="C2363" s="13" t="s">
        <v>227</v>
      </c>
      <c r="D2363" s="14">
        <v>2001</v>
      </c>
      <c r="E2363" s="14">
        <v>27379.849609375</v>
      </c>
      <c r="F2363" s="14">
        <v>29300.541015625</v>
      </c>
      <c r="G2363" s="14">
        <v>5.4284439999999998</v>
      </c>
      <c r="H2363" s="14">
        <v>2.0698583126068115</v>
      </c>
      <c r="I2363" s="14">
        <v>38363.9375</v>
      </c>
      <c r="J2363" s="14"/>
      <c r="K2363" s="14"/>
      <c r="L2363" s="14">
        <v>0.21788603067398071</v>
      </c>
      <c r="M2363" s="14">
        <v>6.5044224262237549E-2</v>
      </c>
    </row>
    <row r="2364" spans="1:13">
      <c r="A2364" s="13" t="s">
        <v>153</v>
      </c>
      <c r="B2364" s="13" t="s">
        <v>195</v>
      </c>
      <c r="C2364" s="13" t="s">
        <v>227</v>
      </c>
      <c r="D2364" s="14">
        <v>2002</v>
      </c>
      <c r="E2364" s="14">
        <v>35427.578125</v>
      </c>
      <c r="F2364" s="14">
        <v>38174.78125</v>
      </c>
      <c r="G2364" s="14">
        <v>5.531962</v>
      </c>
      <c r="H2364" s="14">
        <v>2.1281836032867432</v>
      </c>
      <c r="I2364" s="14">
        <v>44129.484375</v>
      </c>
      <c r="J2364" s="14"/>
      <c r="K2364" s="14"/>
      <c r="L2364" s="14">
        <v>0.1842162013053894</v>
      </c>
      <c r="M2364" s="14">
        <v>4.7587521374225616E-2</v>
      </c>
    </row>
    <row r="2365" spans="1:13">
      <c r="A2365" s="13" t="s">
        <v>153</v>
      </c>
      <c r="B2365" s="13" t="s">
        <v>195</v>
      </c>
      <c r="C2365" s="13" t="s">
        <v>227</v>
      </c>
      <c r="D2365" s="14">
        <v>2003</v>
      </c>
      <c r="E2365" s="14">
        <v>37587.51953125</v>
      </c>
      <c r="F2365" s="14">
        <v>40165.77734375</v>
      </c>
      <c r="G2365" s="14">
        <v>5.6329829999999994</v>
      </c>
      <c r="H2365" s="14">
        <v>2.2161252498626709</v>
      </c>
      <c r="I2365" s="14">
        <v>46036.20703125</v>
      </c>
      <c r="J2365" s="14"/>
      <c r="K2365" s="14"/>
      <c r="L2365" s="14">
        <v>0.19666536152362823</v>
      </c>
      <c r="M2365" s="14">
        <v>4.5108258724212646E-2</v>
      </c>
    </row>
    <row r="2366" spans="1:13">
      <c r="A2366" s="13" t="s">
        <v>153</v>
      </c>
      <c r="B2366" s="13" t="s">
        <v>195</v>
      </c>
      <c r="C2366" s="13" t="s">
        <v>227</v>
      </c>
      <c r="D2366" s="14">
        <v>2004</v>
      </c>
      <c r="E2366" s="14">
        <v>38840.3046875</v>
      </c>
      <c r="F2366" s="14">
        <v>42170.5625</v>
      </c>
      <c r="G2366" s="14">
        <v>5.7305489999999999</v>
      </c>
      <c r="H2366" s="14">
        <v>2.3969264030456543</v>
      </c>
      <c r="I2366" s="14">
        <v>47904.08984375</v>
      </c>
      <c r="J2366" s="14"/>
      <c r="K2366" s="14">
        <v>58.8888888888889</v>
      </c>
      <c r="L2366" s="14">
        <v>0.19458489120006561</v>
      </c>
      <c r="M2366" s="14">
        <v>4.582754522562027E-2</v>
      </c>
    </row>
    <row r="2367" spans="1:13">
      <c r="A2367" s="13" t="s">
        <v>153</v>
      </c>
      <c r="B2367" s="13" t="s">
        <v>195</v>
      </c>
      <c r="C2367" s="13" t="s">
        <v>227</v>
      </c>
      <c r="D2367" s="14">
        <v>2005</v>
      </c>
      <c r="E2367" s="14">
        <v>38491.39453125</v>
      </c>
      <c r="F2367" s="14">
        <v>43301.72265625</v>
      </c>
      <c r="G2367" s="14">
        <v>5.8240959999999999</v>
      </c>
      <c r="H2367" s="14">
        <v>2.4652276039123535</v>
      </c>
      <c r="I2367" s="14">
        <v>48926.125</v>
      </c>
      <c r="J2367" s="14">
        <v>0.62106733164513994</v>
      </c>
      <c r="K2367" s="14">
        <v>62.2222222222222</v>
      </c>
      <c r="L2367" s="14">
        <v>0.17155787348747253</v>
      </c>
      <c r="M2367" s="14">
        <v>5.08391372859478E-2</v>
      </c>
    </row>
    <row r="2368" spans="1:13">
      <c r="A2368" s="13" t="s">
        <v>153</v>
      </c>
      <c r="B2368" s="13" t="s">
        <v>195</v>
      </c>
      <c r="C2368" s="13" t="s">
        <v>227</v>
      </c>
      <c r="D2368" s="14">
        <v>2006</v>
      </c>
      <c r="E2368" s="14">
        <v>40998.41796875</v>
      </c>
      <c r="F2368" s="14">
        <v>46185.703125</v>
      </c>
      <c r="G2368" s="14">
        <v>5.9132090000000002</v>
      </c>
      <c r="H2368" s="14">
        <v>2.4314322471618652</v>
      </c>
      <c r="I2368" s="14">
        <v>51278.0546875</v>
      </c>
      <c r="J2368" s="14"/>
      <c r="K2368" s="14">
        <v>62.2222222222222</v>
      </c>
      <c r="L2368" s="14">
        <v>0.17764930427074432</v>
      </c>
      <c r="M2368" s="14">
        <v>5.5282309651374817E-2</v>
      </c>
    </row>
    <row r="2369" spans="1:13">
      <c r="A2369" s="13" t="s">
        <v>153</v>
      </c>
      <c r="B2369" s="13" t="s">
        <v>195</v>
      </c>
      <c r="C2369" s="13" t="s">
        <v>227</v>
      </c>
      <c r="D2369" s="14">
        <v>2007</v>
      </c>
      <c r="E2369" s="14">
        <v>45582.55078125</v>
      </c>
      <c r="F2369" s="14">
        <v>49208.86328125</v>
      </c>
      <c r="G2369" s="14">
        <v>5.9984269999999995</v>
      </c>
      <c r="H2369" s="14">
        <v>2.5405786037445068</v>
      </c>
      <c r="I2369" s="14">
        <v>54058.15625</v>
      </c>
      <c r="J2369" s="14"/>
      <c r="K2369" s="14">
        <v>65.5555555555556</v>
      </c>
      <c r="L2369" s="14">
        <v>0.17796669900417328</v>
      </c>
      <c r="M2369" s="14">
        <v>6.0740258544683456E-2</v>
      </c>
    </row>
    <row r="2370" spans="1:13">
      <c r="A2370" s="13" t="s">
        <v>153</v>
      </c>
      <c r="B2370" s="13" t="s">
        <v>195</v>
      </c>
      <c r="C2370" s="13" t="s">
        <v>227</v>
      </c>
      <c r="D2370" s="14">
        <v>2008</v>
      </c>
      <c r="E2370" s="14">
        <v>50191.66015625</v>
      </c>
      <c r="F2370" s="14">
        <v>52858.0078125</v>
      </c>
      <c r="G2370" s="14">
        <v>6.081296</v>
      </c>
      <c r="H2370" s="14">
        <v>2.6010844707489014</v>
      </c>
      <c r="I2370" s="14">
        <v>57495.78125</v>
      </c>
      <c r="J2370" s="14"/>
      <c r="K2370" s="14">
        <v>66.6666666666667</v>
      </c>
      <c r="L2370" s="14">
        <v>0.20542009174823761</v>
      </c>
      <c r="M2370" s="14">
        <v>6.7049123346805573E-2</v>
      </c>
    </row>
    <row r="2371" spans="1:13">
      <c r="A2371" s="13" t="s">
        <v>153</v>
      </c>
      <c r="B2371" s="13" t="s">
        <v>195</v>
      </c>
      <c r="C2371" s="13" t="s">
        <v>227</v>
      </c>
      <c r="D2371" s="14">
        <v>2009</v>
      </c>
      <c r="E2371" s="14">
        <v>53706.60546875</v>
      </c>
      <c r="F2371" s="14">
        <v>56757.6015625</v>
      </c>
      <c r="G2371" s="14">
        <v>6.1639719999999993</v>
      </c>
      <c r="H2371" s="14">
        <v>2.6742374897003174</v>
      </c>
      <c r="I2371" s="14">
        <v>57347.4609375</v>
      </c>
      <c r="J2371" s="14"/>
      <c r="K2371" s="14">
        <v>71.1111111111111</v>
      </c>
      <c r="L2371" s="14">
        <v>0.18257349729537964</v>
      </c>
      <c r="M2371" s="14">
        <v>7.9894192516803741E-2</v>
      </c>
    </row>
    <row r="2372" spans="1:13">
      <c r="A2372" s="13" t="s">
        <v>153</v>
      </c>
      <c r="B2372" s="13" t="s">
        <v>195</v>
      </c>
      <c r="C2372" s="13" t="s">
        <v>227</v>
      </c>
      <c r="D2372" s="14">
        <v>2010</v>
      </c>
      <c r="E2372" s="14">
        <v>63629.0390625</v>
      </c>
      <c r="F2372" s="14">
        <v>65605.7734375</v>
      </c>
      <c r="G2372" s="14">
        <v>6.2480199999999995</v>
      </c>
      <c r="H2372" s="14">
        <v>2.677053689956665</v>
      </c>
      <c r="I2372" s="14">
        <v>63738.109375</v>
      </c>
      <c r="J2372" s="14"/>
      <c r="K2372" s="14">
        <v>70</v>
      </c>
      <c r="L2372" s="14">
        <v>0.22162240743637085</v>
      </c>
      <c r="M2372" s="14">
        <v>9.0960659086704254E-2</v>
      </c>
    </row>
    <row r="2373" spans="1:13">
      <c r="A2373" s="13" t="s">
        <v>153</v>
      </c>
      <c r="B2373" s="13" t="s">
        <v>195</v>
      </c>
      <c r="C2373" s="13" t="s">
        <v>227</v>
      </c>
      <c r="D2373" s="14">
        <v>2011</v>
      </c>
      <c r="E2373" s="14">
        <v>70872.6953125</v>
      </c>
      <c r="F2373" s="14">
        <v>72856.0703125</v>
      </c>
      <c r="G2373" s="14">
        <v>6.3339759999999998</v>
      </c>
      <c r="H2373" s="14">
        <v>2.7426831722259521</v>
      </c>
      <c r="I2373" s="14">
        <v>66446.40625</v>
      </c>
      <c r="J2373" s="14">
        <v>0.56361944519827156</v>
      </c>
      <c r="K2373" s="14">
        <v>70</v>
      </c>
      <c r="L2373" s="14">
        <v>0.21679112315177917</v>
      </c>
      <c r="M2373" s="14">
        <v>0.11301832646131516</v>
      </c>
    </row>
    <row r="2374" spans="1:13">
      <c r="A2374" s="13" t="s">
        <v>153</v>
      </c>
      <c r="B2374" s="13" t="s">
        <v>195</v>
      </c>
      <c r="C2374" s="13" t="s">
        <v>227</v>
      </c>
      <c r="D2374" s="14">
        <v>2012</v>
      </c>
      <c r="E2374" s="14">
        <v>69323.6328125</v>
      </c>
      <c r="F2374" s="14">
        <v>72410.359375</v>
      </c>
      <c r="G2374" s="14">
        <v>6.421513</v>
      </c>
      <c r="H2374" s="14">
        <v>2.9491832256317139</v>
      </c>
      <c r="I2374" s="14">
        <v>66088.5859375</v>
      </c>
      <c r="J2374" s="14">
        <v>0.64397638897419163</v>
      </c>
      <c r="K2374" s="14">
        <v>70</v>
      </c>
      <c r="L2374" s="14">
        <v>0.18038651347160339</v>
      </c>
      <c r="M2374" s="14">
        <v>0.10306812077760696</v>
      </c>
    </row>
    <row r="2375" spans="1:13">
      <c r="A2375" s="13" t="s">
        <v>153</v>
      </c>
      <c r="B2375" s="13" t="s">
        <v>195</v>
      </c>
      <c r="C2375" s="13" t="s">
        <v>227</v>
      </c>
      <c r="D2375" s="14">
        <v>2013</v>
      </c>
      <c r="E2375" s="14">
        <v>75665.7265625</v>
      </c>
      <c r="F2375" s="14">
        <v>76162.203125</v>
      </c>
      <c r="G2375" s="14">
        <v>6.5102759999999993</v>
      </c>
      <c r="H2375" s="14">
        <v>2.9650866985321045</v>
      </c>
      <c r="I2375" s="14">
        <v>71651.59375</v>
      </c>
      <c r="J2375" s="14">
        <v>0.64021191937883593</v>
      </c>
      <c r="K2375" s="14">
        <v>71.1111111111111</v>
      </c>
      <c r="L2375" s="14">
        <v>0.19538716971874237</v>
      </c>
      <c r="M2375" s="14">
        <v>0.10452785342931747</v>
      </c>
    </row>
    <row r="2376" spans="1:13">
      <c r="A2376" s="13" t="s">
        <v>153</v>
      </c>
      <c r="B2376" s="13" t="s">
        <v>195</v>
      </c>
      <c r="C2376" s="13" t="s">
        <v>227</v>
      </c>
      <c r="D2376" s="14">
        <v>2014</v>
      </c>
      <c r="E2376" s="14">
        <v>77660.890625</v>
      </c>
      <c r="F2376" s="14">
        <v>79014.8828125</v>
      </c>
      <c r="G2376" s="14">
        <v>6.599526</v>
      </c>
      <c r="H2376" s="14">
        <v>2.9385085105895996</v>
      </c>
      <c r="I2376" s="14">
        <v>75134.5</v>
      </c>
      <c r="J2376" s="14">
        <v>0.64951366130322841</v>
      </c>
      <c r="K2376" s="14">
        <v>71.1111111111111</v>
      </c>
      <c r="L2376" s="14">
        <v>0.18773087859153748</v>
      </c>
      <c r="M2376" s="14">
        <v>0.11182937026023865</v>
      </c>
    </row>
    <row r="2377" spans="1:13">
      <c r="A2377" s="13" t="s">
        <v>153</v>
      </c>
      <c r="B2377" s="13" t="s">
        <v>195</v>
      </c>
      <c r="C2377" s="13" t="s">
        <v>227</v>
      </c>
      <c r="D2377" s="14">
        <v>2015</v>
      </c>
      <c r="E2377" s="14">
        <v>78029.1484375</v>
      </c>
      <c r="F2377" s="14">
        <v>78441.359375</v>
      </c>
      <c r="G2377" s="14">
        <v>6.6887460000000001</v>
      </c>
      <c r="H2377" s="14">
        <v>3.0184457302093506</v>
      </c>
      <c r="I2377" s="14">
        <v>77448.921875</v>
      </c>
      <c r="J2377" s="14">
        <v>0.64041096626991523</v>
      </c>
      <c r="K2377" s="14">
        <v>72.222233333333307</v>
      </c>
      <c r="L2377" s="14">
        <v>0.1761128306388855</v>
      </c>
      <c r="M2377" s="14">
        <v>0.11874853074550629</v>
      </c>
    </row>
    <row r="2378" spans="1:13">
      <c r="A2378" s="13" t="s">
        <v>153</v>
      </c>
      <c r="B2378" s="13" t="s">
        <v>195</v>
      </c>
      <c r="C2378" s="13" t="s">
        <v>227</v>
      </c>
      <c r="D2378" s="14">
        <v>2016</v>
      </c>
      <c r="E2378" s="14">
        <v>81080.578125</v>
      </c>
      <c r="F2378" s="14">
        <v>81386.6796875</v>
      </c>
      <c r="G2378" s="14">
        <v>6.7778719999999995</v>
      </c>
      <c r="H2378" s="14">
        <v>3.0915470123291016</v>
      </c>
      <c r="I2378" s="14">
        <v>80789.21875</v>
      </c>
      <c r="J2378" s="14">
        <v>0.63272726743068997</v>
      </c>
      <c r="K2378" s="14">
        <v>70.000033333333306</v>
      </c>
      <c r="L2378" s="14">
        <v>0.15356479585170746</v>
      </c>
      <c r="M2378" s="14">
        <v>0.11876726895570755</v>
      </c>
    </row>
    <row r="2379" spans="1:13">
      <c r="A2379" s="13" t="s">
        <v>153</v>
      </c>
      <c r="B2379" s="13" t="s">
        <v>195</v>
      </c>
      <c r="C2379" s="13" t="s">
        <v>227</v>
      </c>
      <c r="D2379" s="14">
        <v>2017</v>
      </c>
      <c r="E2379" s="14">
        <v>83863.625</v>
      </c>
      <c r="F2379" s="14">
        <v>84791.328125</v>
      </c>
      <c r="G2379" s="14">
        <v>6.8670609999999996</v>
      </c>
      <c r="H2379" s="14">
        <v>3.1803371906280518</v>
      </c>
      <c r="I2379" s="14">
        <v>84791.328125</v>
      </c>
      <c r="J2379" s="14">
        <v>0.55865707424561784</v>
      </c>
      <c r="K2379" s="14">
        <v>67.777766666666693</v>
      </c>
      <c r="L2379" s="14">
        <v>0.16293951869010925</v>
      </c>
      <c r="M2379" s="14">
        <v>0.12050751596689224</v>
      </c>
    </row>
    <row r="2380" spans="1:13">
      <c r="A2380" s="13" t="s">
        <v>153</v>
      </c>
      <c r="B2380" s="13" t="s">
        <v>195</v>
      </c>
      <c r="C2380" s="13" t="s">
        <v>227</v>
      </c>
      <c r="D2380" s="14">
        <v>2018</v>
      </c>
      <c r="E2380" s="14">
        <v>85818.140625</v>
      </c>
      <c r="F2380" s="14">
        <v>86097.40625</v>
      </c>
      <c r="G2380" s="14">
        <v>6.9560659999999999</v>
      </c>
      <c r="H2380" s="14">
        <v>3.3069183826446533</v>
      </c>
      <c r="I2380" s="14">
        <v>87637.078125</v>
      </c>
      <c r="J2380" s="14"/>
      <c r="K2380" s="14">
        <v>64.444433333333293</v>
      </c>
      <c r="L2380" s="14">
        <v>0.17757612466812134</v>
      </c>
      <c r="M2380" s="14">
        <v>0.12295545637607574</v>
      </c>
    </row>
    <row r="2381" spans="1:13">
      <c r="A2381" s="13" t="s">
        <v>153</v>
      </c>
      <c r="B2381" s="13" t="s">
        <v>195</v>
      </c>
      <c r="C2381" s="13" t="s">
        <v>227</v>
      </c>
      <c r="D2381" s="14">
        <v>2019</v>
      </c>
      <c r="E2381" s="14">
        <v>85487.359375</v>
      </c>
      <c r="F2381" s="14">
        <v>86788.5546875</v>
      </c>
      <c r="G2381" s="14">
        <v>7.0446359999999997</v>
      </c>
      <c r="H2381" s="14">
        <v>3.3582797050476074</v>
      </c>
      <c r="I2381" s="14">
        <v>87833.3671875</v>
      </c>
      <c r="J2381" s="14"/>
      <c r="K2381" s="14">
        <v>65.555566666666707</v>
      </c>
      <c r="L2381" s="14">
        <v>0.17207130789756775</v>
      </c>
      <c r="M2381" s="14">
        <v>0.1305762380361557</v>
      </c>
    </row>
    <row r="2382" spans="1:13">
      <c r="A2382" s="13" t="s">
        <v>154</v>
      </c>
      <c r="B2382" s="13" t="s">
        <v>196</v>
      </c>
      <c r="C2382" s="13" t="s">
        <v>228</v>
      </c>
      <c r="D2382" s="14">
        <v>1950</v>
      </c>
      <c r="E2382" s="14"/>
      <c r="F2382" s="14"/>
      <c r="G2382" s="14"/>
      <c r="H2382" s="14"/>
      <c r="I2382" s="14"/>
      <c r="J2382" s="14"/>
      <c r="K2382" s="14"/>
      <c r="L2382" s="14"/>
      <c r="M2382" s="14"/>
    </row>
    <row r="2383" spans="1:13">
      <c r="A2383" s="13" t="s">
        <v>154</v>
      </c>
      <c r="B2383" s="13" t="s">
        <v>196</v>
      </c>
      <c r="C2383" s="13" t="s">
        <v>228</v>
      </c>
      <c r="D2383" s="14">
        <v>1951</v>
      </c>
      <c r="E2383" s="14"/>
      <c r="F2383" s="14"/>
      <c r="G2383" s="14"/>
      <c r="H2383" s="14"/>
      <c r="I2383" s="14"/>
      <c r="J2383" s="14"/>
      <c r="K2383" s="14"/>
      <c r="L2383" s="14"/>
      <c r="M2383" s="14"/>
    </row>
    <row r="2384" spans="1:13">
      <c r="A2384" s="13" t="s">
        <v>154</v>
      </c>
      <c r="B2384" s="13" t="s">
        <v>196</v>
      </c>
      <c r="C2384" s="13" t="s">
        <v>228</v>
      </c>
      <c r="D2384" s="14">
        <v>1952</v>
      </c>
      <c r="E2384" s="14"/>
      <c r="F2384" s="14"/>
      <c r="G2384" s="14"/>
      <c r="H2384" s="14"/>
      <c r="I2384" s="14"/>
      <c r="J2384" s="14"/>
      <c r="K2384" s="14"/>
      <c r="L2384" s="14"/>
      <c r="M2384" s="14"/>
    </row>
    <row r="2385" spans="1:13">
      <c r="A2385" s="13" t="s">
        <v>154</v>
      </c>
      <c r="B2385" s="13" t="s">
        <v>196</v>
      </c>
      <c r="C2385" s="13" t="s">
        <v>228</v>
      </c>
      <c r="D2385" s="14">
        <v>1953</v>
      </c>
      <c r="E2385" s="14"/>
      <c r="F2385" s="14"/>
      <c r="G2385" s="14"/>
      <c r="H2385" s="14"/>
      <c r="I2385" s="14"/>
      <c r="J2385" s="14"/>
      <c r="K2385" s="14"/>
      <c r="L2385" s="14"/>
      <c r="M2385" s="14"/>
    </row>
    <row r="2386" spans="1:13">
      <c r="A2386" s="13" t="s">
        <v>154</v>
      </c>
      <c r="B2386" s="13" t="s">
        <v>196</v>
      </c>
      <c r="C2386" s="13" t="s">
        <v>228</v>
      </c>
      <c r="D2386" s="14">
        <v>1954</v>
      </c>
      <c r="E2386" s="14"/>
      <c r="F2386" s="14"/>
      <c r="G2386" s="14"/>
      <c r="H2386" s="14"/>
      <c r="I2386" s="14"/>
      <c r="J2386" s="14"/>
      <c r="K2386" s="14"/>
      <c r="L2386" s="14"/>
      <c r="M2386" s="14"/>
    </row>
    <row r="2387" spans="1:13">
      <c r="A2387" s="13" t="s">
        <v>154</v>
      </c>
      <c r="B2387" s="13" t="s">
        <v>196</v>
      </c>
      <c r="C2387" s="13" t="s">
        <v>228</v>
      </c>
      <c r="D2387" s="14">
        <v>1955</v>
      </c>
      <c r="E2387" s="14"/>
      <c r="F2387" s="14"/>
      <c r="G2387" s="14"/>
      <c r="H2387" s="14"/>
      <c r="I2387" s="14"/>
      <c r="J2387" s="14"/>
      <c r="K2387" s="14"/>
      <c r="L2387" s="14"/>
      <c r="M2387" s="14"/>
    </row>
    <row r="2388" spans="1:13">
      <c r="A2388" s="13" t="s">
        <v>154</v>
      </c>
      <c r="B2388" s="13" t="s">
        <v>196</v>
      </c>
      <c r="C2388" s="13" t="s">
        <v>228</v>
      </c>
      <c r="D2388" s="14">
        <v>1956</v>
      </c>
      <c r="E2388" s="14"/>
      <c r="F2388" s="14"/>
      <c r="G2388" s="14"/>
      <c r="H2388" s="14"/>
      <c r="I2388" s="14"/>
      <c r="J2388" s="14"/>
      <c r="K2388" s="14"/>
      <c r="L2388" s="14"/>
      <c r="M2388" s="14"/>
    </row>
    <row r="2389" spans="1:13">
      <c r="A2389" s="13" t="s">
        <v>154</v>
      </c>
      <c r="B2389" s="13" t="s">
        <v>196</v>
      </c>
      <c r="C2389" s="13" t="s">
        <v>228</v>
      </c>
      <c r="D2389" s="14">
        <v>1957</v>
      </c>
      <c r="E2389" s="14"/>
      <c r="F2389" s="14"/>
      <c r="G2389" s="14"/>
      <c r="H2389" s="14"/>
      <c r="I2389" s="14"/>
      <c r="J2389" s="14"/>
      <c r="K2389" s="14"/>
      <c r="L2389" s="14"/>
      <c r="M2389" s="14"/>
    </row>
    <row r="2390" spans="1:13">
      <c r="A2390" s="13" t="s">
        <v>154</v>
      </c>
      <c r="B2390" s="13" t="s">
        <v>196</v>
      </c>
      <c r="C2390" s="13" t="s">
        <v>228</v>
      </c>
      <c r="D2390" s="14">
        <v>1958</v>
      </c>
      <c r="E2390" s="14"/>
      <c r="F2390" s="14"/>
      <c r="G2390" s="14"/>
      <c r="H2390" s="14"/>
      <c r="I2390" s="14"/>
      <c r="J2390" s="14"/>
      <c r="K2390" s="14"/>
      <c r="L2390" s="14"/>
      <c r="M2390" s="14"/>
    </row>
    <row r="2391" spans="1:13">
      <c r="A2391" s="13" t="s">
        <v>154</v>
      </c>
      <c r="B2391" s="13" t="s">
        <v>196</v>
      </c>
      <c r="C2391" s="13" t="s">
        <v>228</v>
      </c>
      <c r="D2391" s="14">
        <v>1959</v>
      </c>
      <c r="E2391" s="14"/>
      <c r="F2391" s="14"/>
      <c r="G2391" s="14"/>
      <c r="H2391" s="14"/>
      <c r="I2391" s="14"/>
      <c r="J2391" s="14"/>
      <c r="K2391" s="14"/>
      <c r="L2391" s="14"/>
      <c r="M2391" s="14"/>
    </row>
    <row r="2392" spans="1:13">
      <c r="A2392" s="13" t="s">
        <v>154</v>
      </c>
      <c r="B2392" s="13" t="s">
        <v>196</v>
      </c>
      <c r="C2392" s="13" t="s">
        <v>228</v>
      </c>
      <c r="D2392" s="14">
        <v>1960</v>
      </c>
      <c r="E2392" s="14"/>
      <c r="F2392" s="14"/>
      <c r="G2392" s="14"/>
      <c r="H2392" s="14"/>
      <c r="I2392" s="14"/>
      <c r="J2392" s="14"/>
      <c r="K2392" s="14"/>
      <c r="L2392" s="14"/>
      <c r="M2392" s="14"/>
    </row>
    <row r="2393" spans="1:13">
      <c r="A2393" s="13" t="s">
        <v>154</v>
      </c>
      <c r="B2393" s="13" t="s">
        <v>196</v>
      </c>
      <c r="C2393" s="13" t="s">
        <v>228</v>
      </c>
      <c r="D2393" s="14">
        <v>1961</v>
      </c>
      <c r="E2393" s="14"/>
      <c r="F2393" s="14"/>
      <c r="G2393" s="14"/>
      <c r="H2393" s="14"/>
      <c r="I2393" s="14"/>
      <c r="J2393" s="14"/>
      <c r="K2393" s="14"/>
      <c r="L2393" s="14"/>
      <c r="M2393" s="14"/>
    </row>
    <row r="2394" spans="1:13">
      <c r="A2394" s="13" t="s">
        <v>154</v>
      </c>
      <c r="B2394" s="13" t="s">
        <v>196</v>
      </c>
      <c r="C2394" s="13" t="s">
        <v>228</v>
      </c>
      <c r="D2394" s="14">
        <v>1962</v>
      </c>
      <c r="E2394" s="14"/>
      <c r="F2394" s="14"/>
      <c r="G2394" s="14"/>
      <c r="H2394" s="14"/>
      <c r="I2394" s="14"/>
      <c r="J2394" s="14"/>
      <c r="K2394" s="14"/>
      <c r="L2394" s="14"/>
      <c r="M2394" s="14"/>
    </row>
    <row r="2395" spans="1:13">
      <c r="A2395" s="13" t="s">
        <v>154</v>
      </c>
      <c r="B2395" s="13" t="s">
        <v>196</v>
      </c>
      <c r="C2395" s="13" t="s">
        <v>228</v>
      </c>
      <c r="D2395" s="14">
        <v>1963</v>
      </c>
      <c r="E2395" s="14"/>
      <c r="F2395" s="14"/>
      <c r="G2395" s="14"/>
      <c r="H2395" s="14"/>
      <c r="I2395" s="14"/>
      <c r="J2395" s="14"/>
      <c r="K2395" s="14"/>
      <c r="L2395" s="14"/>
      <c r="M2395" s="14"/>
    </row>
    <row r="2396" spans="1:13">
      <c r="A2396" s="13" t="s">
        <v>154</v>
      </c>
      <c r="B2396" s="13" t="s">
        <v>196</v>
      </c>
      <c r="C2396" s="13" t="s">
        <v>228</v>
      </c>
      <c r="D2396" s="14">
        <v>1964</v>
      </c>
      <c r="E2396" s="14"/>
      <c r="F2396" s="14"/>
      <c r="G2396" s="14"/>
      <c r="H2396" s="14"/>
      <c r="I2396" s="14"/>
      <c r="J2396" s="14"/>
      <c r="K2396" s="14"/>
      <c r="L2396" s="14"/>
      <c r="M2396" s="14"/>
    </row>
    <row r="2397" spans="1:13">
      <c r="A2397" s="13" t="s">
        <v>154</v>
      </c>
      <c r="B2397" s="13" t="s">
        <v>196</v>
      </c>
      <c r="C2397" s="13" t="s">
        <v>228</v>
      </c>
      <c r="D2397" s="14">
        <v>1965</v>
      </c>
      <c r="E2397" s="14"/>
      <c r="F2397" s="14"/>
      <c r="G2397" s="14"/>
      <c r="H2397" s="14"/>
      <c r="I2397" s="14"/>
      <c r="J2397" s="14"/>
      <c r="K2397" s="14"/>
      <c r="L2397" s="14"/>
      <c r="M2397" s="14"/>
    </row>
    <row r="2398" spans="1:13">
      <c r="A2398" s="13" t="s">
        <v>154</v>
      </c>
      <c r="B2398" s="13" t="s">
        <v>196</v>
      </c>
      <c r="C2398" s="13" t="s">
        <v>228</v>
      </c>
      <c r="D2398" s="14">
        <v>1966</v>
      </c>
      <c r="E2398" s="14"/>
      <c r="F2398" s="14"/>
      <c r="G2398" s="14"/>
      <c r="H2398" s="14"/>
      <c r="I2398" s="14"/>
      <c r="J2398" s="14"/>
      <c r="K2398" s="14"/>
      <c r="L2398" s="14"/>
      <c r="M2398" s="14"/>
    </row>
    <row r="2399" spans="1:13">
      <c r="A2399" s="13" t="s">
        <v>154</v>
      </c>
      <c r="B2399" s="13" t="s">
        <v>196</v>
      </c>
      <c r="C2399" s="13" t="s">
        <v>228</v>
      </c>
      <c r="D2399" s="14">
        <v>1967</v>
      </c>
      <c r="E2399" s="14"/>
      <c r="F2399" s="14"/>
      <c r="G2399" s="14"/>
      <c r="H2399" s="14"/>
      <c r="I2399" s="14"/>
      <c r="J2399" s="14"/>
      <c r="K2399" s="14"/>
      <c r="L2399" s="14"/>
      <c r="M2399" s="14"/>
    </row>
    <row r="2400" spans="1:13">
      <c r="A2400" s="13" t="s">
        <v>154</v>
      </c>
      <c r="B2400" s="13" t="s">
        <v>196</v>
      </c>
      <c r="C2400" s="13" t="s">
        <v>228</v>
      </c>
      <c r="D2400" s="14">
        <v>1968</v>
      </c>
      <c r="E2400" s="14"/>
      <c r="F2400" s="14"/>
      <c r="G2400" s="14"/>
      <c r="H2400" s="14"/>
      <c r="I2400" s="14"/>
      <c r="J2400" s="14"/>
      <c r="K2400" s="14"/>
      <c r="L2400" s="14"/>
      <c r="M2400" s="14"/>
    </row>
    <row r="2401" spans="1:13">
      <c r="A2401" s="13" t="s">
        <v>154</v>
      </c>
      <c r="B2401" s="13" t="s">
        <v>196</v>
      </c>
      <c r="C2401" s="13" t="s">
        <v>228</v>
      </c>
      <c r="D2401" s="14">
        <v>1969</v>
      </c>
      <c r="E2401" s="14"/>
      <c r="F2401" s="14"/>
      <c r="G2401" s="14"/>
      <c r="H2401" s="14"/>
      <c r="I2401" s="14"/>
      <c r="J2401" s="14"/>
      <c r="K2401" s="14"/>
      <c r="L2401" s="14"/>
      <c r="M2401" s="14"/>
    </row>
    <row r="2402" spans="1:13">
      <c r="A2402" s="13" t="s">
        <v>154</v>
      </c>
      <c r="B2402" s="13" t="s">
        <v>196</v>
      </c>
      <c r="C2402" s="13" t="s">
        <v>228</v>
      </c>
      <c r="D2402" s="14">
        <v>1970</v>
      </c>
      <c r="E2402" s="14">
        <v>10285.99609375</v>
      </c>
      <c r="F2402" s="14">
        <v>11441.7314453125</v>
      </c>
      <c r="G2402" s="14">
        <v>0.109514</v>
      </c>
      <c r="H2402" s="14">
        <v>4.7116443514823914E-2</v>
      </c>
      <c r="I2402" s="14">
        <v>16798.01171875</v>
      </c>
      <c r="J2402" s="14"/>
      <c r="K2402" s="14"/>
      <c r="L2402" s="14">
        <v>0.19754303991794586</v>
      </c>
      <c r="M2402" s="14">
        <v>0.20007829368114471</v>
      </c>
    </row>
    <row r="2403" spans="1:13">
      <c r="A2403" s="13" t="s">
        <v>154</v>
      </c>
      <c r="B2403" s="13" t="s">
        <v>196</v>
      </c>
      <c r="C2403" s="13" t="s">
        <v>228</v>
      </c>
      <c r="D2403" s="14">
        <v>1971</v>
      </c>
      <c r="E2403" s="14">
        <v>11326.68359375</v>
      </c>
      <c r="F2403" s="14">
        <v>12294.1806640625</v>
      </c>
      <c r="G2403" s="14">
        <v>0.11941399999999999</v>
      </c>
      <c r="H2403" s="14">
        <v>5.1375743001699448E-2</v>
      </c>
      <c r="I2403" s="14">
        <v>18479.130859375</v>
      </c>
      <c r="J2403" s="14"/>
      <c r="K2403" s="14"/>
      <c r="L2403" s="14">
        <v>0.19458307325839996</v>
      </c>
      <c r="M2403" s="14">
        <v>0.19629994034767151</v>
      </c>
    </row>
    <row r="2404" spans="1:13">
      <c r="A2404" s="13" t="s">
        <v>154</v>
      </c>
      <c r="B2404" s="13" t="s">
        <v>196</v>
      </c>
      <c r="C2404" s="13" t="s">
        <v>228</v>
      </c>
      <c r="D2404" s="14">
        <v>1972</v>
      </c>
      <c r="E2404" s="14">
        <v>12607.626953125</v>
      </c>
      <c r="F2404" s="14">
        <v>14776.31640625</v>
      </c>
      <c r="G2404" s="14">
        <v>0.1305</v>
      </c>
      <c r="H2404" s="14">
        <v>5.614529550075531E-2</v>
      </c>
      <c r="I2404" s="14">
        <v>20526.50390625</v>
      </c>
      <c r="J2404" s="14"/>
      <c r="K2404" s="14"/>
      <c r="L2404" s="14">
        <v>0.18208304047584534</v>
      </c>
      <c r="M2404" s="14">
        <v>0.18451561033725739</v>
      </c>
    </row>
    <row r="2405" spans="1:13">
      <c r="A2405" s="13" t="s">
        <v>154</v>
      </c>
      <c r="B2405" s="13" t="s">
        <v>196</v>
      </c>
      <c r="C2405" s="13" t="s">
        <v>228</v>
      </c>
      <c r="D2405" s="14">
        <v>1973</v>
      </c>
      <c r="E2405" s="14">
        <v>13885.658203125</v>
      </c>
      <c r="F2405" s="14">
        <v>16371.8466796875</v>
      </c>
      <c r="G2405" s="14">
        <v>0.14218600000000001</v>
      </c>
      <c r="H2405" s="14">
        <v>6.1172999441623688E-2</v>
      </c>
      <c r="I2405" s="14">
        <v>22740.265625</v>
      </c>
      <c r="J2405" s="14"/>
      <c r="K2405" s="14"/>
      <c r="L2405" s="14">
        <v>0.16930988430976868</v>
      </c>
      <c r="M2405" s="14">
        <v>0.17413289844989777</v>
      </c>
    </row>
    <row r="2406" spans="1:13">
      <c r="A2406" s="13" t="s">
        <v>154</v>
      </c>
      <c r="B2406" s="13" t="s">
        <v>196</v>
      </c>
      <c r="C2406" s="13" t="s">
        <v>228</v>
      </c>
      <c r="D2406" s="14">
        <v>1974</v>
      </c>
      <c r="E2406" s="14">
        <v>14822.279296875</v>
      </c>
      <c r="F2406" s="14">
        <v>17437.533203125</v>
      </c>
      <c r="G2406" s="14">
        <v>0.15362099999999998</v>
      </c>
      <c r="H2406" s="14">
        <v>6.6092692315578461E-2</v>
      </c>
      <c r="I2406" s="14">
        <v>24090.642578125</v>
      </c>
      <c r="J2406" s="14"/>
      <c r="K2406" s="14"/>
      <c r="L2406" s="14">
        <v>0.15676961839199066</v>
      </c>
      <c r="M2406" s="14">
        <v>0.15200968086719513</v>
      </c>
    </row>
    <row r="2407" spans="1:13">
      <c r="A2407" s="13" t="s">
        <v>154</v>
      </c>
      <c r="B2407" s="13" t="s">
        <v>196</v>
      </c>
      <c r="C2407" s="13" t="s">
        <v>228</v>
      </c>
      <c r="D2407" s="14">
        <v>1975</v>
      </c>
      <c r="E2407" s="14">
        <v>15814.0556640625</v>
      </c>
      <c r="F2407" s="14">
        <v>17919.240234375</v>
      </c>
      <c r="G2407" s="14">
        <v>0.16431999999999999</v>
      </c>
      <c r="H2407" s="14">
        <v>7.0695757865905762E-2</v>
      </c>
      <c r="I2407" s="14">
        <v>25506.962890625</v>
      </c>
      <c r="J2407" s="14"/>
      <c r="K2407" s="14"/>
      <c r="L2407" s="14">
        <v>0.17240297794342041</v>
      </c>
      <c r="M2407" s="14">
        <v>0.16325238347053528</v>
      </c>
    </row>
    <row r="2408" spans="1:13">
      <c r="A2408" s="13" t="s">
        <v>154</v>
      </c>
      <c r="B2408" s="13" t="s">
        <v>196</v>
      </c>
      <c r="C2408" s="13" t="s">
        <v>228</v>
      </c>
      <c r="D2408" s="14">
        <v>1976</v>
      </c>
      <c r="E2408" s="14">
        <v>16665.814453125</v>
      </c>
      <c r="F2408" s="14">
        <v>17978.712890625</v>
      </c>
      <c r="G2408" s="14">
        <v>0.17372099999999999</v>
      </c>
      <c r="H2408" s="14">
        <v>7.474035769701004E-2</v>
      </c>
      <c r="I2408" s="14">
        <v>27636.515625</v>
      </c>
      <c r="J2408" s="14"/>
      <c r="K2408" s="14"/>
      <c r="L2408" s="14">
        <v>0.15638890862464905</v>
      </c>
      <c r="M2408" s="14">
        <v>0.16564984619617462</v>
      </c>
    </row>
    <row r="2409" spans="1:13">
      <c r="A2409" s="13" t="s">
        <v>154</v>
      </c>
      <c r="B2409" s="13" t="s">
        <v>196</v>
      </c>
      <c r="C2409" s="13" t="s">
        <v>228</v>
      </c>
      <c r="D2409" s="14">
        <v>1977</v>
      </c>
      <c r="E2409" s="14">
        <v>15929.8076171875</v>
      </c>
      <c r="F2409" s="14">
        <v>15719.5751953125</v>
      </c>
      <c r="G2409" s="14">
        <v>0.18231799999999998</v>
      </c>
      <c r="H2409" s="14">
        <v>7.8439071774482727E-2</v>
      </c>
      <c r="I2409" s="14">
        <v>25617.548828125</v>
      </c>
      <c r="J2409" s="14"/>
      <c r="K2409" s="14"/>
      <c r="L2409" s="14">
        <v>0.23519589006900787</v>
      </c>
      <c r="M2409" s="14">
        <v>0.21263514459133148</v>
      </c>
    </row>
    <row r="2410" spans="1:13">
      <c r="A2410" s="13" t="s">
        <v>154</v>
      </c>
      <c r="B2410" s="13" t="s">
        <v>196</v>
      </c>
      <c r="C2410" s="13" t="s">
        <v>228</v>
      </c>
      <c r="D2410" s="14">
        <v>1978</v>
      </c>
      <c r="E2410" s="14">
        <v>17531.056640625</v>
      </c>
      <c r="F2410" s="14">
        <v>18050.474609375</v>
      </c>
      <c r="G2410" s="14">
        <v>0.19195099999999998</v>
      </c>
      <c r="H2410" s="14">
        <v>8.2583494484424591E-2</v>
      </c>
      <c r="I2410" s="14">
        <v>27888.126953125</v>
      </c>
      <c r="J2410" s="14"/>
      <c r="K2410" s="14"/>
      <c r="L2410" s="14">
        <v>0.18344840407371521</v>
      </c>
      <c r="M2410" s="14">
        <v>0.17578564584255219</v>
      </c>
    </row>
    <row r="2411" spans="1:13">
      <c r="A2411" s="13" t="s">
        <v>154</v>
      </c>
      <c r="B2411" s="13" t="s">
        <v>196</v>
      </c>
      <c r="C2411" s="13" t="s">
        <v>228</v>
      </c>
      <c r="D2411" s="14">
        <v>1979</v>
      </c>
      <c r="E2411" s="14">
        <v>18089.10546875</v>
      </c>
      <c r="F2411" s="14">
        <v>19435.396484375</v>
      </c>
      <c r="G2411" s="14">
        <v>0.20517099999999999</v>
      </c>
      <c r="H2411" s="14">
        <v>8.8271163403987885E-2</v>
      </c>
      <c r="I2411" s="14">
        <v>29346.044921875</v>
      </c>
      <c r="J2411" s="14"/>
      <c r="K2411" s="14"/>
      <c r="L2411" s="14">
        <v>0.13447645306587219</v>
      </c>
      <c r="M2411" s="14">
        <v>0.15452687442302704</v>
      </c>
    </row>
    <row r="2412" spans="1:13">
      <c r="A2412" s="13" t="s">
        <v>154</v>
      </c>
      <c r="B2412" s="13" t="s">
        <v>196</v>
      </c>
      <c r="C2412" s="13" t="s">
        <v>228</v>
      </c>
      <c r="D2412" s="14">
        <v>1980</v>
      </c>
      <c r="E2412" s="14">
        <v>17530.076171875</v>
      </c>
      <c r="F2412" s="14">
        <v>20262.150390625</v>
      </c>
      <c r="G2412" s="14">
        <v>0.223632</v>
      </c>
      <c r="H2412" s="14">
        <v>9.6213676035404205E-2</v>
      </c>
      <c r="I2412" s="14">
        <v>29047.765625</v>
      </c>
      <c r="J2412" s="14"/>
      <c r="K2412" s="14"/>
      <c r="L2412" s="14">
        <v>0.10888531804084778</v>
      </c>
      <c r="M2412" s="14">
        <v>0.13792823255062103</v>
      </c>
    </row>
    <row r="2413" spans="1:13">
      <c r="A2413" s="13" t="s">
        <v>154</v>
      </c>
      <c r="B2413" s="13" t="s">
        <v>196</v>
      </c>
      <c r="C2413" s="13" t="s">
        <v>228</v>
      </c>
      <c r="D2413" s="14">
        <v>1981</v>
      </c>
      <c r="E2413" s="14">
        <v>18704.859375</v>
      </c>
      <c r="F2413" s="14">
        <v>19118.560546875</v>
      </c>
      <c r="G2413" s="14">
        <v>0.24798799999999999</v>
      </c>
      <c r="H2413" s="14">
        <v>0.11154535412788391</v>
      </c>
      <c r="I2413" s="14">
        <v>29309.4765625</v>
      </c>
      <c r="J2413" s="14"/>
      <c r="K2413" s="14"/>
      <c r="L2413" s="14">
        <v>0.12999071180820465</v>
      </c>
      <c r="M2413" s="14">
        <v>0.22923178970813751</v>
      </c>
    </row>
    <row r="2414" spans="1:13">
      <c r="A2414" s="13" t="s">
        <v>154</v>
      </c>
      <c r="B2414" s="13" t="s">
        <v>196</v>
      </c>
      <c r="C2414" s="13" t="s">
        <v>228</v>
      </c>
      <c r="D2414" s="14">
        <v>1982</v>
      </c>
      <c r="E2414" s="14">
        <v>15135.1669921875</v>
      </c>
      <c r="F2414" s="14">
        <v>16471.59765625</v>
      </c>
      <c r="G2414" s="14">
        <v>0.27722599999999997</v>
      </c>
      <c r="H2414" s="14">
        <v>0.13142271339893341</v>
      </c>
      <c r="I2414" s="14">
        <v>27294.59765625</v>
      </c>
      <c r="J2414" s="14"/>
      <c r="K2414" s="14"/>
      <c r="L2414" s="14">
        <v>0.19297540187835693</v>
      </c>
      <c r="M2414" s="14">
        <v>0.22409866750240326</v>
      </c>
    </row>
    <row r="2415" spans="1:13">
      <c r="A2415" s="13" t="s">
        <v>154</v>
      </c>
      <c r="B2415" s="13" t="s">
        <v>196</v>
      </c>
      <c r="C2415" s="13" t="s">
        <v>228</v>
      </c>
      <c r="D2415" s="14">
        <v>1983</v>
      </c>
      <c r="E2415" s="14">
        <v>12600.208984375</v>
      </c>
      <c r="F2415" s="14">
        <v>15352.26171875</v>
      </c>
      <c r="G2415" s="14">
        <v>0.30930599999999997</v>
      </c>
      <c r="H2415" s="14">
        <v>0.15370446443557739</v>
      </c>
      <c r="I2415" s="14">
        <v>26796.42578125</v>
      </c>
      <c r="J2415" s="14"/>
      <c r="K2415" s="14"/>
      <c r="L2415" s="14">
        <v>0.12727841734886169</v>
      </c>
      <c r="M2415" s="14">
        <v>0.25240445137023926</v>
      </c>
    </row>
    <row r="2416" spans="1:13">
      <c r="A2416" s="13" t="s">
        <v>154</v>
      </c>
      <c r="B2416" s="13" t="s">
        <v>196</v>
      </c>
      <c r="C2416" s="13" t="s">
        <v>228</v>
      </c>
      <c r="D2416" s="14">
        <v>1984</v>
      </c>
      <c r="E2416" s="14">
        <v>13386.748046875</v>
      </c>
      <c r="F2416" s="14">
        <v>17457.568359375</v>
      </c>
      <c r="G2416" s="14">
        <v>0.34127199999999996</v>
      </c>
      <c r="H2416" s="14">
        <v>0.17366237938404083</v>
      </c>
      <c r="I2416" s="14">
        <v>28044.533203125</v>
      </c>
      <c r="J2416" s="14"/>
      <c r="K2416" s="14"/>
      <c r="L2416" s="14">
        <v>0.10615144670009613</v>
      </c>
      <c r="M2416" s="14">
        <v>0.22472649812698364</v>
      </c>
    </row>
    <row r="2417" spans="1:13">
      <c r="A2417" s="13" t="s">
        <v>154</v>
      </c>
      <c r="B2417" s="13" t="s">
        <v>196</v>
      </c>
      <c r="C2417" s="13" t="s">
        <v>228</v>
      </c>
      <c r="D2417" s="14">
        <v>1985</v>
      </c>
      <c r="E2417" s="14">
        <v>12417.548828125</v>
      </c>
      <c r="F2417" s="14">
        <v>14141.091796875</v>
      </c>
      <c r="G2417" s="14">
        <v>0.37089</v>
      </c>
      <c r="H2417" s="14">
        <v>0.19422811269760132</v>
      </c>
      <c r="I2417" s="14">
        <v>27449.943359375</v>
      </c>
      <c r="J2417" s="14"/>
      <c r="K2417" s="14"/>
      <c r="L2417" s="14">
        <v>0.12686409056186676</v>
      </c>
      <c r="M2417" s="14">
        <v>0.23948536813259125</v>
      </c>
    </row>
    <row r="2418" spans="1:13">
      <c r="A2418" s="13" t="s">
        <v>154</v>
      </c>
      <c r="B2418" s="13" t="s">
        <v>196</v>
      </c>
      <c r="C2418" s="13" t="s">
        <v>228</v>
      </c>
      <c r="D2418" s="14">
        <v>1986</v>
      </c>
      <c r="E2418" s="14">
        <v>9705.0068359375</v>
      </c>
      <c r="F2418" s="14">
        <v>11492.2294921875</v>
      </c>
      <c r="G2418" s="14">
        <v>0.39773999999999998</v>
      </c>
      <c r="H2418" s="14">
        <v>0.21008922159671783</v>
      </c>
      <c r="I2418" s="14">
        <v>28914.615234375</v>
      </c>
      <c r="J2418" s="14"/>
      <c r="K2418" s="14"/>
      <c r="L2418" s="14">
        <v>0.12560339272022247</v>
      </c>
      <c r="M2418" s="14">
        <v>0.31959143280982971</v>
      </c>
    </row>
    <row r="2419" spans="1:13">
      <c r="A2419" s="13" t="s">
        <v>154</v>
      </c>
      <c r="B2419" s="13" t="s">
        <v>196</v>
      </c>
      <c r="C2419" s="13" t="s">
        <v>228</v>
      </c>
      <c r="D2419" s="14">
        <v>1987</v>
      </c>
      <c r="E2419" s="14">
        <v>10606.7275390625</v>
      </c>
      <c r="F2419" s="14">
        <v>12316.33984375</v>
      </c>
      <c r="G2419" s="14">
        <v>0.42214799999999997</v>
      </c>
      <c r="H2419" s="14">
        <v>0.22365139424800873</v>
      </c>
      <c r="I2419" s="14">
        <v>28927.62109375</v>
      </c>
      <c r="J2419" s="14"/>
      <c r="K2419" s="14"/>
      <c r="L2419" s="14">
        <v>0.10976843535900116</v>
      </c>
      <c r="M2419" s="14">
        <v>0.29735478758811951</v>
      </c>
    </row>
    <row r="2420" spans="1:13">
      <c r="A2420" s="13" t="s">
        <v>154</v>
      </c>
      <c r="B2420" s="13" t="s">
        <v>196</v>
      </c>
      <c r="C2420" s="13" t="s">
        <v>228</v>
      </c>
      <c r="D2420" s="14">
        <v>1988</v>
      </c>
      <c r="E2420" s="14">
        <v>10834.1318359375</v>
      </c>
      <c r="F2420" s="14">
        <v>12526.986328125</v>
      </c>
      <c r="G2420" s="14">
        <v>0.44360499999999997</v>
      </c>
      <c r="H2420" s="14">
        <v>0.234519362449646</v>
      </c>
      <c r="I2420" s="14">
        <v>30635.638671875</v>
      </c>
      <c r="J2420" s="14"/>
      <c r="K2420" s="14"/>
      <c r="L2420" s="14">
        <v>0.12776331603527069</v>
      </c>
      <c r="M2420" s="14">
        <v>0.30035415291786194</v>
      </c>
    </row>
    <row r="2421" spans="1:13">
      <c r="A2421" s="13" t="s">
        <v>154</v>
      </c>
      <c r="B2421" s="13" t="s">
        <v>196</v>
      </c>
      <c r="C2421" s="13" t="s">
        <v>228</v>
      </c>
      <c r="D2421" s="14">
        <v>1989</v>
      </c>
      <c r="E2421" s="14">
        <v>12268.9921875</v>
      </c>
      <c r="F2421" s="14">
        <v>14013.662109375</v>
      </c>
      <c r="G2421" s="14">
        <v>0.46168999999999999</v>
      </c>
      <c r="H2421" s="14">
        <v>0.24307413399219513</v>
      </c>
      <c r="I2421" s="14">
        <v>32541.853515625</v>
      </c>
      <c r="J2421" s="14"/>
      <c r="K2421" s="14"/>
      <c r="L2421" s="14">
        <v>0.12406709790229797</v>
      </c>
      <c r="M2421" s="14">
        <v>0.26788851618766785</v>
      </c>
    </row>
    <row r="2422" spans="1:13">
      <c r="A2422" s="13" t="s">
        <v>154</v>
      </c>
      <c r="B2422" s="13" t="s">
        <v>196</v>
      </c>
      <c r="C2422" s="13" t="s">
        <v>228</v>
      </c>
      <c r="D2422" s="14">
        <v>1990</v>
      </c>
      <c r="E2422" s="14">
        <v>13335.9072265625</v>
      </c>
      <c r="F2422" s="14">
        <v>17077.009765625</v>
      </c>
      <c r="G2422" s="14">
        <v>0.47627799999999998</v>
      </c>
      <c r="H2422" s="14">
        <v>0.25297251343727112</v>
      </c>
      <c r="I2422" s="14">
        <v>33652.98046875</v>
      </c>
      <c r="J2422" s="14"/>
      <c r="K2422" s="14"/>
      <c r="L2422" s="14">
        <v>0.11866826564073563</v>
      </c>
      <c r="M2422" s="14">
        <v>0.20498782396316528</v>
      </c>
    </row>
    <row r="2423" spans="1:13">
      <c r="A2423" s="13" t="s">
        <v>154</v>
      </c>
      <c r="B2423" s="13" t="s">
        <v>196</v>
      </c>
      <c r="C2423" s="13" t="s">
        <v>228</v>
      </c>
      <c r="D2423" s="14">
        <v>1991</v>
      </c>
      <c r="E2423" s="14">
        <v>12290.4462890625</v>
      </c>
      <c r="F2423" s="14">
        <v>14827.8896484375</v>
      </c>
      <c r="G2423" s="14">
        <v>0.48735299999999998</v>
      </c>
      <c r="H2423" s="14">
        <v>0.25967559218406677</v>
      </c>
      <c r="I2423" s="14">
        <v>33093.59375</v>
      </c>
      <c r="J2423" s="14"/>
      <c r="K2423" s="14"/>
      <c r="L2423" s="14">
        <v>0.15679875016212463</v>
      </c>
      <c r="M2423" s="14">
        <v>0.27791401743888855</v>
      </c>
    </row>
    <row r="2424" spans="1:13">
      <c r="A2424" s="13" t="s">
        <v>154</v>
      </c>
      <c r="B2424" s="13" t="s">
        <v>196</v>
      </c>
      <c r="C2424" s="13" t="s">
        <v>228</v>
      </c>
      <c r="D2424" s="14">
        <v>1992</v>
      </c>
      <c r="E2424" s="14">
        <v>12937.4501953125</v>
      </c>
      <c r="F2424" s="14">
        <v>14923.28125</v>
      </c>
      <c r="G2424" s="14">
        <v>0.49539499999999997</v>
      </c>
      <c r="H2424" s="14">
        <v>0.26171058416366577</v>
      </c>
      <c r="I2424" s="14">
        <v>36843.26953125</v>
      </c>
      <c r="J2424" s="14"/>
      <c r="K2424" s="14"/>
      <c r="L2424" s="14">
        <v>0.14685074985027313</v>
      </c>
      <c r="M2424" s="14">
        <v>0.22890964150428772</v>
      </c>
    </row>
    <row r="2425" spans="1:13">
      <c r="A2425" s="13" t="s">
        <v>154</v>
      </c>
      <c r="B2425" s="13" t="s">
        <v>196</v>
      </c>
      <c r="C2425" s="13" t="s">
        <v>228</v>
      </c>
      <c r="D2425" s="14">
        <v>1993</v>
      </c>
      <c r="E2425" s="14">
        <v>11957.0546875</v>
      </c>
      <c r="F2425" s="14">
        <v>14507.01953125</v>
      </c>
      <c r="G2425" s="14">
        <v>0.50147900000000001</v>
      </c>
      <c r="H2425" s="14">
        <v>0.26324239373207092</v>
      </c>
      <c r="I2425" s="14">
        <v>36355.046875</v>
      </c>
      <c r="J2425" s="14"/>
      <c r="K2425" s="14"/>
      <c r="L2425" s="14">
        <v>0.137046217918396</v>
      </c>
      <c r="M2425" s="14">
        <v>0.25730127096176147</v>
      </c>
    </row>
    <row r="2426" spans="1:13">
      <c r="A2426" s="13" t="s">
        <v>154</v>
      </c>
      <c r="B2426" s="13" t="s">
        <v>196</v>
      </c>
      <c r="C2426" s="13" t="s">
        <v>228</v>
      </c>
      <c r="D2426" s="14">
        <v>1994</v>
      </c>
      <c r="E2426" s="14">
        <v>11986.0478515625</v>
      </c>
      <c r="F2426" s="14">
        <v>14595.57421875</v>
      </c>
      <c r="G2426" s="14">
        <v>0.50704099999999996</v>
      </c>
      <c r="H2426" s="14">
        <v>0.26690754294395447</v>
      </c>
      <c r="I2426" s="14">
        <v>36870.8203125</v>
      </c>
      <c r="J2426" s="14"/>
      <c r="K2426" s="14"/>
      <c r="L2426" s="14">
        <v>0.16600252687931061</v>
      </c>
      <c r="M2426" s="14">
        <v>0.2573087215423584</v>
      </c>
    </row>
    <row r="2427" spans="1:13">
      <c r="A2427" s="13" t="s">
        <v>154</v>
      </c>
      <c r="B2427" s="13" t="s">
        <v>196</v>
      </c>
      <c r="C2427" s="13" t="s">
        <v>228</v>
      </c>
      <c r="D2427" s="14">
        <v>1995</v>
      </c>
      <c r="E2427" s="14">
        <v>12939.7724609375</v>
      </c>
      <c r="F2427" s="14">
        <v>15790.5849609375</v>
      </c>
      <c r="G2427" s="14">
        <v>0.51344199999999995</v>
      </c>
      <c r="H2427" s="14">
        <v>0.27148723602294922</v>
      </c>
      <c r="I2427" s="14">
        <v>37755.43359375</v>
      </c>
      <c r="J2427" s="14"/>
      <c r="K2427" s="14"/>
      <c r="L2427" s="14">
        <v>0.23833361268043518</v>
      </c>
      <c r="M2427" s="14">
        <v>0.24825598299503326</v>
      </c>
    </row>
    <row r="2428" spans="1:13">
      <c r="A2428" s="13" t="s">
        <v>154</v>
      </c>
      <c r="B2428" s="13" t="s">
        <v>196</v>
      </c>
      <c r="C2428" s="13" t="s">
        <v>228</v>
      </c>
      <c r="D2428" s="14">
        <v>1996</v>
      </c>
      <c r="E2428" s="14">
        <v>13562.3369140625</v>
      </c>
      <c r="F2428" s="14">
        <v>16200.3740234375</v>
      </c>
      <c r="G2428" s="14">
        <v>0.52253099999999997</v>
      </c>
      <c r="H2428" s="14">
        <v>0.27604568004608154</v>
      </c>
      <c r="I2428" s="14">
        <v>39406.828125</v>
      </c>
      <c r="J2428" s="14">
        <v>0.48067502635637682</v>
      </c>
      <c r="K2428" s="14"/>
      <c r="L2428" s="14">
        <v>0.27134114503860474</v>
      </c>
      <c r="M2428" s="14">
        <v>0.25479015707969666</v>
      </c>
    </row>
    <row r="2429" spans="1:13">
      <c r="A2429" s="13" t="s">
        <v>154</v>
      </c>
      <c r="B2429" s="13" t="s">
        <v>196</v>
      </c>
      <c r="C2429" s="13" t="s">
        <v>228</v>
      </c>
      <c r="D2429" s="14">
        <v>1997</v>
      </c>
      <c r="E2429" s="14">
        <v>17194.330078125</v>
      </c>
      <c r="F2429" s="14">
        <v>21326.78125</v>
      </c>
      <c r="G2429" s="14">
        <v>0.53532099999999994</v>
      </c>
      <c r="H2429" s="14">
        <v>0.28009998798370361</v>
      </c>
      <c r="I2429" s="14">
        <v>51233.62109375</v>
      </c>
      <c r="J2429" s="14"/>
      <c r="K2429" s="14"/>
      <c r="L2429" s="14">
        <v>0.28538903594017029</v>
      </c>
      <c r="M2429" s="14">
        <v>0.2284538745880127</v>
      </c>
    </row>
    <row r="2430" spans="1:13">
      <c r="A2430" s="13" t="s">
        <v>154</v>
      </c>
      <c r="B2430" s="13" t="s">
        <v>196</v>
      </c>
      <c r="C2430" s="13" t="s">
        <v>228</v>
      </c>
      <c r="D2430" s="14">
        <v>1998</v>
      </c>
      <c r="E2430" s="14">
        <v>16469.86328125</v>
      </c>
      <c r="F2430" s="14">
        <v>20490.33203125</v>
      </c>
      <c r="G2430" s="14">
        <v>0.551562</v>
      </c>
      <c r="H2430" s="14">
        <v>0.29314014315605164</v>
      </c>
      <c r="I2430" s="14">
        <v>56981.33984375</v>
      </c>
      <c r="J2430" s="14"/>
      <c r="K2430" s="14"/>
      <c r="L2430" s="14">
        <v>0.25386974215507507</v>
      </c>
      <c r="M2430" s="14">
        <v>0.24807450175285339</v>
      </c>
    </row>
    <row r="2431" spans="1:13">
      <c r="A2431" s="13" t="s">
        <v>154</v>
      </c>
      <c r="B2431" s="13" t="s">
        <v>196</v>
      </c>
      <c r="C2431" s="13" t="s">
        <v>228</v>
      </c>
      <c r="D2431" s="14">
        <v>1999</v>
      </c>
      <c r="E2431" s="14">
        <v>20781.837890625</v>
      </c>
      <c r="F2431" s="14">
        <v>27140.35546875</v>
      </c>
      <c r="G2431" s="14">
        <v>0.57048900000000002</v>
      </c>
      <c r="H2431" s="14">
        <v>0.30789750814437866</v>
      </c>
      <c r="I2431" s="14">
        <v>59422.45703125</v>
      </c>
      <c r="J2431" s="14"/>
      <c r="K2431" s="14"/>
      <c r="L2431" s="14">
        <v>0.14085653424263</v>
      </c>
      <c r="M2431" s="14">
        <v>0.19580194354057312</v>
      </c>
    </row>
    <row r="2432" spans="1:13">
      <c r="A2432" s="13" t="s">
        <v>154</v>
      </c>
      <c r="B2432" s="13" t="s">
        <v>196</v>
      </c>
      <c r="C2432" s="13" t="s">
        <v>228</v>
      </c>
      <c r="D2432" s="14">
        <v>2000</v>
      </c>
      <c r="E2432" s="14">
        <v>31666.27734375</v>
      </c>
      <c r="F2432" s="14">
        <v>38924.390625</v>
      </c>
      <c r="G2432" s="14">
        <v>0.59246799999999999</v>
      </c>
      <c r="H2432" s="14">
        <v>0.32463887333869934</v>
      </c>
      <c r="I2432" s="14">
        <v>64192.96875</v>
      </c>
      <c r="J2432" s="14"/>
      <c r="K2432" s="14"/>
      <c r="L2432" s="14">
        <v>0.16383668780326843</v>
      </c>
      <c r="M2432" s="14">
        <v>0.16257993876934052</v>
      </c>
    </row>
    <row r="2433" spans="1:13">
      <c r="A2433" s="13" t="s">
        <v>154</v>
      </c>
      <c r="B2433" s="13" t="s">
        <v>196</v>
      </c>
      <c r="C2433" s="13" t="s">
        <v>228</v>
      </c>
      <c r="D2433" s="14">
        <v>2001</v>
      </c>
      <c r="E2433" s="14">
        <v>34456.33984375</v>
      </c>
      <c r="F2433" s="14">
        <v>41995.2109375</v>
      </c>
      <c r="G2433" s="14">
        <v>0.615012</v>
      </c>
      <c r="H2433" s="14">
        <v>0.3420565128326416</v>
      </c>
      <c r="I2433" s="14">
        <v>66695.296875</v>
      </c>
      <c r="J2433" s="14"/>
      <c r="K2433" s="14"/>
      <c r="L2433" s="14">
        <v>0.25824150443077087</v>
      </c>
      <c r="M2433" s="14">
        <v>0.16843609511852264</v>
      </c>
    </row>
    <row r="2434" spans="1:13">
      <c r="A2434" s="13" t="s">
        <v>154</v>
      </c>
      <c r="B2434" s="13" t="s">
        <v>196</v>
      </c>
      <c r="C2434" s="13" t="s">
        <v>228</v>
      </c>
      <c r="D2434" s="14">
        <v>2002</v>
      </c>
      <c r="E2434" s="14">
        <v>35854.19921875</v>
      </c>
      <c r="F2434" s="14">
        <v>41172.14453125</v>
      </c>
      <c r="G2434" s="14">
        <v>0.64086799999999999</v>
      </c>
      <c r="H2434" s="14">
        <v>0.36171478033065796</v>
      </c>
      <c r="I2434" s="14">
        <v>71485.703125</v>
      </c>
      <c r="J2434" s="14"/>
      <c r="K2434" s="14"/>
      <c r="L2434" s="14">
        <v>0.28126063942909241</v>
      </c>
      <c r="M2434" s="14">
        <v>0.16314101219177246</v>
      </c>
    </row>
    <row r="2435" spans="1:13">
      <c r="A2435" s="13" t="s">
        <v>154</v>
      </c>
      <c r="B2435" s="13" t="s">
        <v>196</v>
      </c>
      <c r="C2435" s="13" t="s">
        <v>228</v>
      </c>
      <c r="D2435" s="14">
        <v>2003</v>
      </c>
      <c r="E2435" s="14">
        <v>54510.0390625</v>
      </c>
      <c r="F2435" s="14">
        <v>59017.18359375</v>
      </c>
      <c r="G2435" s="14">
        <v>0.68178799999999995</v>
      </c>
      <c r="H2435" s="14">
        <v>0.39042535424232483</v>
      </c>
      <c r="I2435" s="14">
        <v>74144.921875</v>
      </c>
      <c r="J2435" s="14"/>
      <c r="K2435" s="14"/>
      <c r="L2435" s="14">
        <v>0.38390970230102539</v>
      </c>
      <c r="M2435" s="14">
        <v>0.13189631700515747</v>
      </c>
    </row>
    <row r="2436" spans="1:13">
      <c r="A2436" s="13" t="s">
        <v>154</v>
      </c>
      <c r="B2436" s="13" t="s">
        <v>196</v>
      </c>
      <c r="C2436" s="13" t="s">
        <v>228</v>
      </c>
      <c r="D2436" s="14">
        <v>2004</v>
      </c>
      <c r="E2436" s="14">
        <v>68603.6953125</v>
      </c>
      <c r="F2436" s="14">
        <v>73432.296875</v>
      </c>
      <c r="G2436" s="14">
        <v>0.75333399999999995</v>
      </c>
      <c r="H2436" s="14">
        <v>0.43759998679161072</v>
      </c>
      <c r="I2436" s="14">
        <v>88394.46875</v>
      </c>
      <c r="J2436" s="14"/>
      <c r="K2436" s="14"/>
      <c r="L2436" s="14">
        <v>0.35024634003639221</v>
      </c>
      <c r="M2436" s="14">
        <v>0.11671726405620575</v>
      </c>
    </row>
    <row r="2437" spans="1:13">
      <c r="A2437" s="13" t="s">
        <v>154</v>
      </c>
      <c r="B2437" s="13" t="s">
        <v>196</v>
      </c>
      <c r="C2437" s="13" t="s">
        <v>228</v>
      </c>
      <c r="D2437" s="14">
        <v>2005</v>
      </c>
      <c r="E2437" s="14">
        <v>91862.203125</v>
      </c>
      <c r="F2437" s="14">
        <v>102003.015625</v>
      </c>
      <c r="G2437" s="14">
        <v>0.86541599999999996</v>
      </c>
      <c r="H2437" s="14">
        <v>0.5176163911819458</v>
      </c>
      <c r="I2437" s="14">
        <v>95016.75</v>
      </c>
      <c r="J2437" s="14">
        <v>0.57456765747420857</v>
      </c>
      <c r="K2437" s="14"/>
      <c r="L2437" s="14">
        <v>0.35251536965370178</v>
      </c>
      <c r="M2437" s="14">
        <v>0.15035805106163025</v>
      </c>
    </row>
    <row r="2438" spans="1:13">
      <c r="A2438" s="13" t="s">
        <v>154</v>
      </c>
      <c r="B2438" s="13" t="s">
        <v>196</v>
      </c>
      <c r="C2438" s="13" t="s">
        <v>228</v>
      </c>
      <c r="D2438" s="14">
        <v>2006</v>
      </c>
      <c r="E2438" s="14">
        <v>127991.1953125</v>
      </c>
      <c r="F2438" s="14">
        <v>135084.59375</v>
      </c>
      <c r="G2438" s="14">
        <v>1.0227109999999999</v>
      </c>
      <c r="H2438" s="14">
        <v>0.62931621074676514</v>
      </c>
      <c r="I2438" s="14">
        <v>119883.75</v>
      </c>
      <c r="J2438" s="14"/>
      <c r="K2438" s="14"/>
      <c r="L2438" s="14">
        <v>0.4796694815158844</v>
      </c>
      <c r="M2438" s="14">
        <v>0.14546242356300354</v>
      </c>
    </row>
    <row r="2439" spans="1:13">
      <c r="A2439" s="13" t="s">
        <v>154</v>
      </c>
      <c r="B2439" s="13" t="s">
        <v>196</v>
      </c>
      <c r="C2439" s="13" t="s">
        <v>228</v>
      </c>
      <c r="D2439" s="14">
        <v>2007</v>
      </c>
      <c r="E2439" s="14">
        <v>157267.265625</v>
      </c>
      <c r="F2439" s="14">
        <v>168118.953125</v>
      </c>
      <c r="G2439" s="14">
        <v>1.218434</v>
      </c>
      <c r="H2439" s="14">
        <v>0.77074426412582397</v>
      </c>
      <c r="I2439" s="14">
        <v>141446.140625</v>
      </c>
      <c r="J2439" s="14"/>
      <c r="K2439" s="14"/>
      <c r="L2439" s="14">
        <v>0.52688479423522949</v>
      </c>
      <c r="M2439" s="14">
        <v>0.11668798327445984</v>
      </c>
    </row>
    <row r="2440" spans="1:13">
      <c r="A2440" s="13" t="s">
        <v>154</v>
      </c>
      <c r="B2440" s="13" t="s">
        <v>196</v>
      </c>
      <c r="C2440" s="13" t="s">
        <v>228</v>
      </c>
      <c r="D2440" s="14">
        <v>2008</v>
      </c>
      <c r="E2440" s="14">
        <v>203870.546875</v>
      </c>
      <c r="F2440" s="14">
        <v>232052.65625</v>
      </c>
      <c r="G2440" s="14">
        <v>1.4366649999999999</v>
      </c>
      <c r="H2440" s="14">
        <v>0.93354195356369019</v>
      </c>
      <c r="I2440" s="14">
        <v>166429.8125</v>
      </c>
      <c r="J2440" s="14"/>
      <c r="K2440" s="14"/>
      <c r="L2440" s="14">
        <v>0.45144879817962646</v>
      </c>
      <c r="M2440" s="14">
        <v>8.7149403989315033E-2</v>
      </c>
    </row>
    <row r="2441" spans="1:13">
      <c r="A2441" s="13" t="s">
        <v>154</v>
      </c>
      <c r="B2441" s="13" t="s">
        <v>196</v>
      </c>
      <c r="C2441" s="13" t="s">
        <v>228</v>
      </c>
      <c r="D2441" s="14">
        <v>2009</v>
      </c>
      <c r="E2441" s="14">
        <v>184304.4375</v>
      </c>
      <c r="F2441" s="14">
        <v>204151.359375</v>
      </c>
      <c r="G2441" s="14">
        <v>1.6549499999999999</v>
      </c>
      <c r="H2441" s="14">
        <v>1.1038950681686401</v>
      </c>
      <c r="I2441" s="14">
        <v>186329.203125</v>
      </c>
      <c r="J2441" s="14"/>
      <c r="K2441" s="14"/>
      <c r="L2441" s="14">
        <v>0.49087461829185486</v>
      </c>
      <c r="M2441" s="14">
        <v>0.12308750301599503</v>
      </c>
    </row>
    <row r="2442" spans="1:13">
      <c r="A2442" s="13" t="s">
        <v>154</v>
      </c>
      <c r="B2442" s="13" t="s">
        <v>196</v>
      </c>
      <c r="C2442" s="13" t="s">
        <v>228</v>
      </c>
      <c r="D2442" s="14">
        <v>2010</v>
      </c>
      <c r="E2442" s="14">
        <v>240986.1875</v>
      </c>
      <c r="F2442" s="14">
        <v>256145.703125</v>
      </c>
      <c r="G2442" s="14">
        <v>1.8563269999999998</v>
      </c>
      <c r="H2442" s="14">
        <v>1.2702000141143799</v>
      </c>
      <c r="I2442" s="14">
        <v>217505.359375</v>
      </c>
      <c r="J2442" s="14"/>
      <c r="K2442" s="14"/>
      <c r="L2442" s="14">
        <v>0.3923933207988739</v>
      </c>
      <c r="M2442" s="14">
        <v>0.1099044606089592</v>
      </c>
    </row>
    <row r="2443" spans="1:13">
      <c r="A2443" s="13" t="s">
        <v>154</v>
      </c>
      <c r="B2443" s="13" t="s">
        <v>196</v>
      </c>
      <c r="C2443" s="13" t="s">
        <v>228</v>
      </c>
      <c r="D2443" s="14">
        <v>2011</v>
      </c>
      <c r="E2443" s="14">
        <v>339014.21875</v>
      </c>
      <c r="F2443" s="14">
        <v>341661.1875</v>
      </c>
      <c r="G2443" s="14">
        <v>2.0358709999999998</v>
      </c>
      <c r="H2443" s="14">
        <v>1.2540178298950195</v>
      </c>
      <c r="I2443" s="14">
        <v>245827.09375</v>
      </c>
      <c r="J2443" s="14">
        <v>0.49247810386414442</v>
      </c>
      <c r="K2443" s="14"/>
      <c r="L2443" s="14">
        <v>0.36961829662322998</v>
      </c>
      <c r="M2443" s="14">
        <v>8.7166085839271545E-2</v>
      </c>
    </row>
    <row r="2444" spans="1:13">
      <c r="A2444" s="13" t="s">
        <v>154</v>
      </c>
      <c r="B2444" s="13" t="s">
        <v>196</v>
      </c>
      <c r="C2444" s="13" t="s">
        <v>228</v>
      </c>
      <c r="D2444" s="14">
        <v>2012</v>
      </c>
      <c r="E2444" s="14">
        <v>364254.65625</v>
      </c>
      <c r="F2444" s="14">
        <v>371576.15625</v>
      </c>
      <c r="G2444" s="14">
        <v>2.1960729999999997</v>
      </c>
      <c r="H2444" s="14">
        <v>1.3235210180282593</v>
      </c>
      <c r="I2444" s="14">
        <v>257349.40625</v>
      </c>
      <c r="J2444" s="14">
        <v>0.49576476571159067</v>
      </c>
      <c r="K2444" s="14"/>
      <c r="L2444" s="14">
        <v>0.34771299362182617</v>
      </c>
      <c r="M2444" s="14">
        <v>0.10653626918792725</v>
      </c>
    </row>
    <row r="2445" spans="1:13">
      <c r="A2445" s="13" t="s">
        <v>154</v>
      </c>
      <c r="B2445" s="13" t="s">
        <v>196</v>
      </c>
      <c r="C2445" s="13" t="s">
        <v>228</v>
      </c>
      <c r="D2445" s="14">
        <v>2013</v>
      </c>
      <c r="E2445" s="14">
        <v>372392.09375</v>
      </c>
      <c r="F2445" s="14">
        <v>385461.09375</v>
      </c>
      <c r="G2445" s="14">
        <v>2.3365739999999997</v>
      </c>
      <c r="H2445" s="14">
        <v>1.5194921493530273</v>
      </c>
      <c r="I2445" s="14">
        <v>268699.21875</v>
      </c>
      <c r="J2445" s="14">
        <v>0.47626554786323477</v>
      </c>
      <c r="K2445" s="14"/>
      <c r="L2445" s="14">
        <v>0.3649139404296875</v>
      </c>
      <c r="M2445" s="14">
        <v>0.12571115791797638</v>
      </c>
    </row>
    <row r="2446" spans="1:13">
      <c r="A2446" s="13" t="s">
        <v>154</v>
      </c>
      <c r="B2446" s="13" t="s">
        <v>196</v>
      </c>
      <c r="C2446" s="13" t="s">
        <v>228</v>
      </c>
      <c r="D2446" s="14">
        <v>2014</v>
      </c>
      <c r="E2446" s="14">
        <v>330985.1875</v>
      </c>
      <c r="F2446" s="14">
        <v>362147.78125</v>
      </c>
      <c r="G2446" s="14">
        <v>2.4591979999999998</v>
      </c>
      <c r="H2446" s="14">
        <v>1.6119982004165649</v>
      </c>
      <c r="I2446" s="14">
        <v>279390.71875</v>
      </c>
      <c r="J2446" s="14">
        <v>0.47724367060308087</v>
      </c>
      <c r="K2446" s="14"/>
      <c r="L2446" s="14">
        <v>0.37058904767036438</v>
      </c>
      <c r="M2446" s="14">
        <v>0.11653683334589005</v>
      </c>
    </row>
    <row r="2447" spans="1:13">
      <c r="A2447" s="13" t="s">
        <v>154</v>
      </c>
      <c r="B2447" s="13" t="s">
        <v>196</v>
      </c>
      <c r="C2447" s="13" t="s">
        <v>228</v>
      </c>
      <c r="D2447" s="14">
        <v>2015</v>
      </c>
      <c r="E2447" s="14">
        <v>263498.96875</v>
      </c>
      <c r="F2447" s="14">
        <v>277705.90625</v>
      </c>
      <c r="G2447" s="14">
        <v>2.5657099999999997</v>
      </c>
      <c r="H2447" s="14">
        <v>1.9285138845443726</v>
      </c>
      <c r="I2447" s="14">
        <v>289609.40625</v>
      </c>
      <c r="J2447" s="14">
        <v>0.48920562277312474</v>
      </c>
      <c r="K2447" s="14"/>
      <c r="L2447" s="14">
        <v>0.4437071681022644</v>
      </c>
      <c r="M2447" s="14">
        <v>0.13899224996566772</v>
      </c>
    </row>
    <row r="2448" spans="1:13">
      <c r="A2448" s="13" t="s">
        <v>154</v>
      </c>
      <c r="B2448" s="13" t="s">
        <v>196</v>
      </c>
      <c r="C2448" s="13" t="s">
        <v>228</v>
      </c>
      <c r="D2448" s="14">
        <v>2016</v>
      </c>
      <c r="E2448" s="14">
        <v>255762.375</v>
      </c>
      <c r="F2448" s="14">
        <v>274271.9375</v>
      </c>
      <c r="G2448" s="14">
        <v>2.6543739999999998</v>
      </c>
      <c r="H2448" s="14">
        <v>2.0262525081634521</v>
      </c>
      <c r="I2448" s="14">
        <v>295781.75</v>
      </c>
      <c r="J2448" s="14">
        <v>0.47953374059516485</v>
      </c>
      <c r="K2448" s="14"/>
      <c r="L2448" s="14">
        <v>0.5845869779586792</v>
      </c>
      <c r="M2448" s="14">
        <v>0.12134591490030289</v>
      </c>
    </row>
    <row r="2449" spans="1:13">
      <c r="A2449" s="13" t="s">
        <v>154</v>
      </c>
      <c r="B2449" s="13" t="s">
        <v>196</v>
      </c>
      <c r="C2449" s="13" t="s">
        <v>228</v>
      </c>
      <c r="D2449" s="14">
        <v>2017</v>
      </c>
      <c r="E2449" s="14">
        <v>287270.5</v>
      </c>
      <c r="F2449" s="14">
        <v>300454.59375</v>
      </c>
      <c r="G2449" s="14">
        <v>2.7247279999999998</v>
      </c>
      <c r="H2449" s="14">
        <v>2.0225996971130371</v>
      </c>
      <c r="I2449" s="14">
        <v>300454.59375</v>
      </c>
      <c r="J2449" s="14">
        <v>0.47871561674605478</v>
      </c>
      <c r="K2449" s="14"/>
      <c r="L2449" s="14">
        <v>0.52547162771224976</v>
      </c>
      <c r="M2449" s="14">
        <v>0.12388815730810165</v>
      </c>
    </row>
    <row r="2450" spans="1:13">
      <c r="A2450" s="13" t="s">
        <v>154</v>
      </c>
      <c r="B2450" s="13" t="s">
        <v>196</v>
      </c>
      <c r="C2450" s="13" t="s">
        <v>228</v>
      </c>
      <c r="D2450" s="14">
        <v>2018</v>
      </c>
      <c r="E2450" s="14">
        <v>307436.40625</v>
      </c>
      <c r="F2450" s="14">
        <v>324852.0625</v>
      </c>
      <c r="G2450" s="14">
        <v>2.781682</v>
      </c>
      <c r="H2450" s="14">
        <v>2.045208215713501</v>
      </c>
      <c r="I2450" s="14">
        <v>304941.5625</v>
      </c>
      <c r="J2450" s="14"/>
      <c r="K2450" s="14"/>
      <c r="L2450" s="14">
        <v>0.5028262734413147</v>
      </c>
      <c r="M2450" s="14">
        <v>0.11829857528209686</v>
      </c>
    </row>
    <row r="2451" spans="1:13">
      <c r="A2451" s="13" t="s">
        <v>154</v>
      </c>
      <c r="B2451" s="13" t="s">
        <v>196</v>
      </c>
      <c r="C2451" s="13" t="s">
        <v>228</v>
      </c>
      <c r="D2451" s="14">
        <v>2019</v>
      </c>
      <c r="E2451" s="14">
        <v>292963.53125</v>
      </c>
      <c r="F2451" s="14">
        <v>323141.15625</v>
      </c>
      <c r="G2451" s="14">
        <v>2.8320669999999999</v>
      </c>
      <c r="H2451" s="14">
        <v>2.0839512348175049</v>
      </c>
      <c r="I2451" s="14">
        <v>304382.5</v>
      </c>
      <c r="J2451" s="14"/>
      <c r="K2451" s="14"/>
      <c r="L2451" s="14">
        <v>0.52501243352890015</v>
      </c>
      <c r="M2451" s="14">
        <v>0.12095098942518234</v>
      </c>
    </row>
    <row r="2452" spans="1:13">
      <c r="A2452" s="13" t="s">
        <v>155</v>
      </c>
      <c r="B2452" s="13" t="s">
        <v>197</v>
      </c>
      <c r="C2452" s="13" t="s">
        <v>229</v>
      </c>
      <c r="D2452" s="14">
        <v>1970</v>
      </c>
      <c r="E2452" s="14">
        <v>119024.0625</v>
      </c>
      <c r="F2452" s="14">
        <v>142133.9375</v>
      </c>
      <c r="G2452" s="14">
        <v>5.8363889999999996</v>
      </c>
      <c r="H2452" s="14">
        <v>1.169291615486145</v>
      </c>
      <c r="I2452" s="14">
        <v>302702.0625</v>
      </c>
      <c r="J2452" s="14"/>
      <c r="K2452" s="14"/>
      <c r="L2452" s="14">
        <v>0.37728539109230042</v>
      </c>
      <c r="M2452" s="14">
        <v>0.13425755500793457</v>
      </c>
    </row>
    <row r="2453" spans="1:13">
      <c r="A2453" s="13" t="s">
        <v>155</v>
      </c>
      <c r="B2453" s="13" t="s">
        <v>197</v>
      </c>
      <c r="C2453" s="13" t="s">
        <v>229</v>
      </c>
      <c r="D2453" s="14">
        <v>1971</v>
      </c>
      <c r="E2453" s="14">
        <v>145684.6875</v>
      </c>
      <c r="F2453" s="14">
        <v>167652.984375</v>
      </c>
      <c r="G2453" s="14">
        <v>6.1006260000000001</v>
      </c>
      <c r="H2453" s="14">
        <v>1.3487128019332886</v>
      </c>
      <c r="I2453" s="14">
        <v>364792.96875</v>
      </c>
      <c r="J2453" s="14"/>
      <c r="K2453" s="14"/>
      <c r="L2453" s="14">
        <v>0.39242440462112427</v>
      </c>
      <c r="M2453" s="14">
        <v>0.10982050746679306</v>
      </c>
    </row>
    <row r="2454" spans="1:13">
      <c r="A2454" s="13" t="s">
        <v>155</v>
      </c>
      <c r="B2454" s="13" t="s">
        <v>197</v>
      </c>
      <c r="C2454" s="13" t="s">
        <v>229</v>
      </c>
      <c r="D2454" s="14">
        <v>1972</v>
      </c>
      <c r="E2454" s="14">
        <v>173081.046875</v>
      </c>
      <c r="F2454" s="14">
        <v>197524.5625</v>
      </c>
      <c r="G2454" s="14">
        <v>6.39297</v>
      </c>
      <c r="H2454" s="14">
        <v>1.614760160446167</v>
      </c>
      <c r="I2454" s="14">
        <v>448442.3125</v>
      </c>
      <c r="J2454" s="14"/>
      <c r="K2454" s="14"/>
      <c r="L2454" s="14">
        <v>0.3396647572517395</v>
      </c>
      <c r="M2454" s="14">
        <v>0.10872542858123779</v>
      </c>
    </row>
    <row r="2455" spans="1:13">
      <c r="A2455" s="13" t="s">
        <v>155</v>
      </c>
      <c r="B2455" s="13" t="s">
        <v>197</v>
      </c>
      <c r="C2455" s="13" t="s">
        <v>229</v>
      </c>
      <c r="D2455" s="14">
        <v>1973</v>
      </c>
      <c r="E2455" s="14">
        <v>201677.953125</v>
      </c>
      <c r="F2455" s="14">
        <v>233565.5</v>
      </c>
      <c r="G2455" s="14">
        <v>6.7119229999999996</v>
      </c>
      <c r="H2455" s="14">
        <v>1.8579775094985962</v>
      </c>
      <c r="I2455" s="14">
        <v>556833.1875</v>
      </c>
      <c r="J2455" s="14"/>
      <c r="K2455" s="14"/>
      <c r="L2455" s="14">
        <v>0.22990803420543671</v>
      </c>
      <c r="M2455" s="14">
        <v>0.11737566441297531</v>
      </c>
    </row>
    <row r="2456" spans="1:13">
      <c r="A2456" s="13" t="s">
        <v>155</v>
      </c>
      <c r="B2456" s="13" t="s">
        <v>197</v>
      </c>
      <c r="C2456" s="13" t="s">
        <v>229</v>
      </c>
      <c r="D2456" s="14">
        <v>1974</v>
      </c>
      <c r="E2456" s="14">
        <v>318617.3125</v>
      </c>
      <c r="F2456" s="14">
        <v>314359.3125</v>
      </c>
      <c r="G2456" s="14">
        <v>7.054532</v>
      </c>
      <c r="H2456" s="14">
        <v>1.8620688915252686</v>
      </c>
      <c r="I2456" s="14">
        <v>647196.5</v>
      </c>
      <c r="J2456" s="14"/>
      <c r="K2456" s="14"/>
      <c r="L2456" s="14">
        <v>0.4147411584854126</v>
      </c>
      <c r="M2456" s="14">
        <v>5.5303335189819336E-2</v>
      </c>
    </row>
    <row r="2457" spans="1:13">
      <c r="A2457" s="13" t="s">
        <v>155</v>
      </c>
      <c r="B2457" s="13" t="s">
        <v>197</v>
      </c>
      <c r="C2457" s="13" t="s">
        <v>229</v>
      </c>
      <c r="D2457" s="14">
        <v>1975</v>
      </c>
      <c r="E2457" s="14">
        <v>269302.65625</v>
      </c>
      <c r="F2457" s="14">
        <v>293611.3125</v>
      </c>
      <c r="G2457" s="14">
        <v>7.4194929999999992</v>
      </c>
      <c r="H2457" s="14">
        <v>2.0216507911682129</v>
      </c>
      <c r="I2457" s="14">
        <v>589410.8125</v>
      </c>
      <c r="J2457" s="14"/>
      <c r="K2457" s="14"/>
      <c r="L2457" s="14">
        <v>0.2649332582950592</v>
      </c>
      <c r="M2457" s="14">
        <v>0.10606915503740311</v>
      </c>
    </row>
    <row r="2458" spans="1:13">
      <c r="A2458" s="13" t="s">
        <v>155</v>
      </c>
      <c r="B2458" s="13" t="s">
        <v>197</v>
      </c>
      <c r="C2458" s="13" t="s">
        <v>229</v>
      </c>
      <c r="D2458" s="14">
        <v>1976</v>
      </c>
      <c r="E2458" s="14">
        <v>329607.71875</v>
      </c>
      <c r="F2458" s="14">
        <v>346970.5625</v>
      </c>
      <c r="G2458" s="14">
        <v>7.8029259999999994</v>
      </c>
      <c r="H2458" s="14">
        <v>2.3253326416015625</v>
      </c>
      <c r="I2458" s="14">
        <v>694449.5</v>
      </c>
      <c r="J2458" s="14"/>
      <c r="K2458" s="14"/>
      <c r="L2458" s="14">
        <v>0.43852868676185608</v>
      </c>
      <c r="M2458" s="14">
        <v>0.11649018526077271</v>
      </c>
    </row>
    <row r="2459" spans="1:13">
      <c r="A2459" s="13" t="s">
        <v>155</v>
      </c>
      <c r="B2459" s="13" t="s">
        <v>197</v>
      </c>
      <c r="C2459" s="13" t="s">
        <v>229</v>
      </c>
      <c r="D2459" s="14">
        <v>1977</v>
      </c>
      <c r="E2459" s="14">
        <v>332564.375</v>
      </c>
      <c r="F2459" s="14">
        <v>362541.03125</v>
      </c>
      <c r="G2459" s="14">
        <v>8.2076969999999996</v>
      </c>
      <c r="H2459" s="14">
        <v>2.4614589214324951</v>
      </c>
      <c r="I2459" s="14">
        <v>743709.3125</v>
      </c>
      <c r="J2459" s="14"/>
      <c r="K2459" s="14"/>
      <c r="L2459" s="14">
        <v>0.4677179753780365</v>
      </c>
      <c r="M2459" s="14">
        <v>0.13784359395503998</v>
      </c>
    </row>
    <row r="2460" spans="1:13">
      <c r="A2460" s="13" t="s">
        <v>155</v>
      </c>
      <c r="B2460" s="13" t="s">
        <v>197</v>
      </c>
      <c r="C2460" s="13" t="s">
        <v>229</v>
      </c>
      <c r="D2460" s="14">
        <v>1978</v>
      </c>
      <c r="E2460" s="14">
        <v>325736.4375</v>
      </c>
      <c r="F2460" s="14">
        <v>356816.34375</v>
      </c>
      <c r="G2460" s="14">
        <v>8.646844999999999</v>
      </c>
      <c r="H2460" s="14">
        <v>2.6236701011657715</v>
      </c>
      <c r="I2460" s="14">
        <v>704889.75</v>
      </c>
      <c r="J2460" s="14"/>
      <c r="K2460" s="14"/>
      <c r="L2460" s="14">
        <v>0.53365111351013184</v>
      </c>
      <c r="M2460" s="14">
        <v>0.1749146431684494</v>
      </c>
    </row>
    <row r="2461" spans="1:13">
      <c r="A2461" s="13" t="s">
        <v>155</v>
      </c>
      <c r="B2461" s="13" t="s">
        <v>197</v>
      </c>
      <c r="C2461" s="13" t="s">
        <v>229</v>
      </c>
      <c r="D2461" s="14">
        <v>1979</v>
      </c>
      <c r="E2461" s="14">
        <v>339624.125</v>
      </c>
      <c r="F2461" s="14">
        <v>376382.90625</v>
      </c>
      <c r="G2461" s="14">
        <v>9.1379269999999995</v>
      </c>
      <c r="H2461" s="14">
        <v>2.8725011348724365</v>
      </c>
      <c r="I2461" s="14">
        <v>788908.5625</v>
      </c>
      <c r="J2461" s="14"/>
      <c r="K2461" s="14"/>
      <c r="L2461" s="14">
        <v>0.37833356857299805</v>
      </c>
      <c r="M2461" s="14">
        <v>0.15090574324131012</v>
      </c>
    </row>
    <row r="2462" spans="1:13">
      <c r="A2462" s="13" t="s">
        <v>155</v>
      </c>
      <c r="B2462" s="13" t="s">
        <v>197</v>
      </c>
      <c r="C2462" s="13" t="s">
        <v>229</v>
      </c>
      <c r="D2462" s="14">
        <v>1980</v>
      </c>
      <c r="E2462" s="14">
        <v>370854.5625</v>
      </c>
      <c r="F2462" s="14">
        <v>412624.0625</v>
      </c>
      <c r="G2462" s="14">
        <v>9.6914759999999998</v>
      </c>
      <c r="H2462" s="14">
        <v>3.0582253932952881</v>
      </c>
      <c r="I2462" s="14">
        <v>833501.25</v>
      </c>
      <c r="J2462" s="14"/>
      <c r="K2462" s="14"/>
      <c r="L2462" s="14">
        <v>0.30988430976867676</v>
      </c>
      <c r="M2462" s="14">
        <v>0.10392852127552032</v>
      </c>
    </row>
    <row r="2463" spans="1:13">
      <c r="A2463" s="13" t="s">
        <v>155</v>
      </c>
      <c r="B2463" s="13" t="s">
        <v>197</v>
      </c>
      <c r="C2463" s="13" t="s">
        <v>229</v>
      </c>
      <c r="D2463" s="14">
        <v>1981</v>
      </c>
      <c r="E2463" s="14">
        <v>375431.0625</v>
      </c>
      <c r="F2463" s="14">
        <v>423331.53125</v>
      </c>
      <c r="G2463" s="14">
        <v>10.311774999999999</v>
      </c>
      <c r="H2463" s="14">
        <v>3.5258996486663818</v>
      </c>
      <c r="I2463" s="14">
        <v>849696.3125</v>
      </c>
      <c r="J2463" s="14"/>
      <c r="K2463" s="14"/>
      <c r="L2463" s="14">
        <v>0.29555019736289978</v>
      </c>
      <c r="M2463" s="14">
        <v>0.13441720604896545</v>
      </c>
    </row>
    <row r="2464" spans="1:13">
      <c r="A2464" s="13" t="s">
        <v>155</v>
      </c>
      <c r="B2464" s="13" t="s">
        <v>197</v>
      </c>
      <c r="C2464" s="13" t="s">
        <v>229</v>
      </c>
      <c r="D2464" s="14">
        <v>1982</v>
      </c>
      <c r="E2464" s="14">
        <v>330361.90625</v>
      </c>
      <c r="F2464" s="14">
        <v>363277.1875</v>
      </c>
      <c r="G2464" s="14">
        <v>10.988852999999999</v>
      </c>
      <c r="H2464" s="14">
        <v>3.4886231422424316</v>
      </c>
      <c r="I2464" s="14">
        <v>673555.1875</v>
      </c>
      <c r="J2464" s="14"/>
      <c r="K2464" s="14"/>
      <c r="L2464" s="14">
        <v>0.38531282544136047</v>
      </c>
      <c r="M2464" s="14">
        <v>0.19107216596603394</v>
      </c>
    </row>
    <row r="2465" spans="1:13">
      <c r="A2465" s="13" t="s">
        <v>155</v>
      </c>
      <c r="B2465" s="13" t="s">
        <v>197</v>
      </c>
      <c r="C2465" s="13" t="s">
        <v>229</v>
      </c>
      <c r="D2465" s="14">
        <v>1983</v>
      </c>
      <c r="E2465" s="14">
        <v>309818.1875</v>
      </c>
      <c r="F2465" s="14">
        <v>327062.71875</v>
      </c>
      <c r="G2465" s="14">
        <v>11.701127999999999</v>
      </c>
      <c r="H2465" s="14">
        <v>3.6100807189941406</v>
      </c>
      <c r="I2465" s="14">
        <v>565440.1875</v>
      </c>
      <c r="J2465" s="14"/>
      <c r="K2465" s="14"/>
      <c r="L2465" s="14">
        <v>0.51715296506881714</v>
      </c>
      <c r="M2465" s="14">
        <v>0.22045102715492249</v>
      </c>
    </row>
    <row r="2466" spans="1:13">
      <c r="A2466" s="13" t="s">
        <v>155</v>
      </c>
      <c r="B2466" s="13" t="s">
        <v>197</v>
      </c>
      <c r="C2466" s="13" t="s">
        <v>229</v>
      </c>
      <c r="D2466" s="14">
        <v>1984</v>
      </c>
      <c r="E2466" s="14">
        <v>295414.9375</v>
      </c>
      <c r="F2466" s="14">
        <v>314296.78125</v>
      </c>
      <c r="G2466" s="14">
        <v>12.418833999999999</v>
      </c>
      <c r="H2466" s="14">
        <v>4.0096077919006348</v>
      </c>
      <c r="I2466" s="14">
        <v>539082.5625</v>
      </c>
      <c r="J2466" s="14"/>
      <c r="K2466" s="14"/>
      <c r="L2466" s="14">
        <v>0.4970838725566864</v>
      </c>
      <c r="M2466" s="14">
        <v>0.22508399188518524</v>
      </c>
    </row>
    <row r="2467" spans="1:13">
      <c r="A2467" s="13" t="s">
        <v>155</v>
      </c>
      <c r="B2467" s="13" t="s">
        <v>197</v>
      </c>
      <c r="C2467" s="13" t="s">
        <v>229</v>
      </c>
      <c r="D2467" s="14">
        <v>1985</v>
      </c>
      <c r="E2467" s="14">
        <v>257170.6875</v>
      </c>
      <c r="F2467" s="14">
        <v>260264.515625</v>
      </c>
      <c r="G2467" s="14">
        <v>13.118993</v>
      </c>
      <c r="H2467" s="14">
        <v>4.4921126365661621</v>
      </c>
      <c r="I2467" s="14">
        <v>486282.0625</v>
      </c>
      <c r="J2467" s="14"/>
      <c r="K2467" s="14"/>
      <c r="L2467" s="14">
        <v>0.35373249650001526</v>
      </c>
      <c r="M2467" s="14">
        <v>0.26187640428543091</v>
      </c>
    </row>
    <row r="2468" spans="1:13">
      <c r="A2468" s="13" t="s">
        <v>155</v>
      </c>
      <c r="B2468" s="13" t="s">
        <v>197</v>
      </c>
      <c r="C2468" s="13" t="s">
        <v>229</v>
      </c>
      <c r="D2468" s="14">
        <v>1986</v>
      </c>
      <c r="E2468" s="14">
        <v>264370.34375</v>
      </c>
      <c r="F2468" s="14">
        <v>270933</v>
      </c>
      <c r="G2468" s="14">
        <v>13.794165</v>
      </c>
      <c r="H2468" s="14">
        <v>4.6658916473388672</v>
      </c>
      <c r="I2468" s="14">
        <v>569012</v>
      </c>
      <c r="J2468" s="14"/>
      <c r="K2468" s="14"/>
      <c r="L2468" s="14">
        <v>0.32343310117721558</v>
      </c>
      <c r="M2468" s="14">
        <v>0.29409137368202209</v>
      </c>
    </row>
    <row r="2469" spans="1:13">
      <c r="A2469" s="13" t="s">
        <v>155</v>
      </c>
      <c r="B2469" s="13" t="s">
        <v>197</v>
      </c>
      <c r="C2469" s="13" t="s">
        <v>229</v>
      </c>
      <c r="D2469" s="14">
        <v>1987</v>
      </c>
      <c r="E2469" s="14">
        <v>252003.859375</v>
      </c>
      <c r="F2469" s="14">
        <v>260148.1875</v>
      </c>
      <c r="G2469" s="14">
        <v>14.445670999999999</v>
      </c>
      <c r="H2469" s="14">
        <v>4.4283857345581055</v>
      </c>
      <c r="I2469" s="14">
        <v>531272.3125</v>
      </c>
      <c r="J2469" s="14"/>
      <c r="K2469" s="14"/>
      <c r="L2469" s="14">
        <v>0.28971892595291138</v>
      </c>
      <c r="M2469" s="14">
        <v>0.2978508472442627</v>
      </c>
    </row>
    <row r="2470" spans="1:13">
      <c r="A2470" s="13" t="s">
        <v>155</v>
      </c>
      <c r="B2470" s="13" t="s">
        <v>197</v>
      </c>
      <c r="C2470" s="13" t="s">
        <v>229</v>
      </c>
      <c r="D2470" s="14">
        <v>1988</v>
      </c>
      <c r="E2470" s="14">
        <v>277687.21875</v>
      </c>
      <c r="F2470" s="14">
        <v>279498.8125</v>
      </c>
      <c r="G2470" s="14">
        <v>15.070081999999999</v>
      </c>
      <c r="H2470" s="14">
        <v>4.7379584312438965</v>
      </c>
      <c r="I2470" s="14">
        <v>600918.4375</v>
      </c>
      <c r="J2470" s="14"/>
      <c r="K2470" s="14"/>
      <c r="L2470" s="14">
        <v>0.32128927111625671</v>
      </c>
      <c r="M2470" s="14">
        <v>0.26412087678909302</v>
      </c>
    </row>
    <row r="2471" spans="1:13">
      <c r="A2471" s="13" t="s">
        <v>155</v>
      </c>
      <c r="B2471" s="13" t="s">
        <v>197</v>
      </c>
      <c r="C2471" s="13" t="s">
        <v>229</v>
      </c>
      <c r="D2471" s="14">
        <v>1989</v>
      </c>
      <c r="E2471" s="14">
        <v>277571.75</v>
      </c>
      <c r="F2471" s="14">
        <v>277378.3125</v>
      </c>
      <c r="G2471" s="14">
        <v>15.666297</v>
      </c>
      <c r="H2471" s="14">
        <v>4.6876726150512695</v>
      </c>
      <c r="I2471" s="14">
        <v>597895.75</v>
      </c>
      <c r="J2471" s="14"/>
      <c r="K2471" s="14"/>
      <c r="L2471" s="14">
        <v>0.31334090232849121</v>
      </c>
      <c r="M2471" s="14">
        <v>0.29370179772377014</v>
      </c>
    </row>
    <row r="2472" spans="1:13">
      <c r="A2472" s="13" t="s">
        <v>155</v>
      </c>
      <c r="B2472" s="13" t="s">
        <v>197</v>
      </c>
      <c r="C2472" s="13" t="s">
        <v>229</v>
      </c>
      <c r="D2472" s="14">
        <v>1990</v>
      </c>
      <c r="E2472" s="14">
        <v>295543.9375</v>
      </c>
      <c r="F2472" s="14">
        <v>305932.4375</v>
      </c>
      <c r="G2472" s="14">
        <v>16.233785000000001</v>
      </c>
      <c r="H2472" s="14">
        <v>5.0219993591308594</v>
      </c>
      <c r="I2472" s="14">
        <v>688736.5625</v>
      </c>
      <c r="J2472" s="14"/>
      <c r="K2472" s="14"/>
      <c r="L2472" s="14">
        <v>0.23499438166618347</v>
      </c>
      <c r="M2472" s="14">
        <v>0.24226295948028564</v>
      </c>
    </row>
    <row r="2473" spans="1:13">
      <c r="A2473" s="13" t="s">
        <v>155</v>
      </c>
      <c r="B2473" s="13" t="s">
        <v>197</v>
      </c>
      <c r="C2473" s="13" t="s">
        <v>229</v>
      </c>
      <c r="D2473" s="14">
        <v>1991</v>
      </c>
      <c r="E2473" s="14">
        <v>330514.3125</v>
      </c>
      <c r="F2473" s="14">
        <v>339903</v>
      </c>
      <c r="G2473" s="14">
        <v>16.772693999999998</v>
      </c>
      <c r="H2473" s="14">
        <v>5.4196963310241699</v>
      </c>
      <c r="I2473" s="14">
        <v>792101.375</v>
      </c>
      <c r="J2473" s="14"/>
      <c r="K2473" s="14"/>
      <c r="L2473" s="14">
        <v>0.32540863752365112</v>
      </c>
      <c r="M2473" s="14">
        <v>0.30527839064598083</v>
      </c>
    </row>
    <row r="2474" spans="1:13">
      <c r="A2474" s="13" t="s">
        <v>155</v>
      </c>
      <c r="B2474" s="13" t="s">
        <v>197</v>
      </c>
      <c r="C2474" s="13" t="s">
        <v>229</v>
      </c>
      <c r="D2474" s="14">
        <v>1992</v>
      </c>
      <c r="E2474" s="14">
        <v>354658.96875</v>
      </c>
      <c r="F2474" s="14">
        <v>367201.09375</v>
      </c>
      <c r="G2474" s="14">
        <v>17.282691</v>
      </c>
      <c r="H2474" s="14">
        <v>5.609926700592041</v>
      </c>
      <c r="I2474" s="14">
        <v>823686.6875</v>
      </c>
      <c r="J2474" s="14"/>
      <c r="K2474" s="14"/>
      <c r="L2474" s="14">
        <v>0.31276142597198486</v>
      </c>
      <c r="M2474" s="14">
        <v>0.22183857858181</v>
      </c>
    </row>
    <row r="2475" spans="1:13">
      <c r="A2475" s="13" t="s">
        <v>155</v>
      </c>
      <c r="B2475" s="13" t="s">
        <v>197</v>
      </c>
      <c r="C2475" s="13" t="s">
        <v>229</v>
      </c>
      <c r="D2475" s="14">
        <v>1993</v>
      </c>
      <c r="E2475" s="14">
        <v>358913.40625</v>
      </c>
      <c r="F2475" s="14">
        <v>370432.8125</v>
      </c>
      <c r="G2475" s="14">
        <v>17.763297999999999</v>
      </c>
      <c r="H2475" s="14">
        <v>5.5521774291992188</v>
      </c>
      <c r="I2475" s="14">
        <v>812453.75</v>
      </c>
      <c r="J2475" s="14"/>
      <c r="K2475" s="14"/>
      <c r="L2475" s="14">
        <v>0.361032634973526</v>
      </c>
      <c r="M2475" s="14">
        <v>0.2049642950296402</v>
      </c>
    </row>
    <row r="2476" spans="1:13">
      <c r="A2476" s="13" t="s">
        <v>155</v>
      </c>
      <c r="B2476" s="13" t="s">
        <v>197</v>
      </c>
      <c r="C2476" s="13" t="s">
        <v>229</v>
      </c>
      <c r="D2476" s="14">
        <v>1994</v>
      </c>
      <c r="E2476" s="14">
        <v>352869.84375</v>
      </c>
      <c r="F2476" s="14">
        <v>359418.65625</v>
      </c>
      <c r="G2476" s="14">
        <v>18.214469999999999</v>
      </c>
      <c r="H2476" s="14">
        <v>5.5551657676696777</v>
      </c>
      <c r="I2476" s="14">
        <v>816993.125</v>
      </c>
      <c r="J2476" s="14"/>
      <c r="K2476" s="14"/>
      <c r="L2476" s="14">
        <v>0.29592034220695496</v>
      </c>
      <c r="M2476" s="14">
        <v>0.19903422892093658</v>
      </c>
    </row>
    <row r="2477" spans="1:13">
      <c r="A2477" s="13" t="s">
        <v>155</v>
      </c>
      <c r="B2477" s="13" t="s">
        <v>197</v>
      </c>
      <c r="C2477" s="13" t="s">
        <v>229</v>
      </c>
      <c r="D2477" s="14">
        <v>1995</v>
      </c>
      <c r="E2477" s="14">
        <v>354071</v>
      </c>
      <c r="F2477" s="14">
        <v>364969.375</v>
      </c>
      <c r="G2477" s="14">
        <v>18.638787000000001</v>
      </c>
      <c r="H2477" s="14">
        <v>5.4940104484558105</v>
      </c>
      <c r="I2477" s="14">
        <v>818725.875</v>
      </c>
      <c r="J2477" s="14"/>
      <c r="K2477" s="14"/>
      <c r="L2477" s="14">
        <v>0.28613880276679993</v>
      </c>
      <c r="M2477" s="14">
        <v>0.19150781631469727</v>
      </c>
    </row>
    <row r="2478" spans="1:13">
      <c r="A2478" s="13" t="s">
        <v>155</v>
      </c>
      <c r="B2478" s="13" t="s">
        <v>197</v>
      </c>
      <c r="C2478" s="13" t="s">
        <v>229</v>
      </c>
      <c r="D2478" s="14">
        <v>1996</v>
      </c>
      <c r="E2478" s="14">
        <v>362890.40625</v>
      </c>
      <c r="F2478" s="14">
        <v>377148.875</v>
      </c>
      <c r="G2478" s="14">
        <v>19.033844999999999</v>
      </c>
      <c r="H2478" s="14">
        <v>5.6069455146789551</v>
      </c>
      <c r="I2478" s="14">
        <v>840319.125</v>
      </c>
      <c r="J2478" s="14"/>
      <c r="K2478" s="14"/>
      <c r="L2478" s="14">
        <v>0.25789737701416016</v>
      </c>
      <c r="M2478" s="14">
        <v>0.19534079730510712</v>
      </c>
    </row>
    <row r="2479" spans="1:13">
      <c r="A2479" s="13" t="s">
        <v>155</v>
      </c>
      <c r="B2479" s="13" t="s">
        <v>197</v>
      </c>
      <c r="C2479" s="13" t="s">
        <v>229</v>
      </c>
      <c r="D2479" s="14">
        <v>1997</v>
      </c>
      <c r="E2479" s="14">
        <v>372601.03125</v>
      </c>
      <c r="F2479" s="14">
        <v>390203.28125</v>
      </c>
      <c r="G2479" s="14">
        <v>19.407142</v>
      </c>
      <c r="H2479" s="14">
        <v>5.6793060302734375</v>
      </c>
      <c r="I2479" s="14">
        <v>849594.4375</v>
      </c>
      <c r="J2479" s="14"/>
      <c r="K2479" s="14"/>
      <c r="L2479" s="14">
        <v>0.25804919004440308</v>
      </c>
      <c r="M2479" s="14">
        <v>0.21641962230205536</v>
      </c>
    </row>
    <row r="2480" spans="1:13">
      <c r="A2480" s="13" t="s">
        <v>155</v>
      </c>
      <c r="B2480" s="13" t="s">
        <v>197</v>
      </c>
      <c r="C2480" s="13" t="s">
        <v>229</v>
      </c>
      <c r="D2480" s="14">
        <v>1998</v>
      </c>
      <c r="E2480" s="14">
        <v>340189.15625</v>
      </c>
      <c r="F2480" s="14">
        <v>358385.53125</v>
      </c>
      <c r="G2480" s="14">
        <v>19.783303999999998</v>
      </c>
      <c r="H2480" s="14">
        <v>5.7670865058898926</v>
      </c>
      <c r="I2480" s="14">
        <v>874176.25</v>
      </c>
      <c r="J2480" s="14"/>
      <c r="K2480" s="14"/>
      <c r="L2480" s="14">
        <v>0.30660548806190491</v>
      </c>
      <c r="M2480" s="14">
        <v>0.23498372733592987</v>
      </c>
    </row>
    <row r="2481" spans="1:13">
      <c r="A2481" s="13" t="s">
        <v>155</v>
      </c>
      <c r="B2481" s="13" t="s">
        <v>197</v>
      </c>
      <c r="C2481" s="13" t="s">
        <v>229</v>
      </c>
      <c r="D2481" s="14">
        <v>1999</v>
      </c>
      <c r="E2481" s="14">
        <v>382992.40625</v>
      </c>
      <c r="F2481" s="14">
        <v>404119.3125</v>
      </c>
      <c r="G2481" s="14">
        <v>20.194527000000001</v>
      </c>
      <c r="H2481" s="14">
        <v>5.6531062126159668</v>
      </c>
      <c r="I2481" s="14">
        <v>841278.5625</v>
      </c>
      <c r="J2481" s="14"/>
      <c r="K2481" s="14"/>
      <c r="L2481" s="14">
        <v>0.28992471098899841</v>
      </c>
      <c r="M2481" s="14">
        <v>0.20344869792461395</v>
      </c>
    </row>
    <row r="2482" spans="1:13">
      <c r="A2482" s="13" t="s">
        <v>155</v>
      </c>
      <c r="B2482" s="13" t="s">
        <v>197</v>
      </c>
      <c r="C2482" s="13" t="s">
        <v>229</v>
      </c>
      <c r="D2482" s="14">
        <v>2000</v>
      </c>
      <c r="E2482" s="14">
        <v>452974.0625</v>
      </c>
      <c r="F2482" s="14">
        <v>464376.8125</v>
      </c>
      <c r="G2482" s="14">
        <v>20.663843</v>
      </c>
      <c r="H2482" s="14">
        <v>5.774895191192627</v>
      </c>
      <c r="I2482" s="14">
        <v>888604</v>
      </c>
      <c r="J2482" s="14"/>
      <c r="K2482" s="14"/>
      <c r="L2482" s="14">
        <v>0.26206457614898682</v>
      </c>
      <c r="M2482" s="14">
        <v>0.21429812908172607</v>
      </c>
    </row>
    <row r="2483" spans="1:13">
      <c r="A2483" s="13" t="s">
        <v>155</v>
      </c>
      <c r="B2483" s="13" t="s">
        <v>197</v>
      </c>
      <c r="C2483" s="13" t="s">
        <v>229</v>
      </c>
      <c r="D2483" s="14">
        <v>2001</v>
      </c>
      <c r="E2483" s="14">
        <v>432248.21875</v>
      </c>
      <c r="F2483" s="14">
        <v>450136.3125</v>
      </c>
      <c r="G2483" s="14">
        <v>21.202641999999997</v>
      </c>
      <c r="H2483" s="14">
        <v>5.8711915016174316</v>
      </c>
      <c r="I2483" s="14">
        <v>877845.25</v>
      </c>
      <c r="J2483" s="14"/>
      <c r="K2483" s="14"/>
      <c r="L2483" s="14">
        <v>0.26109030842781067</v>
      </c>
      <c r="M2483" s="14">
        <v>0.23301795125007629</v>
      </c>
    </row>
    <row r="2484" spans="1:13">
      <c r="A2484" s="13" t="s">
        <v>155</v>
      </c>
      <c r="B2484" s="13" t="s">
        <v>197</v>
      </c>
      <c r="C2484" s="13" t="s">
        <v>229</v>
      </c>
      <c r="D2484" s="14">
        <v>2002</v>
      </c>
      <c r="E2484" s="14">
        <v>476801.09375</v>
      </c>
      <c r="F2484" s="14">
        <v>485331.125</v>
      </c>
      <c r="G2484" s="14">
        <v>21.805312999999998</v>
      </c>
      <c r="H2484" s="14">
        <v>5.9767084121704102</v>
      </c>
      <c r="I2484" s="14">
        <v>853097.25</v>
      </c>
      <c r="J2484" s="14"/>
      <c r="K2484" s="14"/>
      <c r="L2484" s="14">
        <v>0.29053843021392822</v>
      </c>
      <c r="M2484" s="14">
        <v>0.20907975733280182</v>
      </c>
    </row>
    <row r="2485" spans="1:13">
      <c r="A2485" s="13" t="s">
        <v>155</v>
      </c>
      <c r="B2485" s="13" t="s">
        <v>197</v>
      </c>
      <c r="C2485" s="13" t="s">
        <v>229</v>
      </c>
      <c r="D2485" s="14">
        <v>2003</v>
      </c>
      <c r="E2485" s="14">
        <v>518524.59375</v>
      </c>
      <c r="F2485" s="14">
        <v>529963.3125</v>
      </c>
      <c r="G2485" s="14">
        <v>22.456648999999999</v>
      </c>
      <c r="H2485" s="14">
        <v>6.3835391998291016</v>
      </c>
      <c r="I2485" s="14">
        <v>949003</v>
      </c>
      <c r="J2485" s="14"/>
      <c r="K2485" s="14"/>
      <c r="L2485" s="14">
        <v>0.26483267545700073</v>
      </c>
      <c r="M2485" s="14">
        <v>0.20882466435432434</v>
      </c>
    </row>
    <row r="2486" spans="1:13">
      <c r="A2486" s="13" t="s">
        <v>155</v>
      </c>
      <c r="B2486" s="13" t="s">
        <v>197</v>
      </c>
      <c r="C2486" s="13" t="s">
        <v>229</v>
      </c>
      <c r="D2486" s="14">
        <v>2004</v>
      </c>
      <c r="E2486" s="14">
        <v>617051.25</v>
      </c>
      <c r="F2486" s="14">
        <v>624515.0625</v>
      </c>
      <c r="G2486" s="14">
        <v>23.132681999999999</v>
      </c>
      <c r="H2486" s="14">
        <v>6.7903704643249512</v>
      </c>
      <c r="I2486" s="14">
        <v>1024528.875</v>
      </c>
      <c r="J2486" s="14"/>
      <c r="K2486" s="14"/>
      <c r="L2486" s="14">
        <v>0.26075336337089539</v>
      </c>
      <c r="M2486" s="14">
        <v>0.19469067454338074</v>
      </c>
    </row>
    <row r="2487" spans="1:13">
      <c r="A2487" s="13" t="s">
        <v>155</v>
      </c>
      <c r="B2487" s="13" t="s">
        <v>197</v>
      </c>
      <c r="C2487" s="13" t="s">
        <v>229</v>
      </c>
      <c r="D2487" s="14">
        <v>2005</v>
      </c>
      <c r="E2487" s="14">
        <v>747347.5</v>
      </c>
      <c r="F2487" s="14">
        <v>763584.8125</v>
      </c>
      <c r="G2487" s="14">
        <v>23.816182999999999</v>
      </c>
      <c r="H2487" s="14">
        <v>7.1972017288208008</v>
      </c>
      <c r="I2487" s="14">
        <v>1081634.5</v>
      </c>
      <c r="J2487" s="14">
        <v>0.72848025375577874</v>
      </c>
      <c r="K2487" s="14"/>
      <c r="L2487" s="14">
        <v>0.25055024027824402</v>
      </c>
      <c r="M2487" s="14">
        <v>0.18345694243907928</v>
      </c>
    </row>
    <row r="2488" spans="1:13">
      <c r="A2488" s="13" t="s">
        <v>155</v>
      </c>
      <c r="B2488" s="13" t="s">
        <v>197</v>
      </c>
      <c r="C2488" s="13" t="s">
        <v>229</v>
      </c>
      <c r="D2488" s="14">
        <v>2006</v>
      </c>
      <c r="E2488" s="14">
        <v>885815.1875</v>
      </c>
      <c r="F2488" s="14">
        <v>895730.875</v>
      </c>
      <c r="G2488" s="14">
        <v>24.49831</v>
      </c>
      <c r="H2488" s="14">
        <v>7.604032039642334</v>
      </c>
      <c r="I2488" s="14">
        <v>1111794.875</v>
      </c>
      <c r="J2488" s="14"/>
      <c r="K2488" s="14"/>
      <c r="L2488" s="14">
        <v>0.27853217720985413</v>
      </c>
      <c r="M2488" s="14">
        <v>0.18584336340427399</v>
      </c>
    </row>
    <row r="2489" spans="1:13">
      <c r="A2489" s="13" t="s">
        <v>155</v>
      </c>
      <c r="B2489" s="13" t="s">
        <v>197</v>
      </c>
      <c r="C2489" s="13" t="s">
        <v>229</v>
      </c>
      <c r="D2489" s="14">
        <v>2007</v>
      </c>
      <c r="E2489" s="14">
        <v>998376.5</v>
      </c>
      <c r="F2489" s="14">
        <v>994088.375</v>
      </c>
      <c r="G2489" s="14">
        <v>25.184597</v>
      </c>
      <c r="H2489" s="14">
        <v>7.8389453887939453</v>
      </c>
      <c r="I2489" s="14">
        <v>1132331.125</v>
      </c>
      <c r="J2489" s="14"/>
      <c r="K2489" s="14"/>
      <c r="L2489" s="14">
        <v>0.30969724059104919</v>
      </c>
      <c r="M2489" s="14">
        <v>0.18871864676475525</v>
      </c>
    </row>
    <row r="2490" spans="1:13">
      <c r="A2490" s="13" t="s">
        <v>155</v>
      </c>
      <c r="B2490" s="13" t="s">
        <v>197</v>
      </c>
      <c r="C2490" s="13" t="s">
        <v>229</v>
      </c>
      <c r="D2490" s="14">
        <v>2008</v>
      </c>
      <c r="E2490" s="14">
        <v>1287265.75</v>
      </c>
      <c r="F2490" s="14">
        <v>1250124.75</v>
      </c>
      <c r="G2490" s="14">
        <v>25.888541</v>
      </c>
      <c r="H2490" s="14">
        <v>8.0731105804443359</v>
      </c>
      <c r="I2490" s="14">
        <v>1203099.25</v>
      </c>
      <c r="J2490" s="14"/>
      <c r="K2490" s="14"/>
      <c r="L2490" s="14">
        <v>0.32095545530319214</v>
      </c>
      <c r="M2490" s="14">
        <v>0.17167539894580841</v>
      </c>
    </row>
    <row r="2491" spans="1:13">
      <c r="A2491" s="13" t="s">
        <v>155</v>
      </c>
      <c r="B2491" s="13" t="s">
        <v>197</v>
      </c>
      <c r="C2491" s="13" t="s">
        <v>229</v>
      </c>
      <c r="D2491" s="14">
        <v>2009</v>
      </c>
      <c r="E2491" s="14">
        <v>1122323.5</v>
      </c>
      <c r="F2491" s="14">
        <v>1134154</v>
      </c>
      <c r="G2491" s="14">
        <v>26.630302999999998</v>
      </c>
      <c r="H2491" s="14">
        <v>8.2357711791992188</v>
      </c>
      <c r="I2491" s="14">
        <v>1178324.5</v>
      </c>
      <c r="J2491" s="14"/>
      <c r="K2491" s="14"/>
      <c r="L2491" s="14">
        <v>0.3417256772518158</v>
      </c>
      <c r="M2491" s="14">
        <v>0.20575106143951416</v>
      </c>
    </row>
    <row r="2492" spans="1:13">
      <c r="A2492" s="13" t="s">
        <v>155</v>
      </c>
      <c r="B2492" s="13" t="s">
        <v>197</v>
      </c>
      <c r="C2492" s="13" t="s">
        <v>229</v>
      </c>
      <c r="D2492" s="14">
        <v>2010</v>
      </c>
      <c r="E2492" s="14">
        <v>1417126</v>
      </c>
      <c r="F2492" s="14">
        <v>1390218.375</v>
      </c>
      <c r="G2492" s="14">
        <v>27.421460999999997</v>
      </c>
      <c r="H2492" s="14">
        <v>8.9300508499145508</v>
      </c>
      <c r="I2492" s="14">
        <v>1237706.125</v>
      </c>
      <c r="J2492" s="14"/>
      <c r="K2492" s="14"/>
      <c r="L2492" s="14">
        <v>0.32393953204154968</v>
      </c>
      <c r="M2492" s="14">
        <v>0.19259057939052582</v>
      </c>
    </row>
    <row r="2493" spans="1:13">
      <c r="A2493" s="13" t="s">
        <v>155</v>
      </c>
      <c r="B2493" s="13" t="s">
        <v>197</v>
      </c>
      <c r="C2493" s="13" t="s">
        <v>229</v>
      </c>
      <c r="D2493" s="14">
        <v>2011</v>
      </c>
      <c r="E2493" s="14">
        <v>1921491.25</v>
      </c>
      <c r="F2493" s="14">
        <v>1778790</v>
      </c>
      <c r="G2493" s="14">
        <v>28.267588999999997</v>
      </c>
      <c r="H2493" s="14">
        <v>10.042571067810059</v>
      </c>
      <c r="I2493" s="14">
        <v>1361437.5</v>
      </c>
      <c r="J2493" s="14">
        <v>0.68292011039986944</v>
      </c>
      <c r="K2493" s="14"/>
      <c r="L2493" s="14">
        <v>0.27885717153549194</v>
      </c>
      <c r="M2493" s="14">
        <v>0.19612313807010651</v>
      </c>
    </row>
    <row r="2494" spans="1:13">
      <c r="A2494" s="13" t="s">
        <v>155</v>
      </c>
      <c r="B2494" s="13" t="s">
        <v>197</v>
      </c>
      <c r="C2494" s="13" t="s">
        <v>229</v>
      </c>
      <c r="D2494" s="14">
        <v>2012</v>
      </c>
      <c r="E2494" s="14">
        <v>1977657.5</v>
      </c>
      <c r="F2494" s="14">
        <v>1894425.625</v>
      </c>
      <c r="G2494" s="14">
        <v>29.154899999999998</v>
      </c>
      <c r="H2494" s="14">
        <v>10.373927116394043</v>
      </c>
      <c r="I2494" s="14">
        <v>1435111</v>
      </c>
      <c r="J2494" s="14">
        <v>0.65421679210351658</v>
      </c>
      <c r="K2494" s="14"/>
      <c r="L2494" s="14">
        <v>0.26822477579116821</v>
      </c>
      <c r="M2494" s="14">
        <v>0.22743123769760132</v>
      </c>
    </row>
    <row r="2495" spans="1:13">
      <c r="A2495" s="13" t="s">
        <v>155</v>
      </c>
      <c r="B2495" s="13" t="s">
        <v>197</v>
      </c>
      <c r="C2495" s="13" t="s">
        <v>229</v>
      </c>
      <c r="D2495" s="14">
        <v>2013</v>
      </c>
      <c r="E2495" s="14">
        <v>1931371.125</v>
      </c>
      <c r="F2495" s="14">
        <v>1881718.875</v>
      </c>
      <c r="G2495" s="14">
        <v>30.052059</v>
      </c>
      <c r="H2495" s="14">
        <v>10.797004699707031</v>
      </c>
      <c r="I2495" s="14">
        <v>1473848.125</v>
      </c>
      <c r="J2495" s="14">
        <v>0.68449452780591302</v>
      </c>
      <c r="K2495" s="14"/>
      <c r="L2495" s="14">
        <v>0.27030125260353088</v>
      </c>
      <c r="M2495" s="14">
        <v>0.25926065444946289</v>
      </c>
    </row>
    <row r="2496" spans="1:13">
      <c r="A2496" s="13" t="s">
        <v>155</v>
      </c>
      <c r="B2496" s="13" t="s">
        <v>197</v>
      </c>
      <c r="C2496" s="13" t="s">
        <v>229</v>
      </c>
      <c r="D2496" s="14">
        <v>2014</v>
      </c>
      <c r="E2496" s="14">
        <v>1916127</v>
      </c>
      <c r="F2496" s="14">
        <v>1902268.75</v>
      </c>
      <c r="G2496" s="14">
        <v>30.916596999999999</v>
      </c>
      <c r="H2496" s="14">
        <v>11.102362632751465</v>
      </c>
      <c r="I2496" s="14">
        <v>1527680.375</v>
      </c>
      <c r="J2496" s="14">
        <v>0.66065481071304766</v>
      </c>
      <c r="K2496" s="14"/>
      <c r="L2496" s="14">
        <v>0.27479997277259827</v>
      </c>
      <c r="M2496" s="14">
        <v>0.26467394828796387</v>
      </c>
    </row>
    <row r="2497" spans="1:13">
      <c r="A2497" s="13" t="s">
        <v>155</v>
      </c>
      <c r="B2497" s="13" t="s">
        <v>197</v>
      </c>
      <c r="C2497" s="13" t="s">
        <v>229</v>
      </c>
      <c r="D2497" s="14">
        <v>2015</v>
      </c>
      <c r="E2497" s="14">
        <v>1675710.75</v>
      </c>
      <c r="F2497" s="14">
        <v>1710465.75</v>
      </c>
      <c r="G2497" s="14">
        <v>31.717666999999999</v>
      </c>
      <c r="H2497" s="14">
        <v>11.479613304138184</v>
      </c>
      <c r="I2497" s="14">
        <v>1590413.25</v>
      </c>
      <c r="J2497" s="14">
        <v>0.6649454731904727</v>
      </c>
      <c r="K2497" s="14"/>
      <c r="L2497" s="14">
        <v>0.33658608794212341</v>
      </c>
      <c r="M2497" s="14">
        <v>0.2899545431137085</v>
      </c>
    </row>
    <row r="2498" spans="1:13">
      <c r="A2498" s="13" t="s">
        <v>155</v>
      </c>
      <c r="B2498" s="13" t="s">
        <v>197</v>
      </c>
      <c r="C2498" s="13" t="s">
        <v>229</v>
      </c>
      <c r="D2498" s="14">
        <v>2016</v>
      </c>
      <c r="E2498" s="14">
        <v>1559667.625</v>
      </c>
      <c r="F2498" s="14">
        <v>1605346</v>
      </c>
      <c r="G2498" s="14">
        <v>32.443446999999999</v>
      </c>
      <c r="H2498" s="14">
        <v>12.161022186279297</v>
      </c>
      <c r="I2498" s="14">
        <v>1616983.125</v>
      </c>
      <c r="J2498" s="14">
        <v>0.66288688442336385</v>
      </c>
      <c r="K2498" s="14"/>
      <c r="L2498" s="14">
        <v>0.3149731457233429</v>
      </c>
      <c r="M2498" s="14">
        <v>0.25511333346366882</v>
      </c>
    </row>
    <row r="2499" spans="1:13">
      <c r="A2499" s="13" t="s">
        <v>155</v>
      </c>
      <c r="B2499" s="13" t="s">
        <v>197</v>
      </c>
      <c r="C2499" s="13" t="s">
        <v>229</v>
      </c>
      <c r="D2499" s="14">
        <v>2017</v>
      </c>
      <c r="E2499" s="14">
        <v>1613474.75</v>
      </c>
      <c r="F2499" s="14">
        <v>1604992.875</v>
      </c>
      <c r="G2499" s="14">
        <v>33.101179000000002</v>
      </c>
      <c r="H2499" s="14">
        <v>12.872967720031738</v>
      </c>
      <c r="I2499" s="14">
        <v>1604992.875</v>
      </c>
      <c r="J2499" s="14">
        <v>0.6520672982507546</v>
      </c>
      <c r="K2499" s="14"/>
      <c r="L2499" s="14">
        <v>0.30893597006797791</v>
      </c>
      <c r="M2499" s="14">
        <v>0.23730307817459106</v>
      </c>
    </row>
    <row r="2500" spans="1:13">
      <c r="A2500" s="13" t="s">
        <v>155</v>
      </c>
      <c r="B2500" s="13" t="s">
        <v>197</v>
      </c>
      <c r="C2500" s="13" t="s">
        <v>229</v>
      </c>
      <c r="D2500" s="14">
        <v>2018</v>
      </c>
      <c r="E2500" s="14">
        <v>1756845.5</v>
      </c>
      <c r="F2500" s="14">
        <v>1732983.375</v>
      </c>
      <c r="G2500" s="14">
        <v>33.702756000000001</v>
      </c>
      <c r="H2500" s="14">
        <v>13.378238677978516</v>
      </c>
      <c r="I2500" s="14">
        <v>1644060.375</v>
      </c>
      <c r="J2500" s="14"/>
      <c r="K2500" s="14"/>
      <c r="L2500" s="14">
        <v>0.26365906000137329</v>
      </c>
      <c r="M2500" s="14">
        <v>0.2350015789270401</v>
      </c>
    </row>
    <row r="2501" spans="1:13">
      <c r="A2501" s="13" t="s">
        <v>155</v>
      </c>
      <c r="B2501" s="13" t="s">
        <v>197</v>
      </c>
      <c r="C2501" s="13" t="s">
        <v>229</v>
      </c>
      <c r="D2501" s="14">
        <v>2019</v>
      </c>
      <c r="E2501" s="14">
        <v>1754526.375</v>
      </c>
      <c r="F2501" s="14">
        <v>1775962.375</v>
      </c>
      <c r="G2501" s="14">
        <v>34.268527999999996</v>
      </c>
      <c r="H2501" s="14">
        <v>13.74460506439209</v>
      </c>
      <c r="I2501" s="14">
        <v>1649509.25</v>
      </c>
      <c r="J2501" s="14"/>
      <c r="K2501" s="14"/>
      <c r="L2501" s="14">
        <v>0.28666749596595764</v>
      </c>
      <c r="M2501" s="14">
        <v>0.22526437044143677</v>
      </c>
    </row>
    <row r="2502" spans="1:13">
      <c r="A2502" s="13" t="s">
        <v>156</v>
      </c>
      <c r="B2502" s="13" t="s">
        <v>198</v>
      </c>
      <c r="C2502" s="13" t="s">
        <v>230</v>
      </c>
      <c r="D2502" s="14">
        <v>1960</v>
      </c>
      <c r="E2502" s="14">
        <v>4528.4228515625</v>
      </c>
      <c r="F2502" s="14">
        <v>4546.64404296875</v>
      </c>
      <c r="G2502" s="14">
        <v>1.644634933607459</v>
      </c>
      <c r="H2502" s="14">
        <v>0.48559668660163879</v>
      </c>
      <c r="I2502" s="14">
        <v>8494.6650390625</v>
      </c>
      <c r="J2502" s="14"/>
      <c r="K2502" s="14"/>
      <c r="L2502" s="14">
        <v>0.47295355796813965</v>
      </c>
      <c r="M2502" s="14">
        <v>0.16995316743850708</v>
      </c>
    </row>
    <row r="2503" spans="1:13">
      <c r="A2503" s="13" t="s">
        <v>156</v>
      </c>
      <c r="B2503" s="13" t="s">
        <v>198</v>
      </c>
      <c r="C2503" s="13" t="s">
        <v>230</v>
      </c>
      <c r="D2503" s="14">
        <v>1961</v>
      </c>
      <c r="E2503" s="14">
        <v>4859.52197265625</v>
      </c>
      <c r="F2503" s="14">
        <v>5343.98291015625</v>
      </c>
      <c r="G2503" s="14">
        <v>1.7005748924751349</v>
      </c>
      <c r="H2503" s="14">
        <v>0.50505822896957397</v>
      </c>
      <c r="I2503" s="14">
        <v>9172.7646484375</v>
      </c>
      <c r="J2503" s="14"/>
      <c r="K2503" s="14"/>
      <c r="L2503" s="14">
        <v>0.37075552344322205</v>
      </c>
      <c r="M2503" s="14">
        <v>0.17484250664710999</v>
      </c>
    </row>
    <row r="2504" spans="1:13">
      <c r="A2504" s="13" t="s">
        <v>156</v>
      </c>
      <c r="B2504" s="13" t="s">
        <v>198</v>
      </c>
      <c r="C2504" s="13" t="s">
        <v>230</v>
      </c>
      <c r="D2504" s="14">
        <v>1962</v>
      </c>
      <c r="E2504" s="14">
        <v>5297.43408203125</v>
      </c>
      <c r="F2504" s="14">
        <v>6231.96923828125</v>
      </c>
      <c r="G2504" s="14">
        <v>1.7483237119771917</v>
      </c>
      <c r="H2504" s="14">
        <v>0.522266685962677</v>
      </c>
      <c r="I2504" s="14">
        <v>9811.876953125</v>
      </c>
      <c r="J2504" s="14"/>
      <c r="K2504" s="14"/>
      <c r="L2504" s="14">
        <v>0.30750188231468201</v>
      </c>
      <c r="M2504" s="14">
        <v>0.14968898892402649</v>
      </c>
    </row>
    <row r="2505" spans="1:13">
      <c r="A2505" s="13" t="s">
        <v>156</v>
      </c>
      <c r="B2505" s="13" t="s">
        <v>198</v>
      </c>
      <c r="C2505" s="13" t="s">
        <v>230</v>
      </c>
      <c r="D2505" s="14">
        <v>1963</v>
      </c>
      <c r="E2505" s="14">
        <v>5903.35986328125</v>
      </c>
      <c r="F2505" s="14">
        <v>7101.20166015625</v>
      </c>
      <c r="G2505" s="14">
        <v>1.7930756076224383</v>
      </c>
      <c r="H2505" s="14">
        <v>0.53873997926712036</v>
      </c>
      <c r="I2505" s="14">
        <v>10786.9375</v>
      </c>
      <c r="J2505" s="14"/>
      <c r="K2505" s="14"/>
      <c r="L2505" s="14">
        <v>0.39003616571426392</v>
      </c>
      <c r="M2505" s="14">
        <v>0.14503175020217896</v>
      </c>
    </row>
    <row r="2506" spans="1:13">
      <c r="A2506" s="13" t="s">
        <v>156</v>
      </c>
      <c r="B2506" s="13" t="s">
        <v>198</v>
      </c>
      <c r="C2506" s="13" t="s">
        <v>230</v>
      </c>
      <c r="D2506" s="14">
        <v>1964</v>
      </c>
      <c r="E2506" s="14">
        <v>5745.6279296875</v>
      </c>
      <c r="F2506" s="14">
        <v>7307.6279296875</v>
      </c>
      <c r="G2506" s="14">
        <v>1.8396256337654731</v>
      </c>
      <c r="H2506" s="14">
        <v>0.55591166019439697</v>
      </c>
      <c r="I2506" s="14">
        <v>10372.3818359375</v>
      </c>
      <c r="J2506" s="14"/>
      <c r="K2506" s="14"/>
      <c r="L2506" s="14">
        <v>0.3394048810005188</v>
      </c>
      <c r="M2506" s="14">
        <v>0.14342877268791199</v>
      </c>
    </row>
    <row r="2507" spans="1:13">
      <c r="A2507" s="13" t="s">
        <v>156</v>
      </c>
      <c r="B2507" s="13" t="s">
        <v>198</v>
      </c>
      <c r="C2507" s="13" t="s">
        <v>230</v>
      </c>
      <c r="D2507" s="14">
        <v>1965</v>
      </c>
      <c r="E2507" s="14">
        <v>6261.8935546875</v>
      </c>
      <c r="F2507" s="14">
        <v>7890.94140625</v>
      </c>
      <c r="G2507" s="14">
        <v>1.884877076260933</v>
      </c>
      <c r="H2507" s="14">
        <v>0.57284986972808838</v>
      </c>
      <c r="I2507" s="14">
        <v>11148.708984375</v>
      </c>
      <c r="J2507" s="14"/>
      <c r="K2507" s="14"/>
      <c r="L2507" s="14">
        <v>0.38638317584991455</v>
      </c>
      <c r="M2507" s="14">
        <v>0.14985395967960358</v>
      </c>
    </row>
    <row r="2508" spans="1:13">
      <c r="A2508" s="13" t="s">
        <v>156</v>
      </c>
      <c r="B2508" s="13" t="s">
        <v>198</v>
      </c>
      <c r="C2508" s="13" t="s">
        <v>230</v>
      </c>
      <c r="D2508" s="14">
        <v>1966</v>
      </c>
      <c r="E2508" s="14">
        <v>7068.1572265625</v>
      </c>
      <c r="F2508" s="14">
        <v>8971.744140625</v>
      </c>
      <c r="G2508" s="14">
        <v>1.932326167652862</v>
      </c>
      <c r="H2508" s="14">
        <v>0.59061652421951294</v>
      </c>
      <c r="I2508" s="14">
        <v>12349.0859375</v>
      </c>
      <c r="J2508" s="14"/>
      <c r="K2508" s="14"/>
      <c r="L2508" s="14">
        <v>0.36024430394172668</v>
      </c>
      <c r="M2508" s="14">
        <v>0.14605827629566193</v>
      </c>
    </row>
    <row r="2509" spans="1:13">
      <c r="A2509" s="13" t="s">
        <v>156</v>
      </c>
      <c r="B2509" s="13" t="s">
        <v>198</v>
      </c>
      <c r="C2509" s="13" t="s">
        <v>230</v>
      </c>
      <c r="D2509" s="14">
        <v>1967</v>
      </c>
      <c r="E2509" s="14">
        <v>8035.8095703125</v>
      </c>
      <c r="F2509" s="14">
        <v>10278.849609375</v>
      </c>
      <c r="G2509" s="14">
        <v>1.9754798706218961</v>
      </c>
      <c r="H2509" s="14">
        <v>0.60722720623016357</v>
      </c>
      <c r="I2509" s="14">
        <v>13858.5751953125</v>
      </c>
      <c r="J2509" s="14"/>
      <c r="K2509" s="14"/>
      <c r="L2509" s="14">
        <v>0.38819700479507446</v>
      </c>
      <c r="M2509" s="14">
        <v>0.13909623026847839</v>
      </c>
    </row>
    <row r="2510" spans="1:13">
      <c r="A2510" s="13" t="s">
        <v>156</v>
      </c>
      <c r="B2510" s="13" t="s">
        <v>198</v>
      </c>
      <c r="C2510" s="13" t="s">
        <v>230</v>
      </c>
      <c r="D2510" s="14">
        <v>1968</v>
      </c>
      <c r="E2510" s="14">
        <v>9222.29296875</v>
      </c>
      <c r="F2510" s="14">
        <v>11363.904296875</v>
      </c>
      <c r="G2510" s="14">
        <v>2.0098430970865451</v>
      </c>
      <c r="H2510" s="14">
        <v>0.62127000093460083</v>
      </c>
      <c r="I2510" s="14">
        <v>15737.685546875</v>
      </c>
      <c r="J2510" s="14"/>
      <c r="K2510" s="14"/>
      <c r="L2510" s="14">
        <v>0.39457604289054871</v>
      </c>
      <c r="M2510" s="14">
        <v>0.14530044794082642</v>
      </c>
    </row>
    <row r="2511" spans="1:13">
      <c r="A2511" s="13" t="s">
        <v>156</v>
      </c>
      <c r="B2511" s="13" t="s">
        <v>198</v>
      </c>
      <c r="C2511" s="13" t="s">
        <v>230</v>
      </c>
      <c r="D2511" s="14">
        <v>1969</v>
      </c>
      <c r="E2511" s="14">
        <v>10578.7080078125</v>
      </c>
      <c r="F2511" s="14">
        <v>13167.2255859375</v>
      </c>
      <c r="G2511" s="14">
        <v>2.0403103344454898</v>
      </c>
      <c r="H2511" s="14">
        <v>0.63422083854675293</v>
      </c>
      <c r="I2511" s="14">
        <v>17874.642578125</v>
      </c>
      <c r="J2511" s="14"/>
      <c r="K2511" s="14"/>
      <c r="L2511" s="14">
        <v>0.46057614684104919</v>
      </c>
      <c r="M2511" s="14">
        <v>0.15664173662662506</v>
      </c>
    </row>
    <row r="2512" spans="1:13">
      <c r="A2512" s="13" t="s">
        <v>156</v>
      </c>
      <c r="B2512" s="13" t="s">
        <v>198</v>
      </c>
      <c r="C2512" s="13" t="s">
        <v>230</v>
      </c>
      <c r="D2512" s="14">
        <v>1970</v>
      </c>
      <c r="E2512" s="14">
        <v>11937.1357421875</v>
      </c>
      <c r="F2512" s="14">
        <v>14953.2451171875</v>
      </c>
      <c r="G2512" s="14">
        <v>2.0722830000000001</v>
      </c>
      <c r="H2512" s="14">
        <v>0.64774763584136963</v>
      </c>
      <c r="I2512" s="14">
        <v>20325.90234375</v>
      </c>
      <c r="J2512" s="14"/>
      <c r="K2512" s="14"/>
      <c r="L2512" s="14">
        <v>0.54651278257369995</v>
      </c>
      <c r="M2512" s="14">
        <v>0.16464813053607941</v>
      </c>
    </row>
    <row r="2513" spans="1:13">
      <c r="A2513" s="13" t="s">
        <v>156</v>
      </c>
      <c r="B2513" s="13" t="s">
        <v>198</v>
      </c>
      <c r="C2513" s="13" t="s">
        <v>230</v>
      </c>
      <c r="D2513" s="14">
        <v>1971</v>
      </c>
      <c r="E2513" s="14">
        <v>13710.4951171875</v>
      </c>
      <c r="F2513" s="14">
        <v>17360.986328125</v>
      </c>
      <c r="G2513" s="14">
        <v>2.1109629999999999</v>
      </c>
      <c r="H2513" s="14">
        <v>0.7078893780708313</v>
      </c>
      <c r="I2513" s="14">
        <v>22849.111328125</v>
      </c>
      <c r="J2513" s="14"/>
      <c r="K2513" s="14"/>
      <c r="L2513" s="14">
        <v>0.55345189571380615</v>
      </c>
      <c r="M2513" s="14">
        <v>0.16177470982074738</v>
      </c>
    </row>
    <row r="2514" spans="1:13">
      <c r="A2514" s="13" t="s">
        <v>156</v>
      </c>
      <c r="B2514" s="13" t="s">
        <v>198</v>
      </c>
      <c r="C2514" s="13" t="s">
        <v>230</v>
      </c>
      <c r="D2514" s="14">
        <v>1972</v>
      </c>
      <c r="E2514" s="14">
        <v>15731.6728515625</v>
      </c>
      <c r="F2514" s="14">
        <v>19519.453125</v>
      </c>
      <c r="G2514" s="14">
        <v>2.1505039999999997</v>
      </c>
      <c r="H2514" s="14">
        <v>0.78808408975601196</v>
      </c>
      <c r="I2514" s="14">
        <v>25891.59375</v>
      </c>
      <c r="J2514" s="14"/>
      <c r="K2514" s="14"/>
      <c r="L2514" s="14">
        <v>0.54227614402770996</v>
      </c>
      <c r="M2514" s="14">
        <v>0.16202437877655029</v>
      </c>
    </row>
    <row r="2515" spans="1:13">
      <c r="A2515" s="13" t="s">
        <v>156</v>
      </c>
      <c r="B2515" s="13" t="s">
        <v>198</v>
      </c>
      <c r="C2515" s="13" t="s">
        <v>230</v>
      </c>
      <c r="D2515" s="14">
        <v>1973</v>
      </c>
      <c r="E2515" s="14">
        <v>17310.28515625</v>
      </c>
      <c r="F2515" s="14">
        <v>21515.7109375</v>
      </c>
      <c r="G2515" s="14">
        <v>2.1896070000000001</v>
      </c>
      <c r="H2515" s="14">
        <v>0.79572761058807373</v>
      </c>
      <c r="I2515" s="14">
        <v>28636.78515625</v>
      </c>
      <c r="J2515" s="14"/>
      <c r="K2515" s="14"/>
      <c r="L2515" s="14">
        <v>0.52385371923446655</v>
      </c>
      <c r="M2515" s="14">
        <v>0.15440316498279572</v>
      </c>
    </row>
    <row r="2516" spans="1:13">
      <c r="A2516" s="13" t="s">
        <v>156</v>
      </c>
      <c r="B2516" s="13" t="s">
        <v>198</v>
      </c>
      <c r="C2516" s="13" t="s">
        <v>230</v>
      </c>
      <c r="D2516" s="14">
        <v>1974</v>
      </c>
      <c r="E2516" s="14">
        <v>18388.419921875</v>
      </c>
      <c r="F2516" s="14">
        <v>24655.283203125</v>
      </c>
      <c r="G2516" s="14">
        <v>2.2263769999999998</v>
      </c>
      <c r="H2516" s="14">
        <v>0.8204074501991272</v>
      </c>
      <c r="I2516" s="14">
        <v>30388.666015625</v>
      </c>
      <c r="J2516" s="14"/>
      <c r="K2516" s="14"/>
      <c r="L2516" s="14">
        <v>0.62146103382110596</v>
      </c>
      <c r="M2516" s="14">
        <v>0.15353384613990784</v>
      </c>
    </row>
    <row r="2517" spans="1:13">
      <c r="A2517" s="13" t="s">
        <v>156</v>
      </c>
      <c r="B2517" s="13" t="s">
        <v>198</v>
      </c>
      <c r="C2517" s="13" t="s">
        <v>230</v>
      </c>
      <c r="D2517" s="14">
        <v>1975</v>
      </c>
      <c r="E2517" s="14">
        <v>19356.8125</v>
      </c>
      <c r="F2517" s="14">
        <v>26313.0390625</v>
      </c>
      <c r="G2517" s="14">
        <v>2.2597209999999999</v>
      </c>
      <c r="H2517" s="14">
        <v>0.82946336269378662</v>
      </c>
      <c r="I2517" s="14">
        <v>31598.6484375</v>
      </c>
      <c r="J2517" s="14"/>
      <c r="K2517" s="14"/>
      <c r="L2517" s="14">
        <v>0.57920092344284058</v>
      </c>
      <c r="M2517" s="14">
        <v>0.14885087311267853</v>
      </c>
    </row>
    <row r="2518" spans="1:13">
      <c r="A2518" s="13" t="s">
        <v>156</v>
      </c>
      <c r="B2518" s="13" t="s">
        <v>198</v>
      </c>
      <c r="C2518" s="13" t="s">
        <v>230</v>
      </c>
      <c r="D2518" s="14">
        <v>1976</v>
      </c>
      <c r="E2518" s="14">
        <v>20685.716796875</v>
      </c>
      <c r="F2518" s="14">
        <v>29584.708984375</v>
      </c>
      <c r="G2518" s="14">
        <v>2.288862</v>
      </c>
      <c r="H2518" s="14">
        <v>0.86618471145629883</v>
      </c>
      <c r="I2518" s="14">
        <v>33948.69921875</v>
      </c>
      <c r="J2518" s="14"/>
      <c r="K2518" s="14"/>
      <c r="L2518" s="14">
        <v>0.53276866674423218</v>
      </c>
      <c r="M2518" s="14">
        <v>0.1366683691740036</v>
      </c>
    </row>
    <row r="2519" spans="1:13">
      <c r="A2519" s="13" t="s">
        <v>156</v>
      </c>
      <c r="B2519" s="13" t="s">
        <v>198</v>
      </c>
      <c r="C2519" s="13" t="s">
        <v>230</v>
      </c>
      <c r="D2519" s="14">
        <v>1977</v>
      </c>
      <c r="E2519" s="14">
        <v>22262.69921875</v>
      </c>
      <c r="F2519" s="14">
        <v>31987.61328125</v>
      </c>
      <c r="G2519" s="14">
        <v>2.314988</v>
      </c>
      <c r="H2519" s="14">
        <v>0.89952242374420166</v>
      </c>
      <c r="I2519" s="14">
        <v>36275.09765625</v>
      </c>
      <c r="J2519" s="14"/>
      <c r="K2519" s="14"/>
      <c r="L2519" s="14">
        <v>0.50175374746322632</v>
      </c>
      <c r="M2519" s="14">
        <v>0.143909752368927</v>
      </c>
    </row>
    <row r="2520" spans="1:13">
      <c r="A2520" s="13" t="s">
        <v>156</v>
      </c>
      <c r="B2520" s="13" t="s">
        <v>198</v>
      </c>
      <c r="C2520" s="13" t="s">
        <v>230</v>
      </c>
      <c r="D2520" s="14">
        <v>1978</v>
      </c>
      <c r="E2520" s="14">
        <v>24898.5703125</v>
      </c>
      <c r="F2520" s="14">
        <v>36978.94140625</v>
      </c>
      <c r="G2520" s="14">
        <v>2.341405</v>
      </c>
      <c r="H2520" s="14">
        <v>0.95097208023071289</v>
      </c>
      <c r="I2520" s="14">
        <v>39096.31640625</v>
      </c>
      <c r="J2520" s="14"/>
      <c r="K2520" s="14"/>
      <c r="L2520" s="14">
        <v>0.49235871434211731</v>
      </c>
      <c r="M2520" s="14">
        <v>0.12973323464393616</v>
      </c>
    </row>
    <row r="2521" spans="1:13">
      <c r="A2521" s="13" t="s">
        <v>156</v>
      </c>
      <c r="B2521" s="13" t="s">
        <v>198</v>
      </c>
      <c r="C2521" s="13" t="s">
        <v>230</v>
      </c>
      <c r="D2521" s="14">
        <v>1979</v>
      </c>
      <c r="E2521" s="14">
        <v>27484.25</v>
      </c>
      <c r="F2521" s="14">
        <v>42652.12890625</v>
      </c>
      <c r="G2521" s="14">
        <v>2.372595</v>
      </c>
      <c r="H2521" s="14">
        <v>1.0133684873580933</v>
      </c>
      <c r="I2521" s="14">
        <v>42831.65234375</v>
      </c>
      <c r="J2521" s="14"/>
      <c r="K2521" s="14"/>
      <c r="L2521" s="14">
        <v>0.50275379419326782</v>
      </c>
      <c r="M2521" s="14">
        <v>0.10960349440574646</v>
      </c>
    </row>
    <row r="2522" spans="1:13">
      <c r="A2522" s="13" t="s">
        <v>156</v>
      </c>
      <c r="B2522" s="13" t="s">
        <v>198</v>
      </c>
      <c r="C2522" s="13" t="s">
        <v>230</v>
      </c>
      <c r="D2522" s="14">
        <v>1980</v>
      </c>
      <c r="E2522" s="14">
        <v>30956.849609375</v>
      </c>
      <c r="F2522" s="14">
        <v>47817.08203125</v>
      </c>
      <c r="G2522" s="14">
        <v>2.4116879999999998</v>
      </c>
      <c r="H2522" s="14">
        <v>1.0637232065200806</v>
      </c>
      <c r="I2522" s="14">
        <v>47163.3046875</v>
      </c>
      <c r="J2522" s="14"/>
      <c r="K2522" s="14"/>
      <c r="L2522" s="14">
        <v>0.57449847459793091</v>
      </c>
      <c r="M2522" s="14">
        <v>0.11807828396558762</v>
      </c>
    </row>
    <row r="2523" spans="1:13">
      <c r="A2523" s="13" t="s">
        <v>156</v>
      </c>
      <c r="B2523" s="13" t="s">
        <v>198</v>
      </c>
      <c r="C2523" s="13" t="s">
        <v>230</v>
      </c>
      <c r="D2523" s="14">
        <v>1981</v>
      </c>
      <c r="E2523" s="14">
        <v>34023.94921875</v>
      </c>
      <c r="F2523" s="14">
        <v>48141.5625</v>
      </c>
      <c r="G2523" s="14">
        <v>2.4604999999999997</v>
      </c>
      <c r="H2523" s="14">
        <v>1.1480132341384888</v>
      </c>
      <c r="I2523" s="14">
        <v>52264.55078125</v>
      </c>
      <c r="J2523" s="14"/>
      <c r="K2523" s="14"/>
      <c r="L2523" s="14">
        <v>0.63972920179367065</v>
      </c>
      <c r="M2523" s="14">
        <v>0.13042391836643219</v>
      </c>
    </row>
    <row r="2524" spans="1:13">
      <c r="A2524" s="13" t="s">
        <v>156</v>
      </c>
      <c r="B2524" s="13" t="s">
        <v>198</v>
      </c>
      <c r="C2524" s="13" t="s">
        <v>230</v>
      </c>
      <c r="D2524" s="14">
        <v>1982</v>
      </c>
      <c r="E2524" s="14">
        <v>37630.796875</v>
      </c>
      <c r="F2524" s="14">
        <v>50782.25390625</v>
      </c>
      <c r="G2524" s="14">
        <v>2.5179849999999999</v>
      </c>
      <c r="H2524" s="14">
        <v>1.2151861190795898</v>
      </c>
      <c r="I2524" s="14">
        <v>55976.44140625</v>
      </c>
      <c r="J2524" s="14"/>
      <c r="K2524" s="14"/>
      <c r="L2524" s="14">
        <v>0.67647576332092285</v>
      </c>
      <c r="M2524" s="14">
        <v>0.13418765366077423</v>
      </c>
    </row>
    <row r="2525" spans="1:13">
      <c r="A2525" s="13" t="s">
        <v>156</v>
      </c>
      <c r="B2525" s="13" t="s">
        <v>198</v>
      </c>
      <c r="C2525" s="13" t="s">
        <v>230</v>
      </c>
      <c r="D2525" s="14">
        <v>1983</v>
      </c>
      <c r="E2525" s="14">
        <v>41789.6171875</v>
      </c>
      <c r="F2525" s="14">
        <v>56282.3359375</v>
      </c>
      <c r="G2525" s="14">
        <v>2.5809120000000001</v>
      </c>
      <c r="H2525" s="14">
        <v>1.245140552520752</v>
      </c>
      <c r="I2525" s="14">
        <v>60765.00390625</v>
      </c>
      <c r="J2525" s="14"/>
      <c r="K2525" s="14"/>
      <c r="L2525" s="14">
        <v>0.64627248048782349</v>
      </c>
      <c r="M2525" s="14">
        <v>0.12729644775390625</v>
      </c>
    </row>
    <row r="2526" spans="1:13">
      <c r="A2526" s="13" t="s">
        <v>156</v>
      </c>
      <c r="B2526" s="13" t="s">
        <v>198</v>
      </c>
      <c r="C2526" s="13" t="s">
        <v>230</v>
      </c>
      <c r="D2526" s="14">
        <v>1984</v>
      </c>
      <c r="E2526" s="14">
        <v>45145.52734375</v>
      </c>
      <c r="F2526" s="14">
        <v>62920.296875</v>
      </c>
      <c r="G2526" s="14">
        <v>2.6444969999999999</v>
      </c>
      <c r="H2526" s="14">
        <v>1.2630534172058105</v>
      </c>
      <c r="I2526" s="14">
        <v>66107.6953125</v>
      </c>
      <c r="J2526" s="14"/>
      <c r="K2526" s="14"/>
      <c r="L2526" s="14">
        <v>0.62128549814224243</v>
      </c>
      <c r="M2526" s="14">
        <v>0.11739463359117508</v>
      </c>
    </row>
    <row r="2527" spans="1:13">
      <c r="A2527" s="13" t="s">
        <v>156</v>
      </c>
      <c r="B2527" s="13" t="s">
        <v>198</v>
      </c>
      <c r="C2527" s="13" t="s">
        <v>230</v>
      </c>
      <c r="D2527" s="14">
        <v>1985</v>
      </c>
      <c r="E2527" s="14">
        <v>43800.765625</v>
      </c>
      <c r="F2527" s="14">
        <v>56310.15234375</v>
      </c>
      <c r="G2527" s="14">
        <v>2.7055339999999997</v>
      </c>
      <c r="H2527" s="14">
        <v>1.2286208868026733</v>
      </c>
      <c r="I2527" s="14">
        <v>65695.9453125</v>
      </c>
      <c r="J2527" s="14"/>
      <c r="K2527" s="14"/>
      <c r="L2527" s="14">
        <v>0.56678217649459839</v>
      </c>
      <c r="M2527" s="14">
        <v>0.14783620834350586</v>
      </c>
    </row>
    <row r="2528" spans="1:13">
      <c r="A2528" s="13" t="s">
        <v>156</v>
      </c>
      <c r="B2528" s="13" t="s">
        <v>198</v>
      </c>
      <c r="C2528" s="13" t="s">
        <v>230</v>
      </c>
      <c r="D2528" s="14">
        <v>1986</v>
      </c>
      <c r="E2528" s="14">
        <v>43639.71875</v>
      </c>
      <c r="F2528" s="14">
        <v>58908.4609375</v>
      </c>
      <c r="G2528" s="14">
        <v>2.7624379999999999</v>
      </c>
      <c r="H2528" s="14">
        <v>1.2084190845489502</v>
      </c>
      <c r="I2528" s="14">
        <v>66578.15625</v>
      </c>
      <c r="J2528" s="14"/>
      <c r="K2528" s="14"/>
      <c r="L2528" s="14">
        <v>0.48598906397819519</v>
      </c>
      <c r="M2528" s="14">
        <v>0.14591494202613831</v>
      </c>
    </row>
    <row r="2529" spans="1:13">
      <c r="A2529" s="13" t="s">
        <v>156</v>
      </c>
      <c r="B2529" s="13" t="s">
        <v>198</v>
      </c>
      <c r="C2529" s="13" t="s">
        <v>230</v>
      </c>
      <c r="D2529" s="14">
        <v>1987</v>
      </c>
      <c r="E2529" s="14">
        <v>47664.078125</v>
      </c>
      <c r="F2529" s="14">
        <v>66756.1171875</v>
      </c>
      <c r="G2529" s="14">
        <v>2.8169709999999997</v>
      </c>
      <c r="H2529" s="14">
        <v>1.2608640193939209</v>
      </c>
      <c r="I2529" s="14">
        <v>73767.1171875</v>
      </c>
      <c r="J2529" s="14"/>
      <c r="K2529" s="14"/>
      <c r="L2529" s="14">
        <v>0.46450957655906677</v>
      </c>
      <c r="M2529" s="14">
        <v>0.13078063726425171</v>
      </c>
    </row>
    <row r="2530" spans="1:13">
      <c r="A2530" s="13" t="s">
        <v>156</v>
      </c>
      <c r="B2530" s="13" t="s">
        <v>198</v>
      </c>
      <c r="C2530" s="13" t="s">
        <v>230</v>
      </c>
      <c r="D2530" s="14">
        <v>1988</v>
      </c>
      <c r="E2530" s="14">
        <v>52605.1328125</v>
      </c>
      <c r="F2530" s="14">
        <v>72381.921875</v>
      </c>
      <c r="G2530" s="14">
        <v>2.873281</v>
      </c>
      <c r="H2530" s="14">
        <v>1.3250515460968018</v>
      </c>
      <c r="I2530" s="14">
        <v>82076.0625</v>
      </c>
      <c r="J2530" s="14"/>
      <c r="K2530" s="14"/>
      <c r="L2530" s="14">
        <v>0.42011585831642151</v>
      </c>
      <c r="M2530" s="14">
        <v>0.1111191064119339</v>
      </c>
    </row>
    <row r="2531" spans="1:13">
      <c r="A2531" s="13" t="s">
        <v>156</v>
      </c>
      <c r="B2531" s="13" t="s">
        <v>198</v>
      </c>
      <c r="C2531" s="13" t="s">
        <v>230</v>
      </c>
      <c r="D2531" s="14">
        <v>1989</v>
      </c>
      <c r="E2531" s="14">
        <v>58169.50390625</v>
      </c>
      <c r="F2531" s="14">
        <v>74596.0625</v>
      </c>
      <c r="G2531" s="14">
        <v>2.9372759999999998</v>
      </c>
      <c r="H2531" s="14">
        <v>1.3872488737106323</v>
      </c>
      <c r="I2531" s="14">
        <v>90413.8359375</v>
      </c>
      <c r="J2531" s="14"/>
      <c r="K2531" s="14"/>
      <c r="L2531" s="14">
        <v>0.44424262642860413</v>
      </c>
      <c r="M2531" s="14">
        <v>0.1136782169342041</v>
      </c>
    </row>
    <row r="2532" spans="1:13">
      <c r="A2532" s="13" t="s">
        <v>156</v>
      </c>
      <c r="B2532" s="13" t="s">
        <v>198</v>
      </c>
      <c r="C2532" s="13" t="s">
        <v>230</v>
      </c>
      <c r="D2532" s="14">
        <v>1990</v>
      </c>
      <c r="E2532" s="14">
        <v>64860.5703125</v>
      </c>
      <c r="F2532" s="14">
        <v>86285.1484375</v>
      </c>
      <c r="G2532" s="14">
        <v>3.012966</v>
      </c>
      <c r="H2532" s="14">
        <v>1.5295562744140625</v>
      </c>
      <c r="I2532" s="14">
        <v>99293.4296875</v>
      </c>
      <c r="J2532" s="14"/>
      <c r="K2532" s="14"/>
      <c r="L2532" s="14">
        <v>0.45070469379425049</v>
      </c>
      <c r="M2532" s="14">
        <v>0.10805680602788925</v>
      </c>
    </row>
    <row r="2533" spans="1:13">
      <c r="A2533" s="13" t="s">
        <v>156</v>
      </c>
      <c r="B2533" s="13" t="s">
        <v>198</v>
      </c>
      <c r="C2533" s="13" t="s">
        <v>230</v>
      </c>
      <c r="D2533" s="14">
        <v>1991</v>
      </c>
      <c r="E2533" s="14">
        <v>71289.5546875</v>
      </c>
      <c r="F2533" s="14">
        <v>82751.1171875</v>
      </c>
      <c r="G2533" s="14">
        <v>3.1011469999999997</v>
      </c>
      <c r="H2533" s="14">
        <v>1.5796283483505249</v>
      </c>
      <c r="I2533" s="14">
        <v>105934.6796875</v>
      </c>
      <c r="J2533" s="14"/>
      <c r="K2533" s="14"/>
      <c r="L2533" s="14">
        <v>0.50775140523910522</v>
      </c>
      <c r="M2533" s="14">
        <v>0.12506197392940521</v>
      </c>
    </row>
    <row r="2534" spans="1:13">
      <c r="A2534" s="13" t="s">
        <v>156</v>
      </c>
      <c r="B2534" s="13" t="s">
        <v>198</v>
      </c>
      <c r="C2534" s="13" t="s">
        <v>230</v>
      </c>
      <c r="D2534" s="14">
        <v>1992</v>
      </c>
      <c r="E2534" s="14">
        <v>75697.046875</v>
      </c>
      <c r="F2534" s="14">
        <v>82367.453125</v>
      </c>
      <c r="G2534" s="14">
        <v>3.1996419999999999</v>
      </c>
      <c r="H2534" s="14">
        <v>1.616797924041748</v>
      </c>
      <c r="I2534" s="14">
        <v>112968.40625</v>
      </c>
      <c r="J2534" s="14"/>
      <c r="K2534" s="14"/>
      <c r="L2534" s="14">
        <v>0.51965111494064331</v>
      </c>
      <c r="M2534" s="14">
        <v>0.11971204727888107</v>
      </c>
    </row>
    <row r="2535" spans="1:13">
      <c r="A2535" s="13" t="s">
        <v>156</v>
      </c>
      <c r="B2535" s="13" t="s">
        <v>198</v>
      </c>
      <c r="C2535" s="13" t="s">
        <v>230</v>
      </c>
      <c r="D2535" s="14">
        <v>1993</v>
      </c>
      <c r="E2535" s="14">
        <v>84214.9140625</v>
      </c>
      <c r="F2535" s="14">
        <v>80112.4609375</v>
      </c>
      <c r="G2535" s="14">
        <v>3.3058069999999997</v>
      </c>
      <c r="H2535" s="14">
        <v>1.6152366399765015</v>
      </c>
      <c r="I2535" s="14">
        <v>125917.71875</v>
      </c>
      <c r="J2535" s="14"/>
      <c r="K2535" s="14"/>
      <c r="L2535" s="14">
        <v>0.66606390476226807</v>
      </c>
      <c r="M2535" s="14">
        <v>0.15162377059459686</v>
      </c>
    </row>
    <row r="2536" spans="1:13">
      <c r="A2536" s="13" t="s">
        <v>156</v>
      </c>
      <c r="B2536" s="13" t="s">
        <v>198</v>
      </c>
      <c r="C2536" s="13" t="s">
        <v>230</v>
      </c>
      <c r="D2536" s="14">
        <v>1994</v>
      </c>
      <c r="E2536" s="14">
        <v>93609.2890625</v>
      </c>
      <c r="F2536" s="14">
        <v>76442.9609375</v>
      </c>
      <c r="G2536" s="14">
        <v>3.4157029999999997</v>
      </c>
      <c r="H2536" s="14">
        <v>1.6605042219161987</v>
      </c>
      <c r="I2536" s="14">
        <v>139891.625</v>
      </c>
      <c r="J2536" s="14"/>
      <c r="K2536" s="14"/>
      <c r="L2536" s="14">
        <v>0.62064450979232788</v>
      </c>
      <c r="M2536" s="14">
        <v>0.14213904738426208</v>
      </c>
    </row>
    <row r="2537" spans="1:13">
      <c r="A2537" s="13" t="s">
        <v>156</v>
      </c>
      <c r="B2537" s="13" t="s">
        <v>198</v>
      </c>
      <c r="C2537" s="13" t="s">
        <v>230</v>
      </c>
      <c r="D2537" s="14">
        <v>1995</v>
      </c>
      <c r="E2537" s="14">
        <v>104018.9140625</v>
      </c>
      <c r="F2537" s="14">
        <v>79247.40625</v>
      </c>
      <c r="G2537" s="14">
        <v>3.5259689999999999</v>
      </c>
      <c r="H2537" s="14">
        <v>1.6938567161560059</v>
      </c>
      <c r="I2537" s="14">
        <v>149965.09375</v>
      </c>
      <c r="J2537" s="14"/>
      <c r="K2537" s="14"/>
      <c r="L2537" s="14">
        <v>0.65190607309341431</v>
      </c>
      <c r="M2537" s="14">
        <v>0.14660990238189697</v>
      </c>
    </row>
    <row r="2538" spans="1:13">
      <c r="A2538" s="13" t="s">
        <v>156</v>
      </c>
      <c r="B2538" s="13" t="s">
        <v>198</v>
      </c>
      <c r="C2538" s="13" t="s">
        <v>230</v>
      </c>
      <c r="D2538" s="14">
        <v>1996</v>
      </c>
      <c r="E2538" s="14">
        <v>113954.1640625</v>
      </c>
      <c r="F2538" s="14">
        <v>99371.59375</v>
      </c>
      <c r="G2538" s="14">
        <v>3.6381869999999998</v>
      </c>
      <c r="H2538" s="14">
        <v>1.7584501504898071</v>
      </c>
      <c r="I2538" s="14">
        <v>161169.5625</v>
      </c>
      <c r="J2538" s="14">
        <v>0.60566555047550674</v>
      </c>
      <c r="K2538" s="14"/>
      <c r="L2538" s="14">
        <v>0.57740569114685059</v>
      </c>
      <c r="M2538" s="14">
        <v>0.13118970394134521</v>
      </c>
    </row>
    <row r="2539" spans="1:13">
      <c r="A2539" s="13" t="s">
        <v>156</v>
      </c>
      <c r="B2539" s="13" t="s">
        <v>198</v>
      </c>
      <c r="C2539" s="13" t="s">
        <v>230</v>
      </c>
      <c r="D2539" s="14">
        <v>1997</v>
      </c>
      <c r="E2539" s="14">
        <v>128150.71875</v>
      </c>
      <c r="F2539" s="14">
        <v>104451.0078125</v>
      </c>
      <c r="G2539" s="14">
        <v>3.7521399999999998</v>
      </c>
      <c r="H2539" s="14">
        <v>1.8675318956375122</v>
      </c>
      <c r="I2539" s="14">
        <v>174578.734375</v>
      </c>
      <c r="J2539" s="14"/>
      <c r="K2539" s="14"/>
      <c r="L2539" s="14">
        <v>0.60327792167663574</v>
      </c>
      <c r="M2539" s="14">
        <v>0.13338814675807953</v>
      </c>
    </row>
    <row r="2540" spans="1:13">
      <c r="A2540" s="13" t="s">
        <v>156</v>
      </c>
      <c r="B2540" s="13" t="s">
        <v>198</v>
      </c>
      <c r="C2540" s="13" t="s">
        <v>230</v>
      </c>
      <c r="D2540" s="14">
        <v>1998</v>
      </c>
      <c r="E2540" s="14">
        <v>130406.28125</v>
      </c>
      <c r="F2540" s="14">
        <v>118769.125</v>
      </c>
      <c r="G2540" s="14">
        <v>3.8607139999999998</v>
      </c>
      <c r="H2540" s="14">
        <v>1.9298241138458252</v>
      </c>
      <c r="I2540" s="14">
        <v>170746.0625</v>
      </c>
      <c r="J2540" s="14"/>
      <c r="K2540" s="14"/>
      <c r="L2540" s="14">
        <v>0.39588996767997742</v>
      </c>
      <c r="M2540" s="14">
        <v>0.12108369171619415</v>
      </c>
    </row>
    <row r="2541" spans="1:13">
      <c r="A2541" s="13" t="s">
        <v>156</v>
      </c>
      <c r="B2541" s="13" t="s">
        <v>198</v>
      </c>
      <c r="C2541" s="13" t="s">
        <v>230</v>
      </c>
      <c r="D2541" s="14">
        <v>1999</v>
      </c>
      <c r="E2541" s="14">
        <v>139690.1875</v>
      </c>
      <c r="F2541" s="14">
        <v>122706.6875</v>
      </c>
      <c r="G2541" s="14">
        <v>3.9547429999999997</v>
      </c>
      <c r="H2541" s="14">
        <v>1.9752329587936401</v>
      </c>
      <c r="I2541" s="14">
        <v>180519.578125</v>
      </c>
      <c r="J2541" s="14"/>
      <c r="K2541" s="14"/>
      <c r="L2541" s="14">
        <v>0.42083019018173218</v>
      </c>
      <c r="M2541" s="14">
        <v>0.1357821524143219</v>
      </c>
    </row>
    <row r="2542" spans="1:13">
      <c r="A2542" s="13" t="s">
        <v>156</v>
      </c>
      <c r="B2542" s="13" t="s">
        <v>198</v>
      </c>
      <c r="C2542" s="13" t="s">
        <v>230</v>
      </c>
      <c r="D2542" s="14">
        <v>2000</v>
      </c>
      <c r="E2542" s="14">
        <v>166273.53125</v>
      </c>
      <c r="F2542" s="14">
        <v>163269.78125</v>
      </c>
      <c r="G2542" s="14">
        <v>4.0288709999999996</v>
      </c>
      <c r="H2542" s="14">
        <v>2.0846548080444336</v>
      </c>
      <c r="I2542" s="14">
        <v>196837.015625</v>
      </c>
      <c r="J2542" s="14"/>
      <c r="K2542" s="14"/>
      <c r="L2542" s="14">
        <v>0.40659886598587036</v>
      </c>
      <c r="M2542" s="14">
        <v>0.12951253354549408</v>
      </c>
    </row>
    <row r="2543" spans="1:13">
      <c r="A2543" s="13" t="s">
        <v>156</v>
      </c>
      <c r="B2543" s="13" t="s">
        <v>198</v>
      </c>
      <c r="C2543" s="13" t="s">
        <v>230</v>
      </c>
      <c r="D2543" s="14">
        <v>2001</v>
      </c>
      <c r="E2543" s="14">
        <v>170850.359375</v>
      </c>
      <c r="F2543" s="14">
        <v>160526.65625</v>
      </c>
      <c r="G2543" s="14">
        <v>4.0771449999999998</v>
      </c>
      <c r="H2543" s="14">
        <v>2.1330718994140625</v>
      </c>
      <c r="I2543" s="14">
        <v>194732.796875</v>
      </c>
      <c r="J2543" s="14"/>
      <c r="K2543" s="14"/>
      <c r="L2543" s="14">
        <v>0.36761361360549927</v>
      </c>
      <c r="M2543" s="14">
        <v>0.15350060164928436</v>
      </c>
    </row>
    <row r="2544" spans="1:13">
      <c r="A2544" s="13" t="s">
        <v>156</v>
      </c>
      <c r="B2544" s="13" t="s">
        <v>198</v>
      </c>
      <c r="C2544" s="13" t="s">
        <v>230</v>
      </c>
      <c r="D2544" s="14">
        <v>2002</v>
      </c>
      <c r="E2544" s="14">
        <v>183760.4375</v>
      </c>
      <c r="F2544" s="14">
        <v>174030.21875</v>
      </c>
      <c r="G2544" s="14">
        <v>4.104419</v>
      </c>
      <c r="H2544" s="14">
        <v>2.1982626914978027</v>
      </c>
      <c r="I2544" s="14">
        <v>202355.828125</v>
      </c>
      <c r="J2544" s="14"/>
      <c r="K2544" s="14"/>
      <c r="L2544" s="14">
        <v>0.33029279112815857</v>
      </c>
      <c r="M2544" s="14">
        <v>0.15839175879955292</v>
      </c>
    </row>
    <row r="2545" spans="1:13">
      <c r="A2545" s="13" t="s">
        <v>156</v>
      </c>
      <c r="B2545" s="13" t="s">
        <v>198</v>
      </c>
      <c r="C2545" s="13" t="s">
        <v>230</v>
      </c>
      <c r="D2545" s="14">
        <v>2003</v>
      </c>
      <c r="E2545" s="14">
        <v>201490.421875</v>
      </c>
      <c r="F2545" s="14">
        <v>167406.53125</v>
      </c>
      <c r="G2545" s="14">
        <v>4.1292249999999999</v>
      </c>
      <c r="H2545" s="14">
        <v>2.1869292259216309</v>
      </c>
      <c r="I2545" s="14">
        <v>211534.25</v>
      </c>
      <c r="J2545" s="14"/>
      <c r="K2545" s="14"/>
      <c r="L2545" s="14">
        <v>0.28063955903053284</v>
      </c>
      <c r="M2545" s="14">
        <v>0.18576548993587494</v>
      </c>
    </row>
    <row r="2546" spans="1:13">
      <c r="A2546" s="13" t="s">
        <v>156</v>
      </c>
      <c r="B2546" s="13" t="s">
        <v>198</v>
      </c>
      <c r="C2546" s="13" t="s">
        <v>230</v>
      </c>
      <c r="D2546" s="14">
        <v>2004</v>
      </c>
      <c r="E2546" s="14">
        <v>236381.53125</v>
      </c>
      <c r="F2546" s="14">
        <v>192437.640625</v>
      </c>
      <c r="G2546" s="14">
        <v>4.1772130000000001</v>
      </c>
      <c r="H2546" s="14">
        <v>2.2591111660003662</v>
      </c>
      <c r="I2546" s="14">
        <v>232306.03125</v>
      </c>
      <c r="J2546" s="14"/>
      <c r="K2546" s="14"/>
      <c r="L2546" s="14">
        <v>0.32636550068855286</v>
      </c>
      <c r="M2546" s="14">
        <v>0.17919203639030457</v>
      </c>
    </row>
    <row r="2547" spans="1:13">
      <c r="A2547" s="13" t="s">
        <v>156</v>
      </c>
      <c r="B2547" s="13" t="s">
        <v>198</v>
      </c>
      <c r="C2547" s="13" t="s">
        <v>230</v>
      </c>
      <c r="D2547" s="14">
        <v>2005</v>
      </c>
      <c r="E2547" s="14">
        <v>272785.59375</v>
      </c>
      <c r="F2547" s="14">
        <v>264816.46875</v>
      </c>
      <c r="G2547" s="14">
        <v>4.2656869999999998</v>
      </c>
      <c r="H2547" s="14">
        <v>2.3732168674468994</v>
      </c>
      <c r="I2547" s="14">
        <v>249401.515625</v>
      </c>
      <c r="J2547" s="14">
        <v>0.72347129031774005</v>
      </c>
      <c r="K2547" s="14"/>
      <c r="L2547" s="14">
        <v>0.2854485809803009</v>
      </c>
      <c r="M2547" s="14">
        <v>0.17685958743095398</v>
      </c>
    </row>
    <row r="2548" spans="1:13">
      <c r="A2548" s="13" t="s">
        <v>156</v>
      </c>
      <c r="B2548" s="13" t="s">
        <v>198</v>
      </c>
      <c r="C2548" s="13" t="s">
        <v>230</v>
      </c>
      <c r="D2548" s="14">
        <v>2006</v>
      </c>
      <c r="E2548" s="14">
        <v>298978.0625</v>
      </c>
      <c r="F2548" s="14">
        <v>296612.875</v>
      </c>
      <c r="G2548" s="14">
        <v>4.4023310000000002</v>
      </c>
      <c r="H2548" s="14">
        <v>2.5475296974182129</v>
      </c>
      <c r="I2548" s="14">
        <v>271860.46875</v>
      </c>
      <c r="J2548" s="14"/>
      <c r="K2548" s="14"/>
      <c r="L2548" s="14">
        <v>0.26869183778762817</v>
      </c>
      <c r="M2548" s="14">
        <v>0.14072813093662262</v>
      </c>
    </row>
    <row r="2549" spans="1:13">
      <c r="A2549" s="13" t="s">
        <v>156</v>
      </c>
      <c r="B2549" s="13" t="s">
        <v>198</v>
      </c>
      <c r="C2549" s="13" t="s">
        <v>230</v>
      </c>
      <c r="D2549" s="14">
        <v>2007</v>
      </c>
      <c r="E2549" s="14">
        <v>330420.0625</v>
      </c>
      <c r="F2549" s="14">
        <v>326440.75</v>
      </c>
      <c r="G2549" s="14">
        <v>4.5786299999999995</v>
      </c>
      <c r="H2549" s="14">
        <v>2.7970197200775146</v>
      </c>
      <c r="I2549" s="14">
        <v>296388.09375</v>
      </c>
      <c r="J2549" s="14"/>
      <c r="K2549" s="14"/>
      <c r="L2549" s="14">
        <v>0.27185407280921936</v>
      </c>
      <c r="M2549" s="14">
        <v>0.12066908180713654</v>
      </c>
    </row>
    <row r="2550" spans="1:13">
      <c r="A2550" s="13" t="s">
        <v>156</v>
      </c>
      <c r="B2550" s="13" t="s">
        <v>198</v>
      </c>
      <c r="C2550" s="13" t="s">
        <v>230</v>
      </c>
      <c r="D2550" s="14">
        <v>2008</v>
      </c>
      <c r="E2550" s="14">
        <v>327804.96875</v>
      </c>
      <c r="F2550" s="14">
        <v>299015.375</v>
      </c>
      <c r="G2550" s="14">
        <v>4.7758039999999999</v>
      </c>
      <c r="H2550" s="14">
        <v>2.952399730682373</v>
      </c>
      <c r="I2550" s="14">
        <v>301925.34375</v>
      </c>
      <c r="J2550" s="14"/>
      <c r="K2550" s="14"/>
      <c r="L2550" s="14">
        <v>0.41577732563018799</v>
      </c>
      <c r="M2550" s="14">
        <v>0.13815036416053772</v>
      </c>
    </row>
    <row r="2551" spans="1:13">
      <c r="A2551" s="13" t="s">
        <v>156</v>
      </c>
      <c r="B2551" s="13" t="s">
        <v>198</v>
      </c>
      <c r="C2551" s="13" t="s">
        <v>230</v>
      </c>
      <c r="D2551" s="14">
        <v>2009</v>
      </c>
      <c r="E2551" s="14">
        <v>336791.21875</v>
      </c>
      <c r="F2551" s="14">
        <v>291632.84375</v>
      </c>
      <c r="G2551" s="14">
        <v>4.9666139999999999</v>
      </c>
      <c r="H2551" s="14">
        <v>2.9917919635772705</v>
      </c>
      <c r="I2551" s="14">
        <v>302290.625</v>
      </c>
      <c r="J2551" s="14"/>
      <c r="K2551" s="14"/>
      <c r="L2551" s="14">
        <v>0.35981178283691406</v>
      </c>
      <c r="M2551" s="14">
        <v>0.12804336845874786</v>
      </c>
    </row>
    <row r="2552" spans="1:13">
      <c r="A2552" s="13" t="s">
        <v>156</v>
      </c>
      <c r="B2552" s="13" t="s">
        <v>198</v>
      </c>
      <c r="C2552" s="13" t="s">
        <v>230</v>
      </c>
      <c r="D2552" s="14">
        <v>2010</v>
      </c>
      <c r="E2552" s="14">
        <v>399283.9375</v>
      </c>
      <c r="F2552" s="14">
        <v>369290.46875</v>
      </c>
      <c r="G2552" s="14">
        <v>5.1311719999999994</v>
      </c>
      <c r="H2552" s="14">
        <v>3.1083149909973145</v>
      </c>
      <c r="I2552" s="14">
        <v>346200.28125</v>
      </c>
      <c r="J2552" s="14"/>
      <c r="K2552" s="14"/>
      <c r="L2552" s="14">
        <v>0.35860511660575867</v>
      </c>
      <c r="M2552" s="14">
        <v>0.10815314948558807</v>
      </c>
    </row>
    <row r="2553" spans="1:13">
      <c r="A2553" s="13" t="s">
        <v>156</v>
      </c>
      <c r="B2553" s="13" t="s">
        <v>198</v>
      </c>
      <c r="C2553" s="13" t="s">
        <v>230</v>
      </c>
      <c r="D2553" s="14">
        <v>2011</v>
      </c>
      <c r="E2553" s="14">
        <v>427293.28125</v>
      </c>
      <c r="F2553" s="14">
        <v>399595.4375</v>
      </c>
      <c r="G2553" s="14">
        <v>5.263636</v>
      </c>
      <c r="H2553" s="14">
        <v>3.2304420471191406</v>
      </c>
      <c r="I2553" s="14">
        <v>368142</v>
      </c>
      <c r="J2553" s="14">
        <v>0.73934225497447659</v>
      </c>
      <c r="K2553" s="14"/>
      <c r="L2553" s="14">
        <v>0.36607688665390015</v>
      </c>
      <c r="M2553" s="14">
        <v>0.10139001905918121</v>
      </c>
    </row>
    <row r="2554" spans="1:13">
      <c r="A2554" s="13" t="s">
        <v>156</v>
      </c>
      <c r="B2554" s="13" t="s">
        <v>198</v>
      </c>
      <c r="C2554" s="13" t="s">
        <v>230</v>
      </c>
      <c r="D2554" s="14">
        <v>2012</v>
      </c>
      <c r="E2554" s="14">
        <v>438146.65625</v>
      </c>
      <c r="F2554" s="14">
        <v>403046.78125</v>
      </c>
      <c r="G2554" s="14">
        <v>5.3694759999999997</v>
      </c>
      <c r="H2554" s="14">
        <v>3.359426736831665</v>
      </c>
      <c r="I2554" s="14">
        <v>384567.0625</v>
      </c>
      <c r="J2554" s="14">
        <v>0.73116293500268081</v>
      </c>
      <c r="K2554" s="14"/>
      <c r="L2554" s="14">
        <v>0.39361736178398132</v>
      </c>
      <c r="M2554" s="14">
        <v>0.10832017660140991</v>
      </c>
    </row>
    <row r="2555" spans="1:13">
      <c r="A2555" s="13" t="s">
        <v>156</v>
      </c>
      <c r="B2555" s="13" t="s">
        <v>198</v>
      </c>
      <c r="C2555" s="13" t="s">
        <v>230</v>
      </c>
      <c r="D2555" s="14">
        <v>2013</v>
      </c>
      <c r="E2555" s="14">
        <v>435953.6875</v>
      </c>
      <c r="F2555" s="14">
        <v>392164.71875</v>
      </c>
      <c r="G2555" s="14">
        <v>5.4537369999999994</v>
      </c>
      <c r="H2555" s="14">
        <v>3.4967143535614014</v>
      </c>
      <c r="I2555" s="14">
        <v>403169.71875</v>
      </c>
      <c r="J2555" s="14">
        <v>0.76381781595124654</v>
      </c>
      <c r="K2555" s="14"/>
      <c r="L2555" s="14">
        <v>0.39521545171737671</v>
      </c>
      <c r="M2555" s="14">
        <v>0.1206558495759964</v>
      </c>
    </row>
    <row r="2556" spans="1:13">
      <c r="A2556" s="13" t="s">
        <v>156</v>
      </c>
      <c r="B2556" s="13" t="s">
        <v>198</v>
      </c>
      <c r="C2556" s="13" t="s">
        <v>230</v>
      </c>
      <c r="D2556" s="14">
        <v>2014</v>
      </c>
      <c r="E2556" s="14">
        <v>436481</v>
      </c>
      <c r="F2556" s="14">
        <v>425131.96875</v>
      </c>
      <c r="G2556" s="14">
        <v>5.5256259999999999</v>
      </c>
      <c r="H2556" s="14">
        <v>3.6226089000701904</v>
      </c>
      <c r="I2556" s="14">
        <v>419046.53125</v>
      </c>
      <c r="J2556" s="14">
        <v>0.77741795818290704</v>
      </c>
      <c r="K2556" s="14"/>
      <c r="L2556" s="14">
        <v>0.35707899928092957</v>
      </c>
      <c r="M2556" s="14">
        <v>0.11084230244159698</v>
      </c>
    </row>
    <row r="2557" spans="1:13">
      <c r="A2557" s="13" t="s">
        <v>156</v>
      </c>
      <c r="B2557" s="13" t="s">
        <v>198</v>
      </c>
      <c r="C2557" s="13" t="s">
        <v>230</v>
      </c>
      <c r="D2557" s="14">
        <v>2015</v>
      </c>
      <c r="E2557" s="14">
        <v>451476.4375</v>
      </c>
      <c r="F2557" s="14">
        <v>421381.21875</v>
      </c>
      <c r="G2557" s="14">
        <v>5.5921519999999996</v>
      </c>
      <c r="H2557" s="14">
        <v>3.6554899215698242</v>
      </c>
      <c r="I2557" s="14">
        <v>431569.84375</v>
      </c>
      <c r="J2557" s="14">
        <v>0.8007603710427994</v>
      </c>
      <c r="K2557" s="14"/>
      <c r="L2557" s="14">
        <v>0.2968088686466217</v>
      </c>
      <c r="M2557" s="14">
        <v>0.11389394104480743</v>
      </c>
    </row>
    <row r="2558" spans="1:13">
      <c r="A2558" s="13" t="s">
        <v>156</v>
      </c>
      <c r="B2558" s="13" t="s">
        <v>198</v>
      </c>
      <c r="C2558" s="13" t="s">
        <v>230</v>
      </c>
      <c r="D2558" s="14">
        <v>2016</v>
      </c>
      <c r="E2558" s="14">
        <v>462027.9375</v>
      </c>
      <c r="F2558" s="14">
        <v>427075</v>
      </c>
      <c r="G2558" s="14">
        <v>5.6536339999999994</v>
      </c>
      <c r="H2558" s="14">
        <v>3.6726500988006592</v>
      </c>
      <c r="I2558" s="14">
        <v>445567.6875</v>
      </c>
      <c r="J2558" s="14">
        <v>0.79125342048459812</v>
      </c>
      <c r="K2558" s="14"/>
      <c r="L2558" s="14">
        <v>0.30160200595855713</v>
      </c>
      <c r="M2558" s="14">
        <v>0.11103589087724686</v>
      </c>
    </row>
    <row r="2559" spans="1:13">
      <c r="A2559" s="13" t="s">
        <v>156</v>
      </c>
      <c r="B2559" s="13" t="s">
        <v>198</v>
      </c>
      <c r="C2559" s="13" t="s">
        <v>230</v>
      </c>
      <c r="D2559" s="14">
        <v>2017</v>
      </c>
      <c r="E2559" s="14">
        <v>488347.34375</v>
      </c>
      <c r="F2559" s="14">
        <v>464890.21875</v>
      </c>
      <c r="G2559" s="14">
        <v>5.7080409999999997</v>
      </c>
      <c r="H2559" s="14">
        <v>3.6692850589752197</v>
      </c>
      <c r="I2559" s="14">
        <v>464890.21875</v>
      </c>
      <c r="J2559" s="14">
        <v>0.78023043285069704</v>
      </c>
      <c r="K2559" s="14"/>
      <c r="L2559" s="14">
        <v>0.30683514475822449</v>
      </c>
      <c r="M2559" s="14">
        <v>0.10800831764936447</v>
      </c>
    </row>
    <row r="2560" spans="1:13">
      <c r="A2560" s="13" t="s">
        <v>156</v>
      </c>
      <c r="B2560" s="13" t="s">
        <v>198</v>
      </c>
      <c r="C2560" s="13" t="s">
        <v>230</v>
      </c>
      <c r="D2560" s="14">
        <v>2018</v>
      </c>
      <c r="E2560" s="14">
        <v>514369.34375</v>
      </c>
      <c r="F2560" s="14">
        <v>476500.75</v>
      </c>
      <c r="G2560" s="14">
        <v>5.7574990000000001</v>
      </c>
      <c r="H2560" s="14">
        <v>3.714766263961792</v>
      </c>
      <c r="I2560" s="14">
        <v>480873.625</v>
      </c>
      <c r="J2560" s="14"/>
      <c r="K2560" s="14"/>
      <c r="L2560" s="14">
        <v>0.29414978623390198</v>
      </c>
      <c r="M2560" s="14">
        <v>0.1099616065621376</v>
      </c>
    </row>
    <row r="2561" spans="1:13">
      <c r="A2561" s="13" t="s">
        <v>156</v>
      </c>
      <c r="B2561" s="13" t="s">
        <v>198</v>
      </c>
      <c r="C2561" s="13" t="s">
        <v>230</v>
      </c>
      <c r="D2561" s="14">
        <v>2019</v>
      </c>
      <c r="E2561" s="14">
        <v>514376.3125</v>
      </c>
      <c r="F2561" s="14">
        <v>477907.875</v>
      </c>
      <c r="G2561" s="14">
        <v>5.8043369999999994</v>
      </c>
      <c r="H2561" s="14">
        <v>3.75960373878479</v>
      </c>
      <c r="I2561" s="14">
        <v>484399.90625</v>
      </c>
      <c r="J2561" s="14"/>
      <c r="K2561" s="14"/>
      <c r="L2561" s="14">
        <v>0.28208696842193604</v>
      </c>
      <c r="M2561" s="14">
        <v>0.1127430647611618</v>
      </c>
    </row>
    <row r="2562" spans="1:13">
      <c r="A2562" s="13" t="s">
        <v>157</v>
      </c>
      <c r="B2562" s="13" t="s">
        <v>199</v>
      </c>
      <c r="C2562" s="13" t="s">
        <v>231</v>
      </c>
      <c r="D2562" s="14">
        <v>1950</v>
      </c>
      <c r="E2562" s="14">
        <v>76435.828125</v>
      </c>
      <c r="F2562" s="14">
        <v>73512.6171875</v>
      </c>
      <c r="G2562" s="14">
        <v>7.0245689111186449</v>
      </c>
      <c r="H2562" s="14">
        <v>3.3760383129119873</v>
      </c>
      <c r="I2562" s="14">
        <v>87437.2265625</v>
      </c>
      <c r="J2562" s="14"/>
      <c r="K2562" s="14"/>
      <c r="L2562" s="14">
        <v>0.23632825911045074</v>
      </c>
      <c r="M2562" s="14">
        <v>0.14586660265922546</v>
      </c>
    </row>
    <row r="2563" spans="1:13">
      <c r="A2563" s="13" t="s">
        <v>157</v>
      </c>
      <c r="B2563" s="13" t="s">
        <v>199</v>
      </c>
      <c r="C2563" s="13" t="s">
        <v>231</v>
      </c>
      <c r="D2563" s="14">
        <v>1951</v>
      </c>
      <c r="E2563" s="14">
        <v>81238.625</v>
      </c>
      <c r="F2563" s="14">
        <v>75832.140625</v>
      </c>
      <c r="G2563" s="14">
        <v>7.0834825229412717</v>
      </c>
      <c r="H2563" s="14">
        <v>3.4092481136322021</v>
      </c>
      <c r="I2563" s="14">
        <v>89944.390625</v>
      </c>
      <c r="J2563" s="14"/>
      <c r="K2563" s="14"/>
      <c r="L2563" s="14">
        <v>0.29569688439369202</v>
      </c>
      <c r="M2563" s="14">
        <v>0.15331816673278809</v>
      </c>
    </row>
    <row r="2564" spans="1:13">
      <c r="A2564" s="13" t="s">
        <v>157</v>
      </c>
      <c r="B2564" s="13" t="s">
        <v>199</v>
      </c>
      <c r="C2564" s="13" t="s">
        <v>231</v>
      </c>
      <c r="D2564" s="14">
        <v>1952</v>
      </c>
      <c r="E2564" s="14">
        <v>80891.1328125</v>
      </c>
      <c r="F2564" s="14">
        <v>76560.015625</v>
      </c>
      <c r="G2564" s="14">
        <v>7.1354032922403396</v>
      </c>
      <c r="H2564" s="14">
        <v>3.3811712265014648</v>
      </c>
      <c r="I2564" s="14">
        <v>91354.671875</v>
      </c>
      <c r="J2564" s="14"/>
      <c r="K2564" s="14"/>
      <c r="L2564" s="14">
        <v>0.27800416946411133</v>
      </c>
      <c r="M2564" s="14">
        <v>0.15968035161495209</v>
      </c>
    </row>
    <row r="2565" spans="1:13">
      <c r="A2565" s="13" t="s">
        <v>157</v>
      </c>
      <c r="B2565" s="13" t="s">
        <v>199</v>
      </c>
      <c r="C2565" s="13" t="s">
        <v>231</v>
      </c>
      <c r="D2565" s="14">
        <v>1953</v>
      </c>
      <c r="E2565" s="14">
        <v>83514.1640625</v>
      </c>
      <c r="F2565" s="14">
        <v>79404.4140625</v>
      </c>
      <c r="G2565" s="14">
        <v>7.1822619751671004</v>
      </c>
      <c r="H2565" s="14">
        <v>3.3732495307922363</v>
      </c>
      <c r="I2565" s="14">
        <v>94488.6171875</v>
      </c>
      <c r="J2565" s="14"/>
      <c r="K2565" s="14"/>
      <c r="L2565" s="14">
        <v>0.25827664136886597</v>
      </c>
      <c r="M2565" s="14">
        <v>0.16654425859451294</v>
      </c>
    </row>
    <row r="2566" spans="1:13">
      <c r="A2566" s="13" t="s">
        <v>157</v>
      </c>
      <c r="B2566" s="13" t="s">
        <v>199</v>
      </c>
      <c r="C2566" s="13" t="s">
        <v>231</v>
      </c>
      <c r="D2566" s="14">
        <v>1954</v>
      </c>
      <c r="E2566" s="14">
        <v>88347.78125</v>
      </c>
      <c r="F2566" s="14">
        <v>83496.359375</v>
      </c>
      <c r="G2566" s="14">
        <v>7.2243541784634813</v>
      </c>
      <c r="H2566" s="14">
        <v>3.4012022018432617</v>
      </c>
      <c r="I2566" s="14">
        <v>99973.03125</v>
      </c>
      <c r="J2566" s="14"/>
      <c r="K2566" s="14"/>
      <c r="L2566" s="14">
        <v>0.28707426786422729</v>
      </c>
      <c r="M2566" s="14">
        <v>0.16604308784008026</v>
      </c>
    </row>
    <row r="2567" spans="1:13">
      <c r="A2567" s="13" t="s">
        <v>157</v>
      </c>
      <c r="B2567" s="13" t="s">
        <v>199</v>
      </c>
      <c r="C2567" s="13" t="s">
        <v>231</v>
      </c>
      <c r="D2567" s="14">
        <v>1955</v>
      </c>
      <c r="E2567" s="14">
        <v>91508.375</v>
      </c>
      <c r="F2567" s="14">
        <v>85858.9609375</v>
      </c>
      <c r="G2567" s="14">
        <v>7.2733260436730207</v>
      </c>
      <c r="H2567" s="14">
        <v>3.4328732490539551</v>
      </c>
      <c r="I2567" s="14">
        <v>102950.2890625</v>
      </c>
      <c r="J2567" s="14"/>
      <c r="K2567" s="14"/>
      <c r="L2567" s="14">
        <v>0.29868298768997192</v>
      </c>
      <c r="M2567" s="14">
        <v>0.16919569671154022</v>
      </c>
    </row>
    <row r="2568" spans="1:13">
      <c r="A2568" s="13" t="s">
        <v>157</v>
      </c>
      <c r="B2568" s="13" t="s">
        <v>199</v>
      </c>
      <c r="C2568" s="13" t="s">
        <v>231</v>
      </c>
      <c r="D2568" s="14">
        <v>1956</v>
      </c>
      <c r="E2568" s="14">
        <v>94693.2109375</v>
      </c>
      <c r="F2568" s="14">
        <v>88707.9609375</v>
      </c>
      <c r="G2568" s="14">
        <v>7.3255682077011981</v>
      </c>
      <c r="H2568" s="14">
        <v>3.483870267868042</v>
      </c>
      <c r="I2568" s="14">
        <v>106397.6328125</v>
      </c>
      <c r="J2568" s="14"/>
      <c r="K2568" s="14"/>
      <c r="L2568" s="14">
        <v>0.29817166924476624</v>
      </c>
      <c r="M2568" s="14">
        <v>0.17217050492763519</v>
      </c>
    </row>
    <row r="2569" spans="1:13">
      <c r="A2569" s="13" t="s">
        <v>157</v>
      </c>
      <c r="B2569" s="13" t="s">
        <v>199</v>
      </c>
      <c r="C2569" s="13" t="s">
        <v>231</v>
      </c>
      <c r="D2569" s="14">
        <v>1957</v>
      </c>
      <c r="E2569" s="14">
        <v>96759.703125</v>
      </c>
      <c r="F2569" s="14">
        <v>90407.84375</v>
      </c>
      <c r="G2569" s="14">
        <v>7.3748925087355266</v>
      </c>
      <c r="H2569" s="14">
        <v>3.4898908138275146</v>
      </c>
      <c r="I2569" s="14">
        <v>108904.796875</v>
      </c>
      <c r="J2569" s="14"/>
      <c r="K2569" s="14"/>
      <c r="L2569" s="14">
        <v>0.30303269624710083</v>
      </c>
      <c r="M2569" s="14">
        <v>0.17541897296905518</v>
      </c>
    </row>
    <row r="2570" spans="1:13">
      <c r="A2570" s="13" t="s">
        <v>157</v>
      </c>
      <c r="B2570" s="13" t="s">
        <v>199</v>
      </c>
      <c r="C2570" s="13" t="s">
        <v>231</v>
      </c>
      <c r="D2570" s="14">
        <v>1958</v>
      </c>
      <c r="E2570" s="14">
        <v>99448.984375</v>
      </c>
      <c r="F2570" s="14">
        <v>92612.875</v>
      </c>
      <c r="G2570" s="14">
        <v>7.4203027663823615</v>
      </c>
      <c r="H2570" s="14">
        <v>3.5152113437652588</v>
      </c>
      <c r="I2570" s="14">
        <v>111568.6484375</v>
      </c>
      <c r="J2570" s="14"/>
      <c r="K2570" s="14"/>
      <c r="L2570" s="14">
        <v>0.30370229482650757</v>
      </c>
      <c r="M2570" s="14">
        <v>0.1781991720199585</v>
      </c>
    </row>
    <row r="2571" spans="1:13">
      <c r="A2571" s="13" t="s">
        <v>157</v>
      </c>
      <c r="B2571" s="13" t="s">
        <v>199</v>
      </c>
      <c r="C2571" s="13" t="s">
        <v>231</v>
      </c>
      <c r="D2571" s="14">
        <v>1959</v>
      </c>
      <c r="E2571" s="14">
        <v>105016.59375</v>
      </c>
      <c r="F2571" s="14">
        <v>97933.9765625</v>
      </c>
      <c r="G2571" s="14">
        <v>7.4574637334636051</v>
      </c>
      <c r="H2571" s="14">
        <v>3.5606849193572998</v>
      </c>
      <c r="I2571" s="14">
        <v>117523.15625</v>
      </c>
      <c r="J2571" s="14"/>
      <c r="K2571" s="14"/>
      <c r="L2571" s="14">
        <v>0.31312441825866699</v>
      </c>
      <c r="M2571" s="14">
        <v>0.17695486545562744</v>
      </c>
    </row>
    <row r="2572" spans="1:13">
      <c r="A2572" s="13" t="s">
        <v>157</v>
      </c>
      <c r="B2572" s="13" t="s">
        <v>199</v>
      </c>
      <c r="C2572" s="13" t="s">
        <v>231</v>
      </c>
      <c r="D2572" s="14">
        <v>1960</v>
      </c>
      <c r="E2572" s="14">
        <v>109430.296875</v>
      </c>
      <c r="F2572" s="14">
        <v>100914.765625</v>
      </c>
      <c r="G2572" s="14">
        <v>7.4916609922404582</v>
      </c>
      <c r="H2572" s="14">
        <v>3.6608686447143555</v>
      </c>
      <c r="I2572" s="14">
        <v>121910.6875</v>
      </c>
      <c r="J2572" s="14"/>
      <c r="K2572" s="14"/>
      <c r="L2572" s="14">
        <v>0.35745054483413696</v>
      </c>
      <c r="M2572" s="14">
        <v>0.1811518520116806</v>
      </c>
    </row>
    <row r="2573" spans="1:13">
      <c r="A2573" s="13" t="s">
        <v>157</v>
      </c>
      <c r="B2573" s="13" t="s">
        <v>199</v>
      </c>
      <c r="C2573" s="13" t="s">
        <v>231</v>
      </c>
      <c r="D2573" s="14">
        <v>1961</v>
      </c>
      <c r="E2573" s="14">
        <v>115588.1484375</v>
      </c>
      <c r="F2573" s="14">
        <v>107408.953125</v>
      </c>
      <c r="G2573" s="14">
        <v>7.5313238716334503</v>
      </c>
      <c r="H2573" s="14">
        <v>3.6903390884399414</v>
      </c>
      <c r="I2573" s="14">
        <v>128805.375</v>
      </c>
      <c r="J2573" s="14"/>
      <c r="K2573" s="14"/>
      <c r="L2573" s="14">
        <v>0.33155527710914612</v>
      </c>
      <c r="M2573" s="14">
        <v>0.17947736382484436</v>
      </c>
    </row>
    <row r="2574" spans="1:13">
      <c r="A2574" s="13" t="s">
        <v>157</v>
      </c>
      <c r="B2574" s="13" t="s">
        <v>199</v>
      </c>
      <c r="C2574" s="13" t="s">
        <v>231</v>
      </c>
      <c r="D2574" s="14">
        <v>1962</v>
      </c>
      <c r="E2574" s="14">
        <v>119799.6171875</v>
      </c>
      <c r="F2574" s="14">
        <v>111678.0859375</v>
      </c>
      <c r="G2574" s="14">
        <v>7.5729762464818222</v>
      </c>
      <c r="H2574" s="14">
        <v>3.7101840972900391</v>
      </c>
      <c r="I2574" s="14">
        <v>134289.796875</v>
      </c>
      <c r="J2574" s="14"/>
      <c r="K2574" s="14"/>
      <c r="L2574" s="14">
        <v>0.31438049674034119</v>
      </c>
      <c r="M2574" s="14">
        <v>0.17924489080905914</v>
      </c>
    </row>
    <row r="2575" spans="1:13">
      <c r="A2575" s="13" t="s">
        <v>157</v>
      </c>
      <c r="B2575" s="13" t="s">
        <v>199</v>
      </c>
      <c r="C2575" s="13" t="s">
        <v>231</v>
      </c>
      <c r="D2575" s="14">
        <v>1963</v>
      </c>
      <c r="E2575" s="14">
        <v>125721.265625</v>
      </c>
      <c r="F2575" s="14">
        <v>117533.71875</v>
      </c>
      <c r="G2575" s="14">
        <v>7.615780962312872</v>
      </c>
      <c r="H2575" s="14">
        <v>3.7290749549865723</v>
      </c>
      <c r="I2575" s="14">
        <v>141341.1875</v>
      </c>
      <c r="J2575" s="14"/>
      <c r="K2575" s="14"/>
      <c r="L2575" s="14">
        <v>0.31232240796089172</v>
      </c>
      <c r="M2575" s="14">
        <v>0.18765999376773834</v>
      </c>
    </row>
    <row r="2576" spans="1:13">
      <c r="A2576" s="13" t="s">
        <v>157</v>
      </c>
      <c r="B2576" s="13" t="s">
        <v>199</v>
      </c>
      <c r="C2576" s="13" t="s">
        <v>231</v>
      </c>
      <c r="D2576" s="14">
        <v>1964</v>
      </c>
      <c r="E2576" s="14">
        <v>134148.875</v>
      </c>
      <c r="F2576" s="14">
        <v>126071.3671875</v>
      </c>
      <c r="G2576" s="14">
        <v>7.6728927579201471</v>
      </c>
      <c r="H2576" s="14">
        <v>3.782646656036377</v>
      </c>
      <c r="I2576" s="14">
        <v>151056.4375</v>
      </c>
      <c r="J2576" s="14"/>
      <c r="K2576" s="14"/>
      <c r="L2576" s="14">
        <v>0.33831870555877686</v>
      </c>
      <c r="M2576" s="14">
        <v>0.18166382610797882</v>
      </c>
    </row>
    <row r="2577" spans="1:13">
      <c r="A2577" s="13" t="s">
        <v>157</v>
      </c>
      <c r="B2577" s="13" t="s">
        <v>199</v>
      </c>
      <c r="C2577" s="13" t="s">
        <v>231</v>
      </c>
      <c r="D2577" s="14">
        <v>1965</v>
      </c>
      <c r="E2577" s="14">
        <v>139526.8125</v>
      </c>
      <c r="F2577" s="14">
        <v>130148.390625</v>
      </c>
      <c r="G2577" s="14">
        <v>7.7455007460458232</v>
      </c>
      <c r="H2577" s="14">
        <v>3.8085205554962158</v>
      </c>
      <c r="I2577" s="14">
        <v>156697.546875</v>
      </c>
      <c r="J2577" s="14"/>
      <c r="K2577" s="14"/>
      <c r="L2577" s="14">
        <v>0.34869298338890076</v>
      </c>
      <c r="M2577" s="14">
        <v>0.18717418611049652</v>
      </c>
    </row>
    <row r="2578" spans="1:13">
      <c r="A2578" s="13" t="s">
        <v>157</v>
      </c>
      <c r="B2578" s="13" t="s">
        <v>199</v>
      </c>
      <c r="C2578" s="13" t="s">
        <v>231</v>
      </c>
      <c r="D2578" s="14">
        <v>1966</v>
      </c>
      <c r="E2578" s="14">
        <v>142293.703125</v>
      </c>
      <c r="F2578" s="14">
        <v>132431.5</v>
      </c>
      <c r="G2578" s="14">
        <v>7.8195562043407874</v>
      </c>
      <c r="H2578" s="14">
        <v>3.8138594627380371</v>
      </c>
      <c r="I2578" s="14">
        <v>159831.484375</v>
      </c>
      <c r="J2578" s="14"/>
      <c r="K2578" s="14"/>
      <c r="L2578" s="14">
        <v>0.33419609069824219</v>
      </c>
      <c r="M2578" s="14">
        <v>0.1974058598279953</v>
      </c>
    </row>
    <row r="2579" spans="1:13">
      <c r="A2579" s="13" t="s">
        <v>157</v>
      </c>
      <c r="B2579" s="13" t="s">
        <v>199</v>
      </c>
      <c r="C2579" s="13" t="s">
        <v>231</v>
      </c>
      <c r="D2579" s="14">
        <v>1967</v>
      </c>
      <c r="E2579" s="14">
        <v>147190.25</v>
      </c>
      <c r="F2579" s="14">
        <v>137518.984375</v>
      </c>
      <c r="G2579" s="14">
        <v>7.8797807055117151</v>
      </c>
      <c r="H2579" s="14">
        <v>3.7732257843017578</v>
      </c>
      <c r="I2579" s="14">
        <v>166099.390625</v>
      </c>
      <c r="J2579" s="14"/>
      <c r="K2579" s="14"/>
      <c r="L2579" s="14">
        <v>0.3210909366607666</v>
      </c>
      <c r="M2579" s="14">
        <v>0.20022110641002655</v>
      </c>
    </row>
    <row r="2580" spans="1:13">
      <c r="A2580" s="13" t="s">
        <v>157</v>
      </c>
      <c r="B2580" s="13" t="s">
        <v>199</v>
      </c>
      <c r="C2580" s="13" t="s">
        <v>231</v>
      </c>
      <c r="D2580" s="14">
        <v>1968</v>
      </c>
      <c r="E2580" s="14">
        <v>152546.234375</v>
      </c>
      <c r="F2580" s="14">
        <v>142356.65625</v>
      </c>
      <c r="G2580" s="14">
        <v>7.9241336556841819</v>
      </c>
      <c r="H2580" s="14">
        <v>3.8133547306060791</v>
      </c>
      <c r="I2580" s="14">
        <v>170800.328125</v>
      </c>
      <c r="J2580" s="14"/>
      <c r="K2580" s="14"/>
      <c r="L2580" s="14">
        <v>0.30984249711036682</v>
      </c>
      <c r="M2580" s="14">
        <v>0.20921358466148376</v>
      </c>
    </row>
    <row r="2581" spans="1:13">
      <c r="A2581" s="13" t="s">
        <v>157</v>
      </c>
      <c r="B2581" s="13" t="s">
        <v>199</v>
      </c>
      <c r="C2581" s="13" t="s">
        <v>231</v>
      </c>
      <c r="D2581" s="14">
        <v>1969</v>
      </c>
      <c r="E2581" s="14">
        <v>160449.84375</v>
      </c>
      <c r="F2581" s="14">
        <v>149112.5625</v>
      </c>
      <c r="G2581" s="14">
        <v>7.9800186116791503</v>
      </c>
      <c r="H2581" s="14">
        <v>3.8850407600402832</v>
      </c>
      <c r="I2581" s="14">
        <v>180202.171875</v>
      </c>
      <c r="J2581" s="14"/>
      <c r="K2581" s="14"/>
      <c r="L2581" s="14">
        <v>0.31871306896209717</v>
      </c>
      <c r="M2581" s="14">
        <v>0.21264795958995819</v>
      </c>
    </row>
    <row r="2582" spans="1:13">
      <c r="A2582" s="13" t="s">
        <v>157</v>
      </c>
      <c r="B2582" s="13" t="s">
        <v>199</v>
      </c>
      <c r="C2582" s="13" t="s">
        <v>231</v>
      </c>
      <c r="D2582" s="14">
        <v>1970</v>
      </c>
      <c r="E2582" s="14">
        <v>171985.03125</v>
      </c>
      <c r="F2582" s="14">
        <v>159251.75</v>
      </c>
      <c r="G2582" s="14">
        <v>8.0549160000000004</v>
      </c>
      <c r="H2582" s="14">
        <v>3.9609692096710205</v>
      </c>
      <c r="I2582" s="14">
        <v>191171.015625</v>
      </c>
      <c r="J2582" s="14"/>
      <c r="K2582" s="14"/>
      <c r="L2582" s="14">
        <v>0.34411758184432983</v>
      </c>
      <c r="M2582" s="14">
        <v>0.21616192162036896</v>
      </c>
    </row>
    <row r="2583" spans="1:13">
      <c r="A2583" s="13" t="s">
        <v>157</v>
      </c>
      <c r="B2583" s="13" t="s">
        <v>199</v>
      </c>
      <c r="C2583" s="13" t="s">
        <v>231</v>
      </c>
      <c r="D2583" s="14">
        <v>1971</v>
      </c>
      <c r="E2583" s="14">
        <v>172807.921875</v>
      </c>
      <c r="F2583" s="14">
        <v>161105.265625</v>
      </c>
      <c r="G2583" s="14">
        <v>8.0957930000000005</v>
      </c>
      <c r="H2583" s="14">
        <v>3.9463508129119873</v>
      </c>
      <c r="I2583" s="14">
        <v>192976.890625</v>
      </c>
      <c r="J2583" s="14"/>
      <c r="K2583" s="14"/>
      <c r="L2583" s="14">
        <v>0.31858241558074951</v>
      </c>
      <c r="M2583" s="14">
        <v>0.22014257311820984</v>
      </c>
    </row>
    <row r="2584" spans="1:13">
      <c r="A2584" s="13" t="s">
        <v>157</v>
      </c>
      <c r="B2584" s="13" t="s">
        <v>199</v>
      </c>
      <c r="C2584" s="13" t="s">
        <v>231</v>
      </c>
      <c r="D2584" s="14">
        <v>1972</v>
      </c>
      <c r="E2584" s="14">
        <v>176381.984375</v>
      </c>
      <c r="F2584" s="14">
        <v>165258.53125</v>
      </c>
      <c r="G2584" s="14">
        <v>8.1270340000000001</v>
      </c>
      <c r="H2584" s="14">
        <v>3.9628210067749023</v>
      </c>
      <c r="I2584" s="14">
        <v>197393.609375</v>
      </c>
      <c r="J2584" s="14"/>
      <c r="K2584" s="14"/>
      <c r="L2584" s="14">
        <v>0.30478069186210632</v>
      </c>
      <c r="M2584" s="14">
        <v>0.22236497700214386</v>
      </c>
    </row>
    <row r="2585" spans="1:13">
      <c r="A2585" s="13" t="s">
        <v>157</v>
      </c>
      <c r="B2585" s="13" t="s">
        <v>199</v>
      </c>
      <c r="C2585" s="13" t="s">
        <v>231</v>
      </c>
      <c r="D2585" s="14">
        <v>1973</v>
      </c>
      <c r="E2585" s="14">
        <v>182953.734375</v>
      </c>
      <c r="F2585" s="14">
        <v>172541.453125</v>
      </c>
      <c r="G2585" s="14">
        <v>8.1515979999999999</v>
      </c>
      <c r="H2585" s="14">
        <v>3.9823582172393799</v>
      </c>
      <c r="I2585" s="14">
        <v>205226.171875</v>
      </c>
      <c r="J2585" s="14"/>
      <c r="K2585" s="14"/>
      <c r="L2585" s="14">
        <v>0.29906606674194336</v>
      </c>
      <c r="M2585" s="14">
        <v>0.21975921094417572</v>
      </c>
    </row>
    <row r="2586" spans="1:13">
      <c r="A2586" s="13" t="s">
        <v>157</v>
      </c>
      <c r="B2586" s="13" t="s">
        <v>199</v>
      </c>
      <c r="C2586" s="13" t="s">
        <v>231</v>
      </c>
      <c r="D2586" s="14">
        <v>1974</v>
      </c>
      <c r="E2586" s="14">
        <v>185151.109375</v>
      </c>
      <c r="F2586" s="14">
        <v>176407.5</v>
      </c>
      <c r="G2586" s="14">
        <v>8.1739680000000003</v>
      </c>
      <c r="H2586" s="14">
        <v>4.0605201721191406</v>
      </c>
      <c r="I2586" s="14">
        <v>211789.6875</v>
      </c>
      <c r="J2586" s="14"/>
      <c r="K2586" s="14"/>
      <c r="L2586" s="14">
        <v>0.33621230721473694</v>
      </c>
      <c r="M2586" s="14">
        <v>0.22619245946407318</v>
      </c>
    </row>
    <row r="2587" spans="1:13">
      <c r="A2587" s="13" t="s">
        <v>157</v>
      </c>
      <c r="B2587" s="13" t="s">
        <v>199</v>
      </c>
      <c r="C2587" s="13" t="s">
        <v>231</v>
      </c>
      <c r="D2587" s="14">
        <v>1975</v>
      </c>
      <c r="E2587" s="14">
        <v>193806.25</v>
      </c>
      <c r="F2587" s="14">
        <v>179795.828125</v>
      </c>
      <c r="G2587" s="14">
        <v>8.1973400000000005</v>
      </c>
      <c r="H2587" s="14">
        <v>4.1362314224243164</v>
      </c>
      <c r="I2587" s="14">
        <v>217196.40625</v>
      </c>
      <c r="J2587" s="14"/>
      <c r="K2587" s="14"/>
      <c r="L2587" s="14">
        <v>0.35884162783622742</v>
      </c>
      <c r="M2587" s="14">
        <v>0.23281998932361603</v>
      </c>
    </row>
    <row r="2588" spans="1:13">
      <c r="A2588" s="13" t="s">
        <v>157</v>
      </c>
      <c r="B2588" s="13" t="s">
        <v>199</v>
      </c>
      <c r="C2588" s="13" t="s">
        <v>231</v>
      </c>
      <c r="D2588" s="14">
        <v>1976</v>
      </c>
      <c r="E2588" s="14">
        <v>195432.90625</v>
      </c>
      <c r="F2588" s="14">
        <v>181140.953125</v>
      </c>
      <c r="G2588" s="14">
        <v>8.2232489999999991</v>
      </c>
      <c r="H2588" s="14">
        <v>4.14892578125</v>
      </c>
      <c r="I2588" s="14">
        <v>219494.578125</v>
      </c>
      <c r="J2588" s="14"/>
      <c r="K2588" s="14"/>
      <c r="L2588" s="14">
        <v>0.34491544961929321</v>
      </c>
      <c r="M2588" s="14">
        <v>0.23887917399406433</v>
      </c>
    </row>
    <row r="2589" spans="1:13">
      <c r="A2589" s="13" t="s">
        <v>157</v>
      </c>
      <c r="B2589" s="13" t="s">
        <v>199</v>
      </c>
      <c r="C2589" s="13" t="s">
        <v>231</v>
      </c>
      <c r="D2589" s="14">
        <v>1977</v>
      </c>
      <c r="E2589" s="14">
        <v>188631.25</v>
      </c>
      <c r="F2589" s="14">
        <v>177232.828125</v>
      </c>
      <c r="G2589" s="14">
        <v>8.2506950000000003</v>
      </c>
      <c r="H2589" s="14">
        <v>4.1560287475585938</v>
      </c>
      <c r="I2589" s="14">
        <v>215990.875</v>
      </c>
      <c r="J2589" s="14"/>
      <c r="K2589" s="14"/>
      <c r="L2589" s="14">
        <v>0.29942202568054199</v>
      </c>
      <c r="M2589" s="14">
        <v>0.2531910240650177</v>
      </c>
    </row>
    <row r="2590" spans="1:13">
      <c r="A2590" s="13" t="s">
        <v>157</v>
      </c>
      <c r="B2590" s="13" t="s">
        <v>199</v>
      </c>
      <c r="C2590" s="13" t="s">
        <v>231</v>
      </c>
      <c r="D2590" s="14">
        <v>1978</v>
      </c>
      <c r="E2590" s="14">
        <v>188748.265625</v>
      </c>
      <c r="F2590" s="14">
        <v>181657.1875</v>
      </c>
      <c r="G2590" s="14">
        <v>8.2774140000000003</v>
      </c>
      <c r="H2590" s="14">
        <v>4.1729674339294434</v>
      </c>
      <c r="I2590" s="14">
        <v>219774.0625</v>
      </c>
      <c r="J2590" s="14"/>
      <c r="K2590" s="14"/>
      <c r="L2590" s="14">
        <v>0.25347059965133667</v>
      </c>
      <c r="M2590" s="14">
        <v>0.25376862287521362</v>
      </c>
    </row>
    <row r="2591" spans="1:13">
      <c r="A2591" s="13" t="s">
        <v>157</v>
      </c>
      <c r="B2591" s="13" t="s">
        <v>199</v>
      </c>
      <c r="C2591" s="13" t="s">
        <v>231</v>
      </c>
      <c r="D2591" s="14">
        <v>1979</v>
      </c>
      <c r="E2591" s="14">
        <v>195860.703125</v>
      </c>
      <c r="F2591" s="14">
        <v>187246.453125</v>
      </c>
      <c r="G2591" s="14">
        <v>8.3000030000000002</v>
      </c>
      <c r="H2591" s="14">
        <v>4.2360739707946777</v>
      </c>
      <c r="I2591" s="14">
        <v>228213.390625</v>
      </c>
      <c r="J2591" s="14"/>
      <c r="K2591" s="14"/>
      <c r="L2591" s="14">
        <v>0.28663927316665649</v>
      </c>
      <c r="M2591" s="14">
        <v>0.25606399774551392</v>
      </c>
    </row>
    <row r="2592" spans="1:13">
      <c r="A2592" s="13" t="s">
        <v>157</v>
      </c>
      <c r="B2592" s="13" t="s">
        <v>199</v>
      </c>
      <c r="C2592" s="13" t="s">
        <v>231</v>
      </c>
      <c r="D2592" s="14">
        <v>1980</v>
      </c>
      <c r="E2592" s="14">
        <v>196620.296875</v>
      </c>
      <c r="F2592" s="14">
        <v>188504.15625</v>
      </c>
      <c r="G2592" s="14">
        <v>8.316338</v>
      </c>
      <c r="H2592" s="14">
        <v>4.2832822799682617</v>
      </c>
      <c r="I2592" s="14">
        <v>232092.953125</v>
      </c>
      <c r="J2592" s="14"/>
      <c r="K2592" s="14"/>
      <c r="L2592" s="14">
        <v>0.31694340705871582</v>
      </c>
      <c r="M2592" s="14">
        <v>0.26553118228912354</v>
      </c>
    </row>
    <row r="2593" spans="1:13">
      <c r="A2593" s="13" t="s">
        <v>157</v>
      </c>
      <c r="B2593" s="13" t="s">
        <v>199</v>
      </c>
      <c r="C2593" s="13" t="s">
        <v>231</v>
      </c>
      <c r="D2593" s="14">
        <v>1981</v>
      </c>
      <c r="E2593" s="14">
        <v>196435.875</v>
      </c>
      <c r="F2593" s="14">
        <v>191495.859375</v>
      </c>
      <c r="G2593" s="14">
        <v>8.3254929999999998</v>
      </c>
      <c r="H2593" s="14">
        <v>4.2897224426269531</v>
      </c>
      <c r="I2593" s="14">
        <v>233148.578125</v>
      </c>
      <c r="J2593" s="14"/>
      <c r="K2593" s="14"/>
      <c r="L2593" s="14">
        <v>0.27345120906829834</v>
      </c>
      <c r="M2593" s="14">
        <v>0.27220237255096436</v>
      </c>
    </row>
    <row r="2594" spans="1:13">
      <c r="A2594" s="13" t="s">
        <v>157</v>
      </c>
      <c r="B2594" s="13" t="s">
        <v>199</v>
      </c>
      <c r="C2594" s="13" t="s">
        <v>231</v>
      </c>
      <c r="D2594" s="14">
        <v>1982</v>
      </c>
      <c r="E2594" s="14">
        <v>197097.328125</v>
      </c>
      <c r="F2594" s="14">
        <v>193479.171875</v>
      </c>
      <c r="G2594" s="14">
        <v>8.3294249999999987</v>
      </c>
      <c r="H2594" s="14">
        <v>4.2810788154602051</v>
      </c>
      <c r="I2594" s="14">
        <v>236059.828125</v>
      </c>
      <c r="J2594" s="14"/>
      <c r="K2594" s="14"/>
      <c r="L2594" s="14">
        <v>0.26967751979827881</v>
      </c>
      <c r="M2594" s="14">
        <v>0.26961889863014221</v>
      </c>
    </row>
    <row r="2595" spans="1:13">
      <c r="A2595" s="13" t="s">
        <v>157</v>
      </c>
      <c r="B2595" s="13" t="s">
        <v>199</v>
      </c>
      <c r="C2595" s="13" t="s">
        <v>231</v>
      </c>
      <c r="D2595" s="14">
        <v>1983</v>
      </c>
      <c r="E2595" s="14">
        <v>200388.109375</v>
      </c>
      <c r="F2595" s="14">
        <v>198669.890625</v>
      </c>
      <c r="G2595" s="14">
        <v>8.3324429999999996</v>
      </c>
      <c r="H2595" s="14">
        <v>4.2903833389282227</v>
      </c>
      <c r="I2595" s="14">
        <v>240546.46875</v>
      </c>
      <c r="J2595" s="14"/>
      <c r="K2595" s="14"/>
      <c r="L2595" s="14">
        <v>0.26087522506713867</v>
      </c>
      <c r="M2595" s="14">
        <v>0.26103490591049194</v>
      </c>
    </row>
    <row r="2596" spans="1:13">
      <c r="A2596" s="13" t="s">
        <v>157</v>
      </c>
      <c r="B2596" s="13" t="s">
        <v>199</v>
      </c>
      <c r="C2596" s="13" t="s">
        <v>231</v>
      </c>
      <c r="D2596" s="14">
        <v>1984</v>
      </c>
      <c r="E2596" s="14">
        <v>211016.15625</v>
      </c>
      <c r="F2596" s="14">
        <v>208440.296875</v>
      </c>
      <c r="G2596" s="14">
        <v>8.3404399999999992</v>
      </c>
      <c r="H2596" s="14">
        <v>4.326080322265625</v>
      </c>
      <c r="I2596" s="14">
        <v>250720.46875</v>
      </c>
      <c r="J2596" s="14"/>
      <c r="K2596" s="14"/>
      <c r="L2596" s="14">
        <v>0.2725071907043457</v>
      </c>
      <c r="M2596" s="14">
        <v>0.25255653262138367</v>
      </c>
    </row>
    <row r="2597" spans="1:13">
      <c r="A2597" s="13" t="s">
        <v>157</v>
      </c>
      <c r="B2597" s="13" t="s">
        <v>199</v>
      </c>
      <c r="C2597" s="13" t="s">
        <v>231</v>
      </c>
      <c r="D2597" s="14">
        <v>1985</v>
      </c>
      <c r="E2597" s="14">
        <v>216291.234375</v>
      </c>
      <c r="F2597" s="14">
        <v>213470.109375</v>
      </c>
      <c r="G2597" s="14">
        <v>8.3576519999999999</v>
      </c>
      <c r="H2597" s="14">
        <v>4.3728809356689453</v>
      </c>
      <c r="I2597" s="14">
        <v>256136.96875</v>
      </c>
      <c r="J2597" s="14">
        <v>0.76830294075742689</v>
      </c>
      <c r="K2597" s="14"/>
      <c r="L2597" s="14">
        <v>0.29761859774589539</v>
      </c>
      <c r="M2597" s="14">
        <v>0.25101575255393982</v>
      </c>
    </row>
    <row r="2598" spans="1:13">
      <c r="A2598" s="13" t="s">
        <v>157</v>
      </c>
      <c r="B2598" s="13" t="s">
        <v>199</v>
      </c>
      <c r="C2598" s="13" t="s">
        <v>231</v>
      </c>
      <c r="D2598" s="14">
        <v>1986</v>
      </c>
      <c r="E2598" s="14">
        <v>226937.046875</v>
      </c>
      <c r="F2598" s="14">
        <v>228883.921875</v>
      </c>
      <c r="G2598" s="14">
        <v>8.3849889999999991</v>
      </c>
      <c r="H2598" s="14">
        <v>4.4037413597106934</v>
      </c>
      <c r="I2598" s="14">
        <v>263030.4375</v>
      </c>
      <c r="J2598" s="14"/>
      <c r="K2598" s="14"/>
      <c r="L2598" s="14">
        <v>0.28478384017944336</v>
      </c>
      <c r="M2598" s="14">
        <v>0.23951332271099091</v>
      </c>
    </row>
    <row r="2599" spans="1:13">
      <c r="A2599" s="13" t="s">
        <v>157</v>
      </c>
      <c r="B2599" s="13" t="s">
        <v>199</v>
      </c>
      <c r="C2599" s="13" t="s">
        <v>231</v>
      </c>
      <c r="D2599" s="14">
        <v>1987</v>
      </c>
      <c r="E2599" s="14">
        <v>235548.375</v>
      </c>
      <c r="F2599" s="14">
        <v>239475.203125</v>
      </c>
      <c r="G2599" s="14">
        <v>8.4210560000000001</v>
      </c>
      <c r="H2599" s="14">
        <v>4.4431123733520508</v>
      </c>
      <c r="I2599" s="14">
        <v>271852.0625</v>
      </c>
      <c r="J2599" s="14"/>
      <c r="K2599" s="14"/>
      <c r="L2599" s="14">
        <v>0.29938721656799316</v>
      </c>
      <c r="M2599" s="14">
        <v>0.22944328188896179</v>
      </c>
    </row>
    <row r="2600" spans="1:13">
      <c r="A2600" s="13" t="s">
        <v>157</v>
      </c>
      <c r="B2600" s="13" t="s">
        <v>199</v>
      </c>
      <c r="C2600" s="13" t="s">
        <v>231</v>
      </c>
      <c r="D2600" s="14">
        <v>1988</v>
      </c>
      <c r="E2600" s="14">
        <v>244405.34375</v>
      </c>
      <c r="F2600" s="14">
        <v>249193.125</v>
      </c>
      <c r="G2600" s="14">
        <v>8.4647869999999994</v>
      </c>
      <c r="H2600" s="14">
        <v>4.5071330070495605</v>
      </c>
      <c r="I2600" s="14">
        <v>278808.875</v>
      </c>
      <c r="J2600" s="14"/>
      <c r="K2600" s="14"/>
      <c r="L2600" s="14">
        <v>0.31074950098991394</v>
      </c>
      <c r="M2600" s="14">
        <v>0.21706712245941162</v>
      </c>
    </row>
    <row r="2601" spans="1:13">
      <c r="A2601" s="13" t="s">
        <v>157</v>
      </c>
      <c r="B2601" s="13" t="s">
        <v>199</v>
      </c>
      <c r="C2601" s="13" t="s">
        <v>231</v>
      </c>
      <c r="D2601" s="14">
        <v>1989</v>
      </c>
      <c r="E2601" s="14">
        <v>254329.53125</v>
      </c>
      <c r="F2601" s="14">
        <v>255705.5</v>
      </c>
      <c r="G2601" s="14">
        <v>8.5142059999999997</v>
      </c>
      <c r="H2601" s="14">
        <v>4.5686917304992676</v>
      </c>
      <c r="I2601" s="14">
        <v>286210.71875</v>
      </c>
      <c r="J2601" s="14"/>
      <c r="K2601" s="14"/>
      <c r="L2601" s="14">
        <v>0.33964172005653381</v>
      </c>
      <c r="M2601" s="14">
        <v>0.21234817802906036</v>
      </c>
    </row>
    <row r="2602" spans="1:13">
      <c r="A2602" s="13" t="s">
        <v>157</v>
      </c>
      <c r="B2602" s="13" t="s">
        <v>199</v>
      </c>
      <c r="C2602" s="13" t="s">
        <v>231</v>
      </c>
      <c r="D2602" s="14">
        <v>1990</v>
      </c>
      <c r="E2602" s="14">
        <v>257742.71875</v>
      </c>
      <c r="F2602" s="14">
        <v>259599.234375</v>
      </c>
      <c r="G2602" s="14">
        <v>8.5673839999999988</v>
      </c>
      <c r="H2602" s="14">
        <v>4.6038713455200195</v>
      </c>
      <c r="I2602" s="14">
        <v>288370.65625</v>
      </c>
      <c r="J2602" s="14"/>
      <c r="K2602" s="14"/>
      <c r="L2602" s="14">
        <v>0.33862954378128052</v>
      </c>
      <c r="M2602" s="14">
        <v>0.20195090770721436</v>
      </c>
    </row>
    <row r="2603" spans="1:13">
      <c r="A2603" s="13" t="s">
        <v>157</v>
      </c>
      <c r="B2603" s="13" t="s">
        <v>199</v>
      </c>
      <c r="C2603" s="13" t="s">
        <v>231</v>
      </c>
      <c r="D2603" s="14">
        <v>1991</v>
      </c>
      <c r="E2603" s="14">
        <v>256678.828125</v>
      </c>
      <c r="F2603" s="14">
        <v>258553.5625</v>
      </c>
      <c r="G2603" s="14">
        <v>8.6251370000000005</v>
      </c>
      <c r="H2603" s="14">
        <v>4.5344157218933105</v>
      </c>
      <c r="I2603" s="14">
        <v>285066.03125</v>
      </c>
      <c r="J2603" s="14"/>
      <c r="K2603" s="14"/>
      <c r="L2603" s="14">
        <v>0.30317890644073486</v>
      </c>
      <c r="M2603" s="14">
        <v>0.20572888851165771</v>
      </c>
    </row>
    <row r="2604" spans="1:13">
      <c r="A2604" s="13" t="s">
        <v>157</v>
      </c>
      <c r="B2604" s="13" t="s">
        <v>199</v>
      </c>
      <c r="C2604" s="13" t="s">
        <v>231</v>
      </c>
      <c r="D2604" s="14">
        <v>1992</v>
      </c>
      <c r="E2604" s="14">
        <v>255364.796875</v>
      </c>
      <c r="F2604" s="14">
        <v>256744.671875</v>
      </c>
      <c r="G2604" s="14">
        <v>8.6867380000000001</v>
      </c>
      <c r="H2604" s="14">
        <v>4.3380861282348633</v>
      </c>
      <c r="I2604" s="14">
        <v>281763.25</v>
      </c>
      <c r="J2604" s="14"/>
      <c r="K2604" s="14"/>
      <c r="L2604" s="14">
        <v>0.29532521963119507</v>
      </c>
      <c r="M2604" s="14">
        <v>0.20762494206428528</v>
      </c>
    </row>
    <row r="2605" spans="1:13">
      <c r="A2605" s="13" t="s">
        <v>157</v>
      </c>
      <c r="B2605" s="13" t="s">
        <v>199</v>
      </c>
      <c r="C2605" s="13" t="s">
        <v>231</v>
      </c>
      <c r="D2605" s="14">
        <v>1993</v>
      </c>
      <c r="E2605" s="14">
        <v>246079.828125</v>
      </c>
      <c r="F2605" s="14">
        <v>248053.359375</v>
      </c>
      <c r="G2605" s="14">
        <v>8.7467759999999988</v>
      </c>
      <c r="H2605" s="14">
        <v>4.1155962944030762</v>
      </c>
      <c r="I2605" s="14">
        <v>275943.125</v>
      </c>
      <c r="J2605" s="14"/>
      <c r="K2605" s="14"/>
      <c r="L2605" s="14">
        <v>0.25839841365814209</v>
      </c>
      <c r="M2605" s="14">
        <v>0.21045584976673126</v>
      </c>
    </row>
    <row r="2606" spans="1:13">
      <c r="A2606" s="13" t="s">
        <v>157</v>
      </c>
      <c r="B2606" s="13" t="s">
        <v>199</v>
      </c>
      <c r="C2606" s="13" t="s">
        <v>231</v>
      </c>
      <c r="D2606" s="14">
        <v>1994</v>
      </c>
      <c r="E2606" s="14">
        <v>261614.90625</v>
      </c>
      <c r="F2606" s="14">
        <v>263275.6875</v>
      </c>
      <c r="G2606" s="14">
        <v>8.798233999999999</v>
      </c>
      <c r="H2606" s="14">
        <v>4.0713143348693848</v>
      </c>
      <c r="I2606" s="14">
        <v>286787.59375</v>
      </c>
      <c r="J2606" s="14"/>
      <c r="K2606" s="14"/>
      <c r="L2606" s="14">
        <v>0.27828022837638855</v>
      </c>
      <c r="M2606" s="14">
        <v>0.19261123239994049</v>
      </c>
    </row>
    <row r="2607" spans="1:13">
      <c r="A2607" s="13" t="s">
        <v>157</v>
      </c>
      <c r="B2607" s="13" t="s">
        <v>199</v>
      </c>
      <c r="C2607" s="13" t="s">
        <v>231</v>
      </c>
      <c r="D2607" s="14">
        <v>1995</v>
      </c>
      <c r="E2607" s="14">
        <v>279311.34375</v>
      </c>
      <c r="F2607" s="14">
        <v>281409.8125</v>
      </c>
      <c r="G2607" s="14">
        <v>8.8364200000000004</v>
      </c>
      <c r="H2607" s="14">
        <v>4.1334552764892578</v>
      </c>
      <c r="I2607" s="14">
        <v>298073.21875</v>
      </c>
      <c r="J2607" s="14"/>
      <c r="K2607" s="14"/>
      <c r="L2607" s="14">
        <v>0.28662416338920593</v>
      </c>
      <c r="M2607" s="14">
        <v>0.1771358847618103</v>
      </c>
    </row>
    <row r="2608" spans="1:13">
      <c r="A2608" s="13" t="s">
        <v>157</v>
      </c>
      <c r="B2608" s="13" t="s">
        <v>199</v>
      </c>
      <c r="C2608" s="13" t="s">
        <v>231</v>
      </c>
      <c r="D2608" s="14">
        <v>1996</v>
      </c>
      <c r="E2608" s="14">
        <v>285312.59375</v>
      </c>
      <c r="F2608" s="14">
        <v>290623.28125</v>
      </c>
      <c r="G2608" s="14">
        <v>8.8591909999999991</v>
      </c>
      <c r="H2608" s="14">
        <v>4.1042494773864746</v>
      </c>
      <c r="I2608" s="14">
        <v>302781.15625</v>
      </c>
      <c r="J2608" s="14">
        <v>0.91256268709271515</v>
      </c>
      <c r="K2608" s="14"/>
      <c r="L2608" s="14">
        <v>0.27635768055915833</v>
      </c>
      <c r="M2608" s="14">
        <v>0.17111945152282715</v>
      </c>
    </row>
    <row r="2609" spans="1:13">
      <c r="A2609" s="13" t="s">
        <v>157</v>
      </c>
      <c r="B2609" s="13" t="s">
        <v>199</v>
      </c>
      <c r="C2609" s="13" t="s">
        <v>231</v>
      </c>
      <c r="D2609" s="14">
        <v>1997</v>
      </c>
      <c r="E2609" s="14">
        <v>299834.625</v>
      </c>
      <c r="F2609" s="14">
        <v>301125.53125</v>
      </c>
      <c r="G2609" s="14">
        <v>8.8688529999999997</v>
      </c>
      <c r="H2609" s="14">
        <v>4.053739070892334</v>
      </c>
      <c r="I2609" s="14">
        <v>312078.15625</v>
      </c>
      <c r="J2609" s="14"/>
      <c r="K2609" s="14"/>
      <c r="L2609" s="14">
        <v>0.26192253828048706</v>
      </c>
      <c r="M2609" s="14">
        <v>0.17323769629001617</v>
      </c>
    </row>
    <row r="2610" spans="1:13">
      <c r="A2610" s="13" t="s">
        <v>157</v>
      </c>
      <c r="B2610" s="13" t="s">
        <v>199</v>
      </c>
      <c r="C2610" s="13" t="s">
        <v>231</v>
      </c>
      <c r="D2610" s="14">
        <v>1998</v>
      </c>
      <c r="E2610" s="14">
        <v>317459.21875</v>
      </c>
      <c r="F2610" s="14">
        <v>313759.3125</v>
      </c>
      <c r="G2610" s="14">
        <v>8.8708479999999987</v>
      </c>
      <c r="H2610" s="14">
        <v>4.1210532188415527</v>
      </c>
      <c r="I2610" s="14">
        <v>325534.4375</v>
      </c>
      <c r="J2610" s="14"/>
      <c r="K2610" s="14"/>
      <c r="L2610" s="14">
        <v>0.25959208607673645</v>
      </c>
      <c r="M2610" s="14">
        <v>0.17703483998775482</v>
      </c>
    </row>
    <row r="2611" spans="1:13">
      <c r="A2611" s="13" t="s">
        <v>157</v>
      </c>
      <c r="B2611" s="13" t="s">
        <v>199</v>
      </c>
      <c r="C2611" s="13" t="s">
        <v>231</v>
      </c>
      <c r="D2611" s="14">
        <v>1999</v>
      </c>
      <c r="E2611" s="14">
        <v>337240.75</v>
      </c>
      <c r="F2611" s="14">
        <v>331122.53125</v>
      </c>
      <c r="G2611" s="14">
        <v>8.8730999999999991</v>
      </c>
      <c r="H2611" s="14">
        <v>4.2049345970153809</v>
      </c>
      <c r="I2611" s="14">
        <v>339360.5</v>
      </c>
      <c r="J2611" s="14"/>
      <c r="K2611" s="14"/>
      <c r="L2611" s="14">
        <v>0.25621670484542847</v>
      </c>
      <c r="M2611" s="14">
        <v>0.18860317766666412</v>
      </c>
    </row>
    <row r="2612" spans="1:13">
      <c r="A2612" s="13" t="s">
        <v>157</v>
      </c>
      <c r="B2612" s="13" t="s">
        <v>199</v>
      </c>
      <c r="C2612" s="13" t="s">
        <v>231</v>
      </c>
      <c r="D2612" s="14">
        <v>2000</v>
      </c>
      <c r="E2612" s="14">
        <v>354081.65625</v>
      </c>
      <c r="F2612" s="14">
        <v>353287.34375</v>
      </c>
      <c r="G2612" s="14">
        <v>8.8816399999999991</v>
      </c>
      <c r="H2612" s="14">
        <v>4.3053369522094727</v>
      </c>
      <c r="I2612" s="14">
        <v>355535.59375</v>
      </c>
      <c r="J2612" s="14"/>
      <c r="K2612" s="14"/>
      <c r="L2612" s="14">
        <v>0.25256100296974182</v>
      </c>
      <c r="M2612" s="14">
        <v>0.18227694928646088</v>
      </c>
    </row>
    <row r="2613" spans="1:13">
      <c r="A2613" s="13" t="s">
        <v>157</v>
      </c>
      <c r="B2613" s="13" t="s">
        <v>199</v>
      </c>
      <c r="C2613" s="13" t="s">
        <v>231</v>
      </c>
      <c r="D2613" s="14">
        <v>2001</v>
      </c>
      <c r="E2613" s="14">
        <v>347726.15625</v>
      </c>
      <c r="F2613" s="14">
        <v>343555.3125</v>
      </c>
      <c r="G2613" s="14">
        <v>8.8977930000000001</v>
      </c>
      <c r="H2613" s="14">
        <v>4.3924198150634766</v>
      </c>
      <c r="I2613" s="14">
        <v>360689.09375</v>
      </c>
      <c r="J2613" s="14"/>
      <c r="K2613" s="14"/>
      <c r="L2613" s="14">
        <v>0.24993865191936493</v>
      </c>
      <c r="M2613" s="14">
        <v>0.19195428490638733</v>
      </c>
    </row>
    <row r="2614" spans="1:13">
      <c r="A2614" s="13" t="s">
        <v>157</v>
      </c>
      <c r="B2614" s="13" t="s">
        <v>199</v>
      </c>
      <c r="C2614" s="13" t="s">
        <v>231</v>
      </c>
      <c r="D2614" s="14">
        <v>2002</v>
      </c>
      <c r="E2614" s="14">
        <v>345109.09375</v>
      </c>
      <c r="F2614" s="14">
        <v>345104</v>
      </c>
      <c r="G2614" s="14">
        <v>8.9207099999999997</v>
      </c>
      <c r="H2614" s="14">
        <v>4.3911237716674805</v>
      </c>
      <c r="I2614" s="14">
        <v>368613.125</v>
      </c>
      <c r="J2614" s="14"/>
      <c r="K2614" s="14"/>
      <c r="L2614" s="14">
        <v>0.23403878509998322</v>
      </c>
      <c r="M2614" s="14">
        <v>0.19953633844852448</v>
      </c>
    </row>
    <row r="2615" spans="1:13">
      <c r="A2615" s="13" t="s">
        <v>157</v>
      </c>
      <c r="B2615" s="13" t="s">
        <v>199</v>
      </c>
      <c r="C2615" s="13" t="s">
        <v>231</v>
      </c>
      <c r="D2615" s="14">
        <v>2003</v>
      </c>
      <c r="E2615" s="14">
        <v>348949.375</v>
      </c>
      <c r="F2615" s="14">
        <v>354678.75</v>
      </c>
      <c r="G2615" s="14">
        <v>8.9514359999999993</v>
      </c>
      <c r="H2615" s="14">
        <v>4.3648028373718262</v>
      </c>
      <c r="I2615" s="14">
        <v>377127.40625</v>
      </c>
      <c r="J2615" s="14"/>
      <c r="K2615" s="14"/>
      <c r="L2615" s="14">
        <v>0.24321408569812775</v>
      </c>
      <c r="M2615" s="14">
        <v>0.19243620336055756</v>
      </c>
    </row>
    <row r="2616" spans="1:13">
      <c r="A2616" s="13" t="s">
        <v>157</v>
      </c>
      <c r="B2616" s="13" t="s">
        <v>199</v>
      </c>
      <c r="C2616" s="13" t="s">
        <v>231</v>
      </c>
      <c r="D2616" s="14">
        <v>2004</v>
      </c>
      <c r="E2616" s="14">
        <v>361562.71875</v>
      </c>
      <c r="F2616" s="14">
        <v>371480.3125</v>
      </c>
      <c r="G2616" s="14">
        <v>8.9906539999999993</v>
      </c>
      <c r="H2616" s="14">
        <v>4.3363285064697266</v>
      </c>
      <c r="I2616" s="14">
        <v>393482.875</v>
      </c>
      <c r="J2616" s="14"/>
      <c r="K2616" s="14"/>
      <c r="L2616" s="14">
        <v>0.23497593402862549</v>
      </c>
      <c r="M2616" s="14">
        <v>0.18739566206932068</v>
      </c>
    </row>
    <row r="2617" spans="1:13">
      <c r="A2617" s="13" t="s">
        <v>157</v>
      </c>
      <c r="B2617" s="13" t="s">
        <v>199</v>
      </c>
      <c r="C2617" s="13" t="s">
        <v>231</v>
      </c>
      <c r="D2617" s="14">
        <v>2005</v>
      </c>
      <c r="E2617" s="14">
        <v>364991.15625</v>
      </c>
      <c r="F2617" s="14">
        <v>387039.96875</v>
      </c>
      <c r="G2617" s="14">
        <v>9.0386229999999994</v>
      </c>
      <c r="H2617" s="14">
        <v>4.3460679054260254</v>
      </c>
      <c r="I2617" s="14">
        <v>404731.78125</v>
      </c>
      <c r="J2617" s="14">
        <v>0.82864344011222246</v>
      </c>
      <c r="K2617" s="14"/>
      <c r="L2617" s="14">
        <v>0.23423942923545837</v>
      </c>
      <c r="M2617" s="14">
        <v>0.18724648654460907</v>
      </c>
    </row>
    <row r="2618" spans="1:13">
      <c r="A2618" s="13" t="s">
        <v>157</v>
      </c>
      <c r="B2618" s="13" t="s">
        <v>199</v>
      </c>
      <c r="C2618" s="13" t="s">
        <v>231</v>
      </c>
      <c r="D2618" s="14">
        <v>2006</v>
      </c>
      <c r="E2618" s="14">
        <v>394691.25</v>
      </c>
      <c r="F2618" s="14">
        <v>403906</v>
      </c>
      <c r="G2618" s="14">
        <v>9.0961649999999992</v>
      </c>
      <c r="H2618" s="14">
        <v>4.428739070892334</v>
      </c>
      <c r="I2618" s="14">
        <v>423603.5</v>
      </c>
      <c r="J2618" s="14"/>
      <c r="K2618" s="14"/>
      <c r="L2618" s="14">
        <v>0.24666190147399902</v>
      </c>
      <c r="M2618" s="14">
        <v>0.19157302379608154</v>
      </c>
    </row>
    <row r="2619" spans="1:13">
      <c r="A2619" s="13" t="s">
        <v>157</v>
      </c>
      <c r="B2619" s="13" t="s">
        <v>199</v>
      </c>
      <c r="C2619" s="13" t="s">
        <v>231</v>
      </c>
      <c r="D2619" s="14">
        <v>2007</v>
      </c>
      <c r="E2619" s="14">
        <v>429074.90625</v>
      </c>
      <c r="F2619" s="14">
        <v>431161.90625</v>
      </c>
      <c r="G2619" s="14">
        <v>9.1629389999999997</v>
      </c>
      <c r="H2619" s="14">
        <v>4.5317554473876953</v>
      </c>
      <c r="I2619" s="14">
        <v>438172.1875</v>
      </c>
      <c r="J2619" s="14"/>
      <c r="K2619" s="14"/>
      <c r="L2619" s="14">
        <v>0.27098178863525391</v>
      </c>
      <c r="M2619" s="14">
        <v>0.19226358830928802</v>
      </c>
    </row>
    <row r="2620" spans="1:13">
      <c r="A2620" s="13" t="s">
        <v>157</v>
      </c>
      <c r="B2620" s="13" t="s">
        <v>199</v>
      </c>
      <c r="C2620" s="13" t="s">
        <v>231</v>
      </c>
      <c r="D2620" s="14">
        <v>2008</v>
      </c>
      <c r="E2620" s="14">
        <v>436107.09375</v>
      </c>
      <c r="F2620" s="14">
        <v>442047.3125</v>
      </c>
      <c r="G2620" s="14">
        <v>9.2364280000000001</v>
      </c>
      <c r="H2620" s="14">
        <v>4.5641088485717773</v>
      </c>
      <c r="I2620" s="14">
        <v>436197.9375</v>
      </c>
      <c r="J2620" s="14"/>
      <c r="K2620" s="14"/>
      <c r="L2620" s="14">
        <v>0.26980885863304138</v>
      </c>
      <c r="M2620" s="14">
        <v>0.20716099441051483</v>
      </c>
    </row>
    <row r="2621" spans="1:13">
      <c r="A2621" s="13" t="s">
        <v>157</v>
      </c>
      <c r="B2621" s="13" t="s">
        <v>199</v>
      </c>
      <c r="C2621" s="13" t="s">
        <v>231</v>
      </c>
      <c r="D2621" s="14">
        <v>2009</v>
      </c>
      <c r="E2621" s="14">
        <v>416952.5625</v>
      </c>
      <c r="F2621" s="14">
        <v>412821.25</v>
      </c>
      <c r="G2621" s="14">
        <v>9.3130869999999994</v>
      </c>
      <c r="H2621" s="14">
        <v>4.4677042961120605</v>
      </c>
      <c r="I2621" s="14">
        <v>417267.875</v>
      </c>
      <c r="J2621" s="14"/>
      <c r="K2621" s="14"/>
      <c r="L2621" s="14">
        <v>0.22900819778442383</v>
      </c>
      <c r="M2621" s="14">
        <v>0.22353179752826691</v>
      </c>
    </row>
    <row r="2622" spans="1:13">
      <c r="A2622" s="13" t="s">
        <v>157</v>
      </c>
      <c r="B2622" s="13" t="s">
        <v>199</v>
      </c>
      <c r="C2622" s="13" t="s">
        <v>231</v>
      </c>
      <c r="D2622" s="14">
        <v>2010</v>
      </c>
      <c r="E2622" s="14">
        <v>438709.8125</v>
      </c>
      <c r="F2622" s="14">
        <v>434925.3125</v>
      </c>
      <c r="G2622" s="14">
        <v>9.3901679999999992</v>
      </c>
      <c r="H2622" s="14">
        <v>4.4949774742126465</v>
      </c>
      <c r="I2622" s="14">
        <v>442104.09375</v>
      </c>
      <c r="J2622" s="14"/>
      <c r="K2622" s="14"/>
      <c r="L2622" s="14">
        <v>0.26117843389511108</v>
      </c>
      <c r="M2622" s="14">
        <v>0.20481646060943604</v>
      </c>
    </row>
    <row r="2623" spans="1:13">
      <c r="A2623" s="13" t="s">
        <v>157</v>
      </c>
      <c r="B2623" s="13" t="s">
        <v>199</v>
      </c>
      <c r="C2623" s="13" t="s">
        <v>231</v>
      </c>
      <c r="D2623" s="14">
        <v>2011</v>
      </c>
      <c r="E2623" s="14">
        <v>465394.4375</v>
      </c>
      <c r="F2623" s="14">
        <v>467381.34375</v>
      </c>
      <c r="G2623" s="14">
        <v>9.4667099999999991</v>
      </c>
      <c r="H2623" s="14">
        <v>4.6018166542053223</v>
      </c>
      <c r="I2623" s="14">
        <v>456230.8125</v>
      </c>
      <c r="J2623" s="14">
        <v>0.71274249064003181</v>
      </c>
      <c r="K2623" s="14"/>
      <c r="L2623" s="14">
        <v>0.26460838317871094</v>
      </c>
      <c r="M2623" s="14">
        <v>0.21514433622360229</v>
      </c>
    </row>
    <row r="2624" spans="1:13">
      <c r="A2624" s="13" t="s">
        <v>157</v>
      </c>
      <c r="B2624" s="13" t="s">
        <v>199</v>
      </c>
      <c r="C2624" s="13" t="s">
        <v>231</v>
      </c>
      <c r="D2624" s="14">
        <v>2012</v>
      </c>
      <c r="E2624" s="14">
        <v>469123.03125</v>
      </c>
      <c r="F2624" s="14">
        <v>468806.15625</v>
      </c>
      <c r="G2624" s="14">
        <v>9.5428119999999996</v>
      </c>
      <c r="H2624" s="14">
        <v>4.6386032104492188</v>
      </c>
      <c r="I2624" s="14">
        <v>453546.78125</v>
      </c>
      <c r="J2624" s="14">
        <v>0.75253591332066483</v>
      </c>
      <c r="K2624" s="14"/>
      <c r="L2624" s="14">
        <v>0.26876187324523926</v>
      </c>
      <c r="M2624" s="14">
        <v>0.21699492633342743</v>
      </c>
    </row>
    <row r="2625" spans="1:13">
      <c r="A2625" s="13" t="s">
        <v>157</v>
      </c>
      <c r="B2625" s="13" t="s">
        <v>199</v>
      </c>
      <c r="C2625" s="13" t="s">
        <v>231</v>
      </c>
      <c r="D2625" s="14">
        <v>2013</v>
      </c>
      <c r="E2625" s="14">
        <v>474862.03125</v>
      </c>
      <c r="F2625" s="14">
        <v>468068.34375</v>
      </c>
      <c r="G2625" s="14">
        <v>9.618015999999999</v>
      </c>
      <c r="H2625" s="14">
        <v>4.6804924011230469</v>
      </c>
      <c r="I2625" s="14">
        <v>458933.875</v>
      </c>
      <c r="J2625" s="14">
        <v>0.76896284391233161</v>
      </c>
      <c r="K2625" s="14"/>
      <c r="L2625" s="14">
        <v>0.27121183276176453</v>
      </c>
      <c r="M2625" s="14">
        <v>0.22993436455726624</v>
      </c>
    </row>
    <row r="2626" spans="1:13">
      <c r="A2626" s="13" t="s">
        <v>157</v>
      </c>
      <c r="B2626" s="13" t="s">
        <v>199</v>
      </c>
      <c r="C2626" s="13" t="s">
        <v>231</v>
      </c>
      <c r="D2626" s="14">
        <v>2014</v>
      </c>
      <c r="E2626" s="14">
        <v>481349.5625</v>
      </c>
      <c r="F2626" s="14">
        <v>471940.90625</v>
      </c>
      <c r="G2626" s="14">
        <v>9.6921309999999998</v>
      </c>
      <c r="H2626" s="14">
        <v>4.7353644371032715</v>
      </c>
      <c r="I2626" s="14">
        <v>471131.4375</v>
      </c>
      <c r="J2626" s="14">
        <v>0.76991047691267767</v>
      </c>
      <c r="K2626" s="14"/>
      <c r="L2626" s="14">
        <v>0.2776944637298584</v>
      </c>
      <c r="M2626" s="14">
        <v>0.24006408452987671</v>
      </c>
    </row>
    <row r="2627" spans="1:13">
      <c r="A2627" s="13" t="s">
        <v>157</v>
      </c>
      <c r="B2627" s="13" t="s">
        <v>199</v>
      </c>
      <c r="C2627" s="13" t="s">
        <v>231</v>
      </c>
      <c r="D2627" s="14">
        <v>2015</v>
      </c>
      <c r="E2627" s="14">
        <v>511993.375</v>
      </c>
      <c r="F2627" s="14">
        <v>489265.21875</v>
      </c>
      <c r="G2627" s="14">
        <v>9.7649499999999989</v>
      </c>
      <c r="H2627" s="14">
        <v>4.7906107902526855</v>
      </c>
      <c r="I2627" s="14">
        <v>492281.84375</v>
      </c>
      <c r="J2627" s="14">
        <v>0.76181119309734813</v>
      </c>
      <c r="K2627" s="14"/>
      <c r="L2627" s="14">
        <v>0.28269398212432861</v>
      </c>
      <c r="M2627" s="14">
        <v>0.24627986550331116</v>
      </c>
    </row>
    <row r="2628" spans="1:13">
      <c r="A2628" s="13" t="s">
        <v>157</v>
      </c>
      <c r="B2628" s="13" t="s">
        <v>199</v>
      </c>
      <c r="C2628" s="13" t="s">
        <v>231</v>
      </c>
      <c r="D2628" s="14">
        <v>2016</v>
      </c>
      <c r="E2628" s="14">
        <v>524448.9375</v>
      </c>
      <c r="F2628" s="14">
        <v>496575.71875</v>
      </c>
      <c r="G2628" s="14">
        <v>9.8360070000000004</v>
      </c>
      <c r="H2628" s="14">
        <v>4.8534379005432129</v>
      </c>
      <c r="I2628" s="14">
        <v>502475</v>
      </c>
      <c r="J2628" s="14">
        <v>0.74648628039611375</v>
      </c>
      <c r="K2628" s="14"/>
      <c r="L2628" s="14">
        <v>0.2847309410572052</v>
      </c>
      <c r="M2628" s="14">
        <v>0.2627226710319519</v>
      </c>
    </row>
    <row r="2629" spans="1:13">
      <c r="A2629" s="13" t="s">
        <v>157</v>
      </c>
      <c r="B2629" s="13" t="s">
        <v>199</v>
      </c>
      <c r="C2629" s="13" t="s">
        <v>231</v>
      </c>
      <c r="D2629" s="14">
        <v>2017</v>
      </c>
      <c r="E2629" s="14">
        <v>544587.6875</v>
      </c>
      <c r="F2629" s="14">
        <v>515378.21875</v>
      </c>
      <c r="G2629" s="14">
        <v>9.904895999999999</v>
      </c>
      <c r="H2629" s="14">
        <v>4.9402899742126465</v>
      </c>
      <c r="I2629" s="14">
        <v>515378.21875</v>
      </c>
      <c r="J2629" s="14">
        <v>0.74734362373683161</v>
      </c>
      <c r="K2629" s="14"/>
      <c r="L2629" s="14">
        <v>0.30231970548629761</v>
      </c>
      <c r="M2629" s="14">
        <v>0.26410594582557678</v>
      </c>
    </row>
    <row r="2630" spans="1:13">
      <c r="A2630" s="13" t="s">
        <v>157</v>
      </c>
      <c r="B2630" s="13" t="s">
        <v>199</v>
      </c>
      <c r="C2630" s="13" t="s">
        <v>231</v>
      </c>
      <c r="D2630" s="14">
        <v>2018</v>
      </c>
      <c r="E2630" s="14">
        <v>552327.0625</v>
      </c>
      <c r="F2630" s="14">
        <v>516270.25</v>
      </c>
      <c r="G2630" s="14">
        <v>9.9716379999999987</v>
      </c>
      <c r="H2630" s="14">
        <v>4.9956140518188477</v>
      </c>
      <c r="I2630" s="14">
        <v>525428.125</v>
      </c>
      <c r="J2630" s="14"/>
      <c r="K2630" s="14"/>
      <c r="L2630" s="14">
        <v>0.30583411455154419</v>
      </c>
      <c r="M2630" s="14">
        <v>0.26756688952445984</v>
      </c>
    </row>
    <row r="2631" spans="1:13">
      <c r="A2631" s="13" t="s">
        <v>157</v>
      </c>
      <c r="B2631" s="13" t="s">
        <v>199</v>
      </c>
      <c r="C2631" s="13" t="s">
        <v>231</v>
      </c>
      <c r="D2631" s="14">
        <v>2019</v>
      </c>
      <c r="E2631" s="14">
        <v>560960.5</v>
      </c>
      <c r="F2631" s="14">
        <v>526240.8125</v>
      </c>
      <c r="G2631" s="14">
        <v>10.036379</v>
      </c>
      <c r="H2631" s="14">
        <v>5.0021367073059082</v>
      </c>
      <c r="I2631" s="14">
        <v>532053.6875</v>
      </c>
      <c r="J2631" s="14"/>
      <c r="K2631" s="14"/>
      <c r="L2631" s="14">
        <v>0.29264688491821289</v>
      </c>
      <c r="M2631" s="14">
        <v>0.26347872614860535</v>
      </c>
    </row>
    <row r="2632" spans="1:13">
      <c r="A2632" s="13" t="s">
        <v>158</v>
      </c>
      <c r="B2632" s="13" t="s">
        <v>200</v>
      </c>
      <c r="C2632" s="13" t="s">
        <v>232</v>
      </c>
      <c r="D2632" s="14">
        <v>1950</v>
      </c>
      <c r="E2632" s="14">
        <v>68814.3203125</v>
      </c>
      <c r="F2632" s="14">
        <v>70226.046875</v>
      </c>
      <c r="G2632" s="14">
        <v>20.600616472752964</v>
      </c>
      <c r="H2632" s="14">
        <v>9.4483909606933594</v>
      </c>
      <c r="I2632" s="14">
        <v>77661.5859375</v>
      </c>
      <c r="J2632" s="14"/>
      <c r="K2632" s="14"/>
      <c r="L2632" s="14">
        <v>0.13495747745037079</v>
      </c>
      <c r="M2632" s="14">
        <v>7.5803264975547791E-2</v>
      </c>
    </row>
    <row r="2633" spans="1:13">
      <c r="A2633" s="13" t="s">
        <v>158</v>
      </c>
      <c r="B2633" s="13" t="s">
        <v>200</v>
      </c>
      <c r="C2633" s="13" t="s">
        <v>232</v>
      </c>
      <c r="D2633" s="14">
        <v>1951</v>
      </c>
      <c r="E2633" s="14">
        <v>84142.5859375</v>
      </c>
      <c r="F2633" s="14">
        <v>86964.75</v>
      </c>
      <c r="G2633" s="14">
        <v>21.134801239326876</v>
      </c>
      <c r="H2633" s="14">
        <v>9.5805139541625977</v>
      </c>
      <c r="I2633" s="14">
        <v>95973.2578125</v>
      </c>
      <c r="J2633" s="14"/>
      <c r="K2633" s="14"/>
      <c r="L2633" s="14">
        <v>0.11848920583724976</v>
      </c>
      <c r="M2633" s="14">
        <v>6.5898425877094269E-2</v>
      </c>
    </row>
    <row r="2634" spans="1:13">
      <c r="A2634" s="13" t="s">
        <v>158</v>
      </c>
      <c r="B2634" s="13" t="s">
        <v>200</v>
      </c>
      <c r="C2634" s="13" t="s">
        <v>232</v>
      </c>
      <c r="D2634" s="14">
        <v>1952</v>
      </c>
      <c r="E2634" s="14">
        <v>92346.28125</v>
      </c>
      <c r="F2634" s="14">
        <v>97248.671875</v>
      </c>
      <c r="G2634" s="14">
        <v>21.687174146115975</v>
      </c>
      <c r="H2634" s="14">
        <v>9.7150793075561523</v>
      </c>
      <c r="I2634" s="14">
        <v>103998.6640625</v>
      </c>
      <c r="J2634" s="14"/>
      <c r="K2634" s="14"/>
      <c r="L2634" s="14">
        <v>0.14693443477153778</v>
      </c>
      <c r="M2634" s="14">
        <v>6.3918620347976685E-2</v>
      </c>
    </row>
    <row r="2635" spans="1:13">
      <c r="A2635" s="13" t="s">
        <v>158</v>
      </c>
      <c r="B2635" s="13" t="s">
        <v>200</v>
      </c>
      <c r="C2635" s="13" t="s">
        <v>232</v>
      </c>
      <c r="D2635" s="14">
        <v>1953</v>
      </c>
      <c r="E2635" s="14">
        <v>104227.7109375</v>
      </c>
      <c r="F2635" s="14">
        <v>108718.9453125</v>
      </c>
      <c r="G2635" s="14">
        <v>22.267339915216116</v>
      </c>
      <c r="H2635" s="14">
        <v>9.8560447692871094</v>
      </c>
      <c r="I2635" s="14">
        <v>117455.1953125</v>
      </c>
      <c r="J2635" s="14"/>
      <c r="K2635" s="14"/>
      <c r="L2635" s="14">
        <v>0.14705225825309753</v>
      </c>
      <c r="M2635" s="14">
        <v>6.703244149684906E-2</v>
      </c>
    </row>
    <row r="2636" spans="1:13">
      <c r="A2636" s="13" t="s">
        <v>158</v>
      </c>
      <c r="B2636" s="13" t="s">
        <v>200</v>
      </c>
      <c r="C2636" s="13" t="s">
        <v>232</v>
      </c>
      <c r="D2636" s="14">
        <v>1954</v>
      </c>
      <c r="E2636" s="14">
        <v>95571.296875</v>
      </c>
      <c r="F2636" s="14">
        <v>99278.1640625</v>
      </c>
      <c r="G2636" s="14">
        <v>22.885018607241427</v>
      </c>
      <c r="H2636" s="14">
        <v>10.007218360900879</v>
      </c>
      <c r="I2636" s="14">
        <v>106245.0390625</v>
      </c>
      <c r="J2636" s="14"/>
      <c r="K2636" s="14"/>
      <c r="L2636" s="14">
        <v>0.17415165901184082</v>
      </c>
      <c r="M2636" s="14">
        <v>8.2060910761356354E-2</v>
      </c>
    </row>
    <row r="2637" spans="1:13">
      <c r="A2637" s="13" t="s">
        <v>158</v>
      </c>
      <c r="B2637" s="13" t="s">
        <v>200</v>
      </c>
      <c r="C2637" s="13" t="s">
        <v>232</v>
      </c>
      <c r="D2637" s="14">
        <v>1955</v>
      </c>
      <c r="E2637" s="14">
        <v>104895.9296875</v>
      </c>
      <c r="F2637" s="14">
        <v>108534.4140625</v>
      </c>
      <c r="G2637" s="14">
        <v>23.548979670179474</v>
      </c>
      <c r="H2637" s="14">
        <v>10.171785354614258</v>
      </c>
      <c r="I2637" s="14">
        <v>117090.2734375</v>
      </c>
      <c r="J2637" s="14"/>
      <c r="K2637" s="14"/>
      <c r="L2637" s="14">
        <v>0.17334994673728943</v>
      </c>
      <c r="M2637" s="14">
        <v>8.8141553103923798E-2</v>
      </c>
    </row>
    <row r="2638" spans="1:13">
      <c r="A2638" s="13" t="s">
        <v>158</v>
      </c>
      <c r="B2638" s="13" t="s">
        <v>200</v>
      </c>
      <c r="C2638" s="13" t="s">
        <v>232</v>
      </c>
      <c r="D2638" s="14">
        <v>1956</v>
      </c>
      <c r="E2638" s="14">
        <v>107090.6875</v>
      </c>
      <c r="F2638" s="14">
        <v>109221.21875</v>
      </c>
      <c r="G2638" s="14">
        <v>24.263726887139697</v>
      </c>
      <c r="H2638" s="14">
        <v>9.7031116485595703</v>
      </c>
      <c r="I2638" s="14">
        <v>118388.1953125</v>
      </c>
      <c r="J2638" s="14"/>
      <c r="K2638" s="14"/>
      <c r="L2638" s="14">
        <v>0.18521878123283386</v>
      </c>
      <c r="M2638" s="14">
        <v>8.1036239862442017E-2</v>
      </c>
    </row>
    <row r="2639" spans="1:13">
      <c r="A2639" s="13" t="s">
        <v>158</v>
      </c>
      <c r="B2639" s="13" t="s">
        <v>200</v>
      </c>
      <c r="C2639" s="13" t="s">
        <v>232</v>
      </c>
      <c r="D2639" s="14">
        <v>1957</v>
      </c>
      <c r="E2639" s="14">
        <v>132332.015625</v>
      </c>
      <c r="F2639" s="14">
        <v>133024.03125</v>
      </c>
      <c r="G2639" s="14">
        <v>25.037694852346878</v>
      </c>
      <c r="H2639" s="14">
        <v>9.8257961273193359</v>
      </c>
      <c r="I2639" s="14">
        <v>144157.953125</v>
      </c>
      <c r="J2639" s="14"/>
      <c r="K2639" s="14"/>
      <c r="L2639" s="14">
        <v>0.18843211233615875</v>
      </c>
      <c r="M2639" s="14">
        <v>6.5157756209373474E-2</v>
      </c>
    </row>
    <row r="2640" spans="1:13">
      <c r="A2640" s="13" t="s">
        <v>158</v>
      </c>
      <c r="B2640" s="13" t="s">
        <v>200</v>
      </c>
      <c r="C2640" s="13" t="s">
        <v>232</v>
      </c>
      <c r="D2640" s="14">
        <v>1958</v>
      </c>
      <c r="E2640" s="14">
        <v>145134.09375</v>
      </c>
      <c r="F2640" s="14">
        <v>146551.453125</v>
      </c>
      <c r="G2640" s="14">
        <v>25.851858291178861</v>
      </c>
      <c r="H2640" s="14">
        <v>9.9501628875732422</v>
      </c>
      <c r="I2640" s="14">
        <v>155485.09375</v>
      </c>
      <c r="J2640" s="14"/>
      <c r="K2640" s="14"/>
      <c r="L2640" s="14">
        <v>0.2252936065196991</v>
      </c>
      <c r="M2640" s="14">
        <v>6.2488328665494919E-2</v>
      </c>
    </row>
    <row r="2641" spans="1:13">
      <c r="A2641" s="13" t="s">
        <v>158</v>
      </c>
      <c r="B2641" s="13" t="s">
        <v>200</v>
      </c>
      <c r="C2641" s="13" t="s">
        <v>232</v>
      </c>
      <c r="D2641" s="14">
        <v>1959</v>
      </c>
      <c r="E2641" s="14">
        <v>138660.71875</v>
      </c>
      <c r="F2641" s="14">
        <v>143633.890625</v>
      </c>
      <c r="G2641" s="14">
        <v>26.681004575596727</v>
      </c>
      <c r="H2641" s="14">
        <v>10.071168899536133</v>
      </c>
      <c r="I2641" s="14">
        <v>152533.5</v>
      </c>
      <c r="J2641" s="14"/>
      <c r="K2641" s="14"/>
      <c r="L2641" s="14">
        <v>0.20845712721347809</v>
      </c>
      <c r="M2641" s="14">
        <v>7.2197146713733673E-2</v>
      </c>
    </row>
    <row r="2642" spans="1:13">
      <c r="A2642" s="13" t="s">
        <v>158</v>
      </c>
      <c r="B2642" s="13" t="s">
        <v>200</v>
      </c>
      <c r="C2642" s="13" t="s">
        <v>232</v>
      </c>
      <c r="D2642" s="14">
        <v>1960</v>
      </c>
      <c r="E2642" s="14">
        <v>139012</v>
      </c>
      <c r="F2642" s="14">
        <v>141206.96875</v>
      </c>
      <c r="G2642" s="14">
        <v>27.521068952980016</v>
      </c>
      <c r="H2642" s="14">
        <v>10.29637336730957</v>
      </c>
      <c r="I2642" s="14">
        <v>150595.484375</v>
      </c>
      <c r="J2642" s="14"/>
      <c r="K2642" s="14"/>
      <c r="L2642" s="14">
        <v>0.2063976377248764</v>
      </c>
      <c r="M2642" s="14">
        <v>7.2512947022914886E-2</v>
      </c>
    </row>
    <row r="2643" spans="1:13">
      <c r="A2643" s="13" t="s">
        <v>158</v>
      </c>
      <c r="B2643" s="13" t="s">
        <v>200</v>
      </c>
      <c r="C2643" s="13" t="s">
        <v>232</v>
      </c>
      <c r="D2643" s="14">
        <v>1961</v>
      </c>
      <c r="E2643" s="14">
        <v>141531.0625</v>
      </c>
      <c r="F2643" s="14">
        <v>143902.53125</v>
      </c>
      <c r="G2643" s="14">
        <v>28.313872442343772</v>
      </c>
      <c r="H2643" s="14">
        <v>10.414856910705566</v>
      </c>
      <c r="I2643" s="14">
        <v>153183.734375</v>
      </c>
      <c r="J2643" s="14"/>
      <c r="K2643" s="14"/>
      <c r="L2643" s="14">
        <v>0.20056602358818054</v>
      </c>
      <c r="M2643" s="14">
        <v>7.7766761183738708E-2</v>
      </c>
    </row>
    <row r="2644" spans="1:13">
      <c r="A2644" s="13" t="s">
        <v>158</v>
      </c>
      <c r="B2644" s="13" t="s">
        <v>200</v>
      </c>
      <c r="C2644" s="13" t="s">
        <v>232</v>
      </c>
      <c r="D2644" s="14">
        <v>1962</v>
      </c>
      <c r="E2644" s="14">
        <v>150085.34375</v>
      </c>
      <c r="F2644" s="14">
        <v>153056.546875</v>
      </c>
      <c r="G2644" s="14">
        <v>29.053875074212606</v>
      </c>
      <c r="H2644" s="14">
        <v>10.396369934082031</v>
      </c>
      <c r="I2644" s="14">
        <v>162488.375</v>
      </c>
      <c r="J2644" s="14"/>
      <c r="K2644" s="14"/>
      <c r="L2644" s="14">
        <v>0.19620192050933838</v>
      </c>
      <c r="M2644" s="14">
        <v>7.5913958251476288E-2</v>
      </c>
    </row>
    <row r="2645" spans="1:13">
      <c r="A2645" s="13" t="s">
        <v>158</v>
      </c>
      <c r="B2645" s="13" t="s">
        <v>200</v>
      </c>
      <c r="C2645" s="13" t="s">
        <v>232</v>
      </c>
      <c r="D2645" s="14">
        <v>1963</v>
      </c>
      <c r="E2645" s="14">
        <v>164300.0625</v>
      </c>
      <c r="F2645" s="14">
        <v>167906.546875</v>
      </c>
      <c r="G2645" s="14">
        <v>29.756627085270448</v>
      </c>
      <c r="H2645" s="14">
        <v>10.552668571472168</v>
      </c>
      <c r="I2645" s="14">
        <v>177806.953125</v>
      </c>
      <c r="J2645" s="14"/>
      <c r="K2645" s="14"/>
      <c r="L2645" s="14">
        <v>0.20121636986732483</v>
      </c>
      <c r="M2645" s="14">
        <v>7.5850293040275574E-2</v>
      </c>
    </row>
    <row r="2646" spans="1:13">
      <c r="A2646" s="13" t="s">
        <v>158</v>
      </c>
      <c r="B2646" s="13" t="s">
        <v>200</v>
      </c>
      <c r="C2646" s="13" t="s">
        <v>232</v>
      </c>
      <c r="D2646" s="14">
        <v>1964</v>
      </c>
      <c r="E2646" s="14">
        <v>171484.390625</v>
      </c>
      <c r="F2646" s="14">
        <v>173419.515625</v>
      </c>
      <c r="G2646" s="14">
        <v>30.45705372297563</v>
      </c>
      <c r="H2646" s="14">
        <v>10.687959671020508</v>
      </c>
      <c r="I2646" s="14">
        <v>185168.828125</v>
      </c>
      <c r="J2646" s="14"/>
      <c r="K2646" s="14"/>
      <c r="L2646" s="14">
        <v>0.19991675019264221</v>
      </c>
      <c r="M2646" s="14">
        <v>7.9913727939128876E-2</v>
      </c>
    </row>
    <row r="2647" spans="1:13">
      <c r="A2647" s="13" t="s">
        <v>158</v>
      </c>
      <c r="B2647" s="13" t="s">
        <v>200</v>
      </c>
      <c r="C2647" s="13" t="s">
        <v>232</v>
      </c>
      <c r="D2647" s="14">
        <v>1965</v>
      </c>
      <c r="E2647" s="14">
        <v>175740.046875</v>
      </c>
      <c r="F2647" s="14">
        <v>177497.3125</v>
      </c>
      <c r="G2647" s="14">
        <v>31.162566417277752</v>
      </c>
      <c r="H2647" s="14">
        <v>10.787117004394531</v>
      </c>
      <c r="I2647" s="14">
        <v>190016.265625</v>
      </c>
      <c r="J2647" s="14"/>
      <c r="K2647" s="14"/>
      <c r="L2647" s="14">
        <v>0.19422005116939545</v>
      </c>
      <c r="M2647" s="14">
        <v>8.3512365818023682E-2</v>
      </c>
    </row>
    <row r="2648" spans="1:13">
      <c r="A2648" s="13" t="s">
        <v>158</v>
      </c>
      <c r="B2648" s="13" t="s">
        <v>200</v>
      </c>
      <c r="C2648" s="13" t="s">
        <v>232</v>
      </c>
      <c r="D2648" s="14">
        <v>1966</v>
      </c>
      <c r="E2648" s="14">
        <v>199925.59375</v>
      </c>
      <c r="F2648" s="14">
        <v>204556.46875</v>
      </c>
      <c r="G2648" s="14">
        <v>31.87167134833507</v>
      </c>
      <c r="H2648" s="14">
        <v>10.914843559265137</v>
      </c>
      <c r="I2648" s="14">
        <v>213051.09375</v>
      </c>
      <c r="J2648" s="14"/>
      <c r="K2648" s="14"/>
      <c r="L2648" s="14">
        <v>0.22506554424762726</v>
      </c>
      <c r="M2648" s="14">
        <v>7.9604864120483398E-2</v>
      </c>
    </row>
    <row r="2649" spans="1:13">
      <c r="A2649" s="13" t="s">
        <v>158</v>
      </c>
      <c r="B2649" s="13" t="s">
        <v>200</v>
      </c>
      <c r="C2649" s="13" t="s">
        <v>232</v>
      </c>
      <c r="D2649" s="14">
        <v>1967</v>
      </c>
      <c r="E2649" s="14">
        <v>208296.859375</v>
      </c>
      <c r="F2649" s="14">
        <v>210224.9375</v>
      </c>
      <c r="G2649" s="14">
        <v>32.587134780287919</v>
      </c>
      <c r="H2649" s="14">
        <v>10.935012817382813</v>
      </c>
      <c r="I2649" s="14">
        <v>221488.75</v>
      </c>
      <c r="J2649" s="14"/>
      <c r="K2649" s="14"/>
      <c r="L2649" s="14">
        <v>0.21821099519729614</v>
      </c>
      <c r="M2649" s="14">
        <v>8.508417010307312E-2</v>
      </c>
    </row>
    <row r="2650" spans="1:13">
      <c r="A2650" s="13" t="s">
        <v>158</v>
      </c>
      <c r="B2650" s="13" t="s">
        <v>200</v>
      </c>
      <c r="C2650" s="13" t="s">
        <v>232</v>
      </c>
      <c r="D2650" s="14">
        <v>1968</v>
      </c>
      <c r="E2650" s="14">
        <v>222611.75</v>
      </c>
      <c r="F2650" s="14">
        <v>225294.34375</v>
      </c>
      <c r="G2650" s="14">
        <v>33.321993686300658</v>
      </c>
      <c r="H2650" s="14">
        <v>10.983752250671387</v>
      </c>
      <c r="I2650" s="14">
        <v>236254.671875</v>
      </c>
      <c r="J2650" s="14"/>
      <c r="K2650" s="14"/>
      <c r="L2650" s="14">
        <v>0.22403992712497711</v>
      </c>
      <c r="M2650" s="14">
        <v>8.6112476885318756E-2</v>
      </c>
    </row>
    <row r="2651" spans="1:13">
      <c r="A2651" s="13" t="s">
        <v>158</v>
      </c>
      <c r="B2651" s="13" t="s">
        <v>200</v>
      </c>
      <c r="C2651" s="13" t="s">
        <v>232</v>
      </c>
      <c r="D2651" s="14">
        <v>1969</v>
      </c>
      <c r="E2651" s="14">
        <v>233942.25</v>
      </c>
      <c r="F2651" s="14">
        <v>236162.03125</v>
      </c>
      <c r="G2651" s="14">
        <v>34.090122173944629</v>
      </c>
      <c r="H2651" s="14">
        <v>11.005599021911621</v>
      </c>
      <c r="I2651" s="14">
        <v>248911.1875</v>
      </c>
      <c r="J2651" s="14"/>
      <c r="K2651" s="14"/>
      <c r="L2651" s="14">
        <v>0.22162729501724243</v>
      </c>
      <c r="M2651" s="14">
        <v>8.9098826050758362E-2</v>
      </c>
    </row>
    <row r="2652" spans="1:13">
      <c r="A2652" s="13" t="s">
        <v>158</v>
      </c>
      <c r="B2652" s="13" t="s">
        <v>200</v>
      </c>
      <c r="C2652" s="13" t="s">
        <v>232</v>
      </c>
      <c r="D2652" s="14">
        <v>1970</v>
      </c>
      <c r="E2652" s="14">
        <v>249780.328125</v>
      </c>
      <c r="F2652" s="14">
        <v>251502.109375</v>
      </c>
      <c r="G2652" s="14">
        <v>34.876303</v>
      </c>
      <c r="H2652" s="14">
        <v>11.37281608581543</v>
      </c>
      <c r="I2652" s="14">
        <v>261567.671875</v>
      </c>
      <c r="J2652" s="14"/>
      <c r="K2652" s="14"/>
      <c r="L2652" s="14">
        <v>0.25538918375968933</v>
      </c>
      <c r="M2652" s="14">
        <v>8.7394341826438904E-2</v>
      </c>
    </row>
    <row r="2653" spans="1:13">
      <c r="A2653" s="13" t="s">
        <v>158</v>
      </c>
      <c r="B2653" s="13" t="s">
        <v>200</v>
      </c>
      <c r="C2653" s="13" t="s">
        <v>232</v>
      </c>
      <c r="D2653" s="14">
        <v>1971</v>
      </c>
      <c r="E2653" s="14">
        <v>255210.828125</v>
      </c>
      <c r="F2653" s="14">
        <v>259013.0625</v>
      </c>
      <c r="G2653" s="14">
        <v>35.720599</v>
      </c>
      <c r="H2653" s="14">
        <v>11.580862998962402</v>
      </c>
      <c r="I2653" s="14">
        <v>276131.46875</v>
      </c>
      <c r="J2653" s="14"/>
      <c r="K2653" s="14"/>
      <c r="L2653" s="14">
        <v>0.23062202334403992</v>
      </c>
      <c r="M2653" s="14">
        <v>9.1059580445289612E-2</v>
      </c>
    </row>
    <row r="2654" spans="1:13">
      <c r="A2654" s="13" t="s">
        <v>158</v>
      </c>
      <c r="B2654" s="13" t="s">
        <v>200</v>
      </c>
      <c r="C2654" s="13" t="s">
        <v>232</v>
      </c>
      <c r="D2654" s="14">
        <v>1972</v>
      </c>
      <c r="E2654" s="14">
        <v>277944.96875</v>
      </c>
      <c r="F2654" s="14">
        <v>282290.8125</v>
      </c>
      <c r="G2654" s="14">
        <v>36.587260999999998</v>
      </c>
      <c r="H2654" s="14">
        <v>11.891639709472656</v>
      </c>
      <c r="I2654" s="14">
        <v>296637</v>
      </c>
      <c r="J2654" s="14"/>
      <c r="K2654" s="14"/>
      <c r="L2654" s="14">
        <v>0.25389197468757629</v>
      </c>
      <c r="M2654" s="14">
        <v>9.1153018176555634E-2</v>
      </c>
    </row>
    <row r="2655" spans="1:13">
      <c r="A2655" s="13" t="s">
        <v>158</v>
      </c>
      <c r="B2655" s="13" t="s">
        <v>200</v>
      </c>
      <c r="C2655" s="13" t="s">
        <v>232</v>
      </c>
      <c r="D2655" s="14">
        <v>1973</v>
      </c>
      <c r="E2655" s="14">
        <v>291775.375</v>
      </c>
      <c r="F2655" s="14">
        <v>295297.28125</v>
      </c>
      <c r="G2655" s="14">
        <v>37.472335999999999</v>
      </c>
      <c r="H2655" s="14">
        <v>12.081873893737793</v>
      </c>
      <c r="I2655" s="14">
        <v>306312.65625</v>
      </c>
      <c r="J2655" s="14"/>
      <c r="K2655" s="14"/>
      <c r="L2655" s="14">
        <v>0.2652486264705658</v>
      </c>
      <c r="M2655" s="14">
        <v>9.4950035214424133E-2</v>
      </c>
    </row>
    <row r="2656" spans="1:13">
      <c r="A2656" s="13" t="s">
        <v>158</v>
      </c>
      <c r="B2656" s="13" t="s">
        <v>200</v>
      </c>
      <c r="C2656" s="13" t="s">
        <v>232</v>
      </c>
      <c r="D2656" s="14">
        <v>1974</v>
      </c>
      <c r="E2656" s="14">
        <v>324972.34375</v>
      </c>
      <c r="F2656" s="14">
        <v>335373.59375</v>
      </c>
      <c r="G2656" s="14">
        <v>38.370283000000001</v>
      </c>
      <c r="H2656" s="14">
        <v>12.36320686340332</v>
      </c>
      <c r="I2656" s="14">
        <v>323448.40625</v>
      </c>
      <c r="J2656" s="14"/>
      <c r="K2656" s="14"/>
      <c r="L2656" s="14">
        <v>0.36121013760566711</v>
      </c>
      <c r="M2656" s="14">
        <v>9.0382978320121765E-2</v>
      </c>
    </row>
    <row r="2657" spans="1:13">
      <c r="A2657" s="13" t="s">
        <v>158</v>
      </c>
      <c r="B2657" s="13" t="s">
        <v>200</v>
      </c>
      <c r="C2657" s="13" t="s">
        <v>232</v>
      </c>
      <c r="D2657" s="14">
        <v>1975</v>
      </c>
      <c r="E2657" s="14">
        <v>347067.25</v>
      </c>
      <c r="F2657" s="14">
        <v>359577.96875</v>
      </c>
      <c r="G2657" s="14">
        <v>39.277257999999996</v>
      </c>
      <c r="H2657" s="14">
        <v>12.489052772521973</v>
      </c>
      <c r="I2657" s="14">
        <v>346649.78125</v>
      </c>
      <c r="J2657" s="14"/>
      <c r="K2657" s="14"/>
      <c r="L2657" s="14">
        <v>0.35922878980636597</v>
      </c>
      <c r="M2657" s="14">
        <v>0.10319618880748749</v>
      </c>
    </row>
    <row r="2658" spans="1:13">
      <c r="A2658" s="13" t="s">
        <v>158</v>
      </c>
      <c r="B2658" s="13" t="s">
        <v>200</v>
      </c>
      <c r="C2658" s="13" t="s">
        <v>232</v>
      </c>
      <c r="D2658" s="14">
        <v>1976</v>
      </c>
      <c r="E2658" s="14">
        <v>387849.3125</v>
      </c>
      <c r="F2658" s="14">
        <v>399348.21875</v>
      </c>
      <c r="G2658" s="14">
        <v>40.189566999999997</v>
      </c>
      <c r="H2658" s="14">
        <v>12.662555694580078</v>
      </c>
      <c r="I2658" s="14">
        <v>382919.90625</v>
      </c>
      <c r="J2658" s="14"/>
      <c r="K2658" s="14"/>
      <c r="L2658" s="14">
        <v>0.3833143413066864</v>
      </c>
      <c r="M2658" s="14">
        <v>0.10798335075378418</v>
      </c>
    </row>
    <row r="2659" spans="1:13">
      <c r="A2659" s="13" t="s">
        <v>158</v>
      </c>
      <c r="B2659" s="13" t="s">
        <v>200</v>
      </c>
      <c r="C2659" s="13" t="s">
        <v>232</v>
      </c>
      <c r="D2659" s="14">
        <v>1977</v>
      </c>
      <c r="E2659" s="14">
        <v>381862.59375</v>
      </c>
      <c r="F2659" s="14">
        <v>392811.125</v>
      </c>
      <c r="G2659" s="14">
        <v>41.108297</v>
      </c>
      <c r="H2659" s="14">
        <v>13.075785636901855</v>
      </c>
      <c r="I2659" s="14">
        <v>395957.59375</v>
      </c>
      <c r="J2659" s="14"/>
      <c r="K2659" s="14"/>
      <c r="L2659" s="14">
        <v>0.30238738656044006</v>
      </c>
      <c r="M2659" s="14">
        <v>0.11444313824176788</v>
      </c>
    </row>
    <row r="2660" spans="1:13">
      <c r="A2660" s="13" t="s">
        <v>158</v>
      </c>
      <c r="B2660" s="13" t="s">
        <v>200</v>
      </c>
      <c r="C2660" s="13" t="s">
        <v>232</v>
      </c>
      <c r="D2660" s="14">
        <v>1978</v>
      </c>
      <c r="E2660" s="14">
        <v>372077.28125</v>
      </c>
      <c r="F2660" s="14">
        <v>380368</v>
      </c>
      <c r="G2660" s="14">
        <v>42.039991999999998</v>
      </c>
      <c r="H2660" s="14">
        <v>13.267882347106934</v>
      </c>
      <c r="I2660" s="14">
        <v>401914.78125</v>
      </c>
      <c r="J2660" s="14"/>
      <c r="K2660" s="14"/>
      <c r="L2660" s="14">
        <v>0.25846010446548462</v>
      </c>
      <c r="M2660" s="14">
        <v>0.11412817984819412</v>
      </c>
    </row>
    <row r="2661" spans="1:13">
      <c r="A2661" s="13" t="s">
        <v>158</v>
      </c>
      <c r="B2661" s="13" t="s">
        <v>200</v>
      </c>
      <c r="C2661" s="13" t="s">
        <v>232</v>
      </c>
      <c r="D2661" s="14">
        <v>1979</v>
      </c>
      <c r="E2661" s="14">
        <v>366564.40625</v>
      </c>
      <c r="F2661" s="14">
        <v>374008.21875</v>
      </c>
      <c r="G2661" s="14">
        <v>42.994040999999996</v>
      </c>
      <c r="H2661" s="14">
        <v>13.488226890563965</v>
      </c>
      <c r="I2661" s="14">
        <v>399404.84375</v>
      </c>
      <c r="J2661" s="14"/>
      <c r="K2661" s="14"/>
      <c r="L2661" s="14">
        <v>0.27010250091552734</v>
      </c>
      <c r="M2661" s="14">
        <v>0.11189313232898712</v>
      </c>
    </row>
    <row r="2662" spans="1:13">
      <c r="A2662" s="13" t="s">
        <v>158</v>
      </c>
      <c r="B2662" s="13" t="s">
        <v>200</v>
      </c>
      <c r="C2662" s="13" t="s">
        <v>232</v>
      </c>
      <c r="D2662" s="14">
        <v>1980</v>
      </c>
      <c r="E2662" s="14">
        <v>360814.4375</v>
      </c>
      <c r="F2662" s="14">
        <v>369811.4375</v>
      </c>
      <c r="G2662" s="14">
        <v>43.975971000000001</v>
      </c>
      <c r="H2662" s="14">
        <v>13.692535400390625</v>
      </c>
      <c r="I2662" s="14">
        <v>389636.3125</v>
      </c>
      <c r="J2662" s="14"/>
      <c r="K2662" s="14"/>
      <c r="L2662" s="14">
        <v>0.22796638309955597</v>
      </c>
      <c r="M2662" s="14">
        <v>9.2344872653484344E-2</v>
      </c>
    </row>
    <row r="2663" spans="1:13">
      <c r="A2663" s="13" t="s">
        <v>158</v>
      </c>
      <c r="B2663" s="13" t="s">
        <v>200</v>
      </c>
      <c r="C2663" s="13" t="s">
        <v>232</v>
      </c>
      <c r="D2663" s="14">
        <v>1981</v>
      </c>
      <c r="E2663" s="14">
        <v>403999.5625</v>
      </c>
      <c r="F2663" s="14">
        <v>414065.4375</v>
      </c>
      <c r="G2663" s="14">
        <v>44.988413999999999</v>
      </c>
      <c r="H2663" s="14">
        <v>13.813305854797363</v>
      </c>
      <c r="I2663" s="14">
        <v>408553.75</v>
      </c>
      <c r="J2663" s="14"/>
      <c r="K2663" s="14"/>
      <c r="L2663" s="14">
        <v>0.26708126068115234</v>
      </c>
      <c r="M2663" s="14">
        <v>0.12454146146774292</v>
      </c>
    </row>
    <row r="2664" spans="1:13">
      <c r="A2664" s="13" t="s">
        <v>158</v>
      </c>
      <c r="B2664" s="13" t="s">
        <v>200</v>
      </c>
      <c r="C2664" s="13" t="s">
        <v>232</v>
      </c>
      <c r="D2664" s="14">
        <v>1982</v>
      </c>
      <c r="E2664" s="14">
        <v>400788.25</v>
      </c>
      <c r="F2664" s="14">
        <v>409847.09375</v>
      </c>
      <c r="G2664" s="14">
        <v>46.025410999999998</v>
      </c>
      <c r="H2664" s="14">
        <v>14.318219184875488</v>
      </c>
      <c r="I2664" s="14">
        <v>423109.8125</v>
      </c>
      <c r="J2664" s="14"/>
      <c r="K2664" s="14"/>
      <c r="L2664" s="14">
        <v>0.25500920414924622</v>
      </c>
      <c r="M2664" s="14">
        <v>0.11213510483503342</v>
      </c>
    </row>
    <row r="2665" spans="1:13">
      <c r="A2665" s="13" t="s">
        <v>158</v>
      </c>
      <c r="B2665" s="13" t="s">
        <v>200</v>
      </c>
      <c r="C2665" s="13" t="s">
        <v>232</v>
      </c>
      <c r="D2665" s="14">
        <v>1983</v>
      </c>
      <c r="E2665" s="14">
        <v>420104.03125</v>
      </c>
      <c r="F2665" s="14">
        <v>429353.65625</v>
      </c>
      <c r="G2665" s="14">
        <v>47.073471999999995</v>
      </c>
      <c r="H2665" s="14">
        <v>14.61395263671875</v>
      </c>
      <c r="I2665" s="14">
        <v>444134.375</v>
      </c>
      <c r="J2665" s="14"/>
      <c r="K2665" s="14"/>
      <c r="L2665" s="14">
        <v>0.2462514191865921</v>
      </c>
      <c r="M2665" s="14">
        <v>0.12360569089651108</v>
      </c>
    </row>
    <row r="2666" spans="1:13">
      <c r="A2666" s="13" t="s">
        <v>158</v>
      </c>
      <c r="B2666" s="13" t="s">
        <v>200</v>
      </c>
      <c r="C2666" s="13" t="s">
        <v>232</v>
      </c>
      <c r="D2666" s="14">
        <v>1984</v>
      </c>
      <c r="E2666" s="14">
        <v>442796.28125</v>
      </c>
      <c r="F2666" s="14">
        <v>454958.9375</v>
      </c>
      <c r="G2666" s="14">
        <v>48.114154999999997</v>
      </c>
      <c r="H2666" s="14">
        <v>14.94891357421875</v>
      </c>
      <c r="I2666" s="14">
        <v>473943.71875</v>
      </c>
      <c r="J2666" s="14"/>
      <c r="K2666" s="14"/>
      <c r="L2666" s="14">
        <v>0.23272988200187683</v>
      </c>
      <c r="M2666" s="14">
        <v>0.11825305968523026</v>
      </c>
    </row>
    <row r="2667" spans="1:13">
      <c r="A2667" s="13" t="s">
        <v>158</v>
      </c>
      <c r="B2667" s="13" t="s">
        <v>200</v>
      </c>
      <c r="C2667" s="13" t="s">
        <v>232</v>
      </c>
      <c r="D2667" s="14">
        <v>1985</v>
      </c>
      <c r="E2667" s="14">
        <v>470659.78125</v>
      </c>
      <c r="F2667" s="14">
        <v>480258.90625</v>
      </c>
      <c r="G2667" s="14">
        <v>49.133936999999996</v>
      </c>
      <c r="H2667" s="14">
        <v>15.462635040283203</v>
      </c>
      <c r="I2667" s="14">
        <v>494046.46875</v>
      </c>
      <c r="J2667" s="14">
        <v>0.50308620259376879</v>
      </c>
      <c r="K2667" s="14"/>
      <c r="L2667" s="14">
        <v>0.24427267909049988</v>
      </c>
      <c r="M2667" s="14">
        <v>0.12826801836490631</v>
      </c>
    </row>
    <row r="2668" spans="1:13">
      <c r="A2668" s="13" t="s">
        <v>158</v>
      </c>
      <c r="B2668" s="13" t="s">
        <v>200</v>
      </c>
      <c r="C2668" s="13" t="s">
        <v>232</v>
      </c>
      <c r="D2668" s="14">
        <v>1986</v>
      </c>
      <c r="E2668" s="14">
        <v>500572.40625</v>
      </c>
      <c r="F2668" s="14">
        <v>511319.875</v>
      </c>
      <c r="G2668" s="14">
        <v>50.128540999999998</v>
      </c>
      <c r="H2668" s="14">
        <v>16.181818008422852</v>
      </c>
      <c r="I2668" s="14">
        <v>528705.1875</v>
      </c>
      <c r="J2668" s="14"/>
      <c r="K2668" s="14"/>
      <c r="L2668" s="14">
        <v>0.22901476919651031</v>
      </c>
      <c r="M2668" s="14">
        <v>0.13339619338512421</v>
      </c>
    </row>
    <row r="2669" spans="1:13">
      <c r="A2669" s="13" t="s">
        <v>158</v>
      </c>
      <c r="B2669" s="13" t="s">
        <v>200</v>
      </c>
      <c r="C2669" s="13" t="s">
        <v>232</v>
      </c>
      <c r="D2669" s="14">
        <v>1987</v>
      </c>
      <c r="E2669" s="14">
        <v>556075.5</v>
      </c>
      <c r="F2669" s="14">
        <v>569040.625</v>
      </c>
      <c r="G2669" s="14">
        <v>51.100923999999999</v>
      </c>
      <c r="H2669" s="14">
        <v>16.909763336181641</v>
      </c>
      <c r="I2669" s="14">
        <v>578849.0625</v>
      </c>
      <c r="J2669" s="14"/>
      <c r="K2669" s="14"/>
      <c r="L2669" s="14">
        <v>0.27808496356010437</v>
      </c>
      <c r="M2669" s="14">
        <v>0.13228283822536469</v>
      </c>
    </row>
    <row r="2670" spans="1:13">
      <c r="A2670" s="13" t="s">
        <v>158</v>
      </c>
      <c r="B2670" s="13" t="s">
        <v>200</v>
      </c>
      <c r="C2670" s="13" t="s">
        <v>232</v>
      </c>
      <c r="D2670" s="14">
        <v>1988</v>
      </c>
      <c r="E2670" s="14">
        <v>564931.9375</v>
      </c>
      <c r="F2670" s="14">
        <v>573380.4375</v>
      </c>
      <c r="G2670" s="14">
        <v>52.053764999999999</v>
      </c>
      <c r="H2670" s="14">
        <v>17.646844863891602</v>
      </c>
      <c r="I2670" s="14">
        <v>591122.6875</v>
      </c>
      <c r="J2670" s="14"/>
      <c r="K2670" s="14"/>
      <c r="L2670" s="14">
        <v>0.25447767972946167</v>
      </c>
      <c r="M2670" s="14">
        <v>0.13035394251346588</v>
      </c>
    </row>
    <row r="2671" spans="1:13">
      <c r="A2671" s="13" t="s">
        <v>158</v>
      </c>
      <c r="B2671" s="13" t="s">
        <v>200</v>
      </c>
      <c r="C2671" s="13" t="s">
        <v>232</v>
      </c>
      <c r="D2671" s="14">
        <v>1989</v>
      </c>
      <c r="E2671" s="14">
        <v>563295.1875</v>
      </c>
      <c r="F2671" s="14">
        <v>573043.5</v>
      </c>
      <c r="G2671" s="14">
        <v>52.992486999999997</v>
      </c>
      <c r="H2671" s="14">
        <v>18.040060043334961</v>
      </c>
      <c r="I2671" s="14">
        <v>592610.25</v>
      </c>
      <c r="J2671" s="14"/>
      <c r="K2671" s="14"/>
      <c r="L2671" s="14">
        <v>0.23970162868499756</v>
      </c>
      <c r="M2671" s="14">
        <v>0.13325487077236176</v>
      </c>
    </row>
    <row r="2672" spans="1:13">
      <c r="A2672" s="13" t="s">
        <v>158</v>
      </c>
      <c r="B2672" s="13" t="s">
        <v>200</v>
      </c>
      <c r="C2672" s="13" t="s">
        <v>232</v>
      </c>
      <c r="D2672" s="14">
        <v>1990</v>
      </c>
      <c r="E2672" s="14">
        <v>606270.3125</v>
      </c>
      <c r="F2672" s="14">
        <v>617188</v>
      </c>
      <c r="G2672" s="14">
        <v>53.921759999999999</v>
      </c>
      <c r="H2672" s="14">
        <v>17.739168167114258</v>
      </c>
      <c r="I2672" s="14">
        <v>647458.1875</v>
      </c>
      <c r="J2672" s="14"/>
      <c r="K2672" s="14"/>
      <c r="L2672" s="14">
        <v>0.23617151379585266</v>
      </c>
      <c r="M2672" s="14">
        <v>0.12680350244045258</v>
      </c>
    </row>
    <row r="2673" spans="1:13">
      <c r="A2673" s="13" t="s">
        <v>158</v>
      </c>
      <c r="B2673" s="13" t="s">
        <v>200</v>
      </c>
      <c r="C2673" s="13" t="s">
        <v>232</v>
      </c>
      <c r="D2673" s="14">
        <v>1991</v>
      </c>
      <c r="E2673" s="14">
        <v>583471.9375</v>
      </c>
      <c r="F2673" s="14">
        <v>590028.6875</v>
      </c>
      <c r="G2673" s="14">
        <v>54.840589999999999</v>
      </c>
      <c r="H2673" s="14">
        <v>18.4591064453125</v>
      </c>
      <c r="I2673" s="14">
        <v>653456.875</v>
      </c>
      <c r="J2673" s="14"/>
      <c r="K2673" s="14"/>
      <c r="L2673" s="14">
        <v>0.23569777607917786</v>
      </c>
      <c r="M2673" s="14">
        <v>0.13751712441444397</v>
      </c>
    </row>
    <row r="2674" spans="1:13">
      <c r="A2674" s="13" t="s">
        <v>158</v>
      </c>
      <c r="B2674" s="13" t="s">
        <v>200</v>
      </c>
      <c r="C2674" s="13" t="s">
        <v>232</v>
      </c>
      <c r="D2674" s="14">
        <v>1992</v>
      </c>
      <c r="E2674" s="14">
        <v>612428.125</v>
      </c>
      <c r="F2674" s="14">
        <v>619449.875</v>
      </c>
      <c r="G2674" s="14">
        <v>55.748947999999999</v>
      </c>
      <c r="H2674" s="14">
        <v>18.524927139282227</v>
      </c>
      <c r="I2674" s="14">
        <v>692561.625</v>
      </c>
      <c r="J2674" s="14"/>
      <c r="K2674" s="14"/>
      <c r="L2674" s="14">
        <v>0.22763349115848541</v>
      </c>
      <c r="M2674" s="14">
        <v>0.13706216216087341</v>
      </c>
    </row>
    <row r="2675" spans="1:13">
      <c r="A2675" s="13" t="s">
        <v>158</v>
      </c>
      <c r="B2675" s="13" t="s">
        <v>200</v>
      </c>
      <c r="C2675" s="13" t="s">
        <v>232</v>
      </c>
      <c r="D2675" s="14">
        <v>1993</v>
      </c>
      <c r="E2675" s="14">
        <v>672279.5625</v>
      </c>
      <c r="F2675" s="14">
        <v>682644.125</v>
      </c>
      <c r="G2675" s="14">
        <v>56.653804000000001</v>
      </c>
      <c r="H2675" s="14">
        <v>17.571063995361328</v>
      </c>
      <c r="I2675" s="14">
        <v>748257.625</v>
      </c>
      <c r="J2675" s="14"/>
      <c r="K2675" s="14"/>
      <c r="L2675" s="14">
        <v>0.2499358057975769</v>
      </c>
      <c r="M2675" s="14">
        <v>0.13409899175167084</v>
      </c>
    </row>
    <row r="2676" spans="1:13">
      <c r="A2676" s="13" t="s">
        <v>158</v>
      </c>
      <c r="B2676" s="13" t="s">
        <v>200</v>
      </c>
      <c r="C2676" s="13" t="s">
        <v>232</v>
      </c>
      <c r="D2676" s="14">
        <v>1994</v>
      </c>
      <c r="E2676" s="14">
        <v>616521.1875</v>
      </c>
      <c r="F2676" s="14">
        <v>624674.25</v>
      </c>
      <c r="G2676" s="14">
        <v>57.564203999999997</v>
      </c>
      <c r="H2676" s="14">
        <v>18.949985504150391</v>
      </c>
      <c r="I2676" s="14">
        <v>707435.1875</v>
      </c>
      <c r="J2676" s="14"/>
      <c r="K2676" s="14"/>
      <c r="L2676" s="14">
        <v>0.21279361844062805</v>
      </c>
      <c r="M2676" s="14">
        <v>0.13971999287605286</v>
      </c>
    </row>
    <row r="2677" spans="1:13">
      <c r="A2677" s="13" t="s">
        <v>158</v>
      </c>
      <c r="B2677" s="13" t="s">
        <v>200</v>
      </c>
      <c r="C2677" s="13" t="s">
        <v>232</v>
      </c>
      <c r="D2677" s="14">
        <v>1995</v>
      </c>
      <c r="E2677" s="14">
        <v>675626.8125</v>
      </c>
      <c r="F2677" s="14">
        <v>692754.8125</v>
      </c>
      <c r="G2677" s="14">
        <v>58.486455999999997</v>
      </c>
      <c r="H2677" s="14">
        <v>19.409660339355469</v>
      </c>
      <c r="I2677" s="14">
        <v>758308.375</v>
      </c>
      <c r="J2677" s="14"/>
      <c r="K2677" s="14"/>
      <c r="L2677" s="14">
        <v>0.19418345391750336</v>
      </c>
      <c r="M2677" s="14">
        <v>0.13359026610851288</v>
      </c>
    </row>
    <row r="2678" spans="1:13">
      <c r="A2678" s="13" t="s">
        <v>158</v>
      </c>
      <c r="B2678" s="13" t="s">
        <v>200</v>
      </c>
      <c r="C2678" s="13" t="s">
        <v>232</v>
      </c>
      <c r="D2678" s="14">
        <v>1996</v>
      </c>
      <c r="E2678" s="14">
        <v>738537.9375</v>
      </c>
      <c r="F2678" s="14">
        <v>763157.0625</v>
      </c>
      <c r="G2678" s="14">
        <v>59.423282</v>
      </c>
      <c r="H2678" s="14">
        <v>19.911075592041016</v>
      </c>
      <c r="I2678" s="14">
        <v>811430.3125</v>
      </c>
      <c r="J2678" s="14">
        <v>0.60660630564025209</v>
      </c>
      <c r="K2678" s="14"/>
      <c r="L2678" s="14">
        <v>0.18865545094013214</v>
      </c>
      <c r="M2678" s="14">
        <v>0.12853270769119263</v>
      </c>
    </row>
    <row r="2679" spans="1:13">
      <c r="A2679" s="13" t="s">
        <v>158</v>
      </c>
      <c r="B2679" s="13" t="s">
        <v>200</v>
      </c>
      <c r="C2679" s="13" t="s">
        <v>232</v>
      </c>
      <c r="D2679" s="14">
        <v>1997</v>
      </c>
      <c r="E2679" s="14">
        <v>777381.75</v>
      </c>
      <c r="F2679" s="14">
        <v>802768.625</v>
      </c>
      <c r="G2679" s="14">
        <v>60.372567999999994</v>
      </c>
      <c r="H2679" s="14">
        <v>19.832405090332031</v>
      </c>
      <c r="I2679" s="14">
        <v>872521.3125</v>
      </c>
      <c r="J2679" s="14"/>
      <c r="K2679" s="14"/>
      <c r="L2679" s="14">
        <v>0.21073804795742035</v>
      </c>
      <c r="M2679" s="14">
        <v>0.13211439549922943</v>
      </c>
    </row>
    <row r="2680" spans="1:13">
      <c r="A2680" s="13" t="s">
        <v>158</v>
      </c>
      <c r="B2680" s="13" t="s">
        <v>200</v>
      </c>
      <c r="C2680" s="13" t="s">
        <v>232</v>
      </c>
      <c r="D2680" s="14">
        <v>1998</v>
      </c>
      <c r="E2680" s="14">
        <v>784181.4375</v>
      </c>
      <c r="F2680" s="14">
        <v>800281.5625</v>
      </c>
      <c r="G2680" s="14">
        <v>61.329675999999999</v>
      </c>
      <c r="H2680" s="14">
        <v>20.3353271484375</v>
      </c>
      <c r="I2680" s="14">
        <v>899498.4375</v>
      </c>
      <c r="J2680" s="14"/>
      <c r="K2680" s="14"/>
      <c r="L2680" s="14">
        <v>0.2075384110212326</v>
      </c>
      <c r="M2680" s="14">
        <v>0.14585664868354797</v>
      </c>
    </row>
    <row r="2681" spans="1:13">
      <c r="A2681" s="13" t="s">
        <v>158</v>
      </c>
      <c r="B2681" s="13" t="s">
        <v>200</v>
      </c>
      <c r="C2681" s="13" t="s">
        <v>232</v>
      </c>
      <c r="D2681" s="14">
        <v>1999</v>
      </c>
      <c r="E2681" s="14">
        <v>752235.375</v>
      </c>
      <c r="F2681" s="14">
        <v>764369.375</v>
      </c>
      <c r="G2681" s="14">
        <v>62.287396999999999</v>
      </c>
      <c r="H2681" s="14">
        <v>20.566719055175781</v>
      </c>
      <c r="I2681" s="14">
        <v>870146.3125</v>
      </c>
      <c r="J2681" s="14"/>
      <c r="K2681" s="14">
        <v>71.1111111111111</v>
      </c>
      <c r="L2681" s="14">
        <v>0.19124294817447662</v>
      </c>
      <c r="M2681" s="14">
        <v>0.16309809684753418</v>
      </c>
    </row>
    <row r="2682" spans="1:13">
      <c r="A2682" s="13" t="s">
        <v>158</v>
      </c>
      <c r="B2682" s="13" t="s">
        <v>200</v>
      </c>
      <c r="C2682" s="13" t="s">
        <v>232</v>
      </c>
      <c r="D2682" s="14">
        <v>2000</v>
      </c>
      <c r="E2682" s="14">
        <v>800968.3125</v>
      </c>
      <c r="F2682" s="14">
        <v>828606</v>
      </c>
      <c r="G2682" s="14">
        <v>63.240193999999995</v>
      </c>
      <c r="H2682" s="14">
        <v>20.092596054077148</v>
      </c>
      <c r="I2682" s="14">
        <v>930475.6875</v>
      </c>
      <c r="J2682" s="14"/>
      <c r="K2682" s="14"/>
      <c r="L2682" s="14">
        <v>0.20629273355007172</v>
      </c>
      <c r="M2682" s="14">
        <v>0.17554706335067749</v>
      </c>
    </row>
    <row r="2683" spans="1:13">
      <c r="A2683" s="13" t="s">
        <v>158</v>
      </c>
      <c r="B2683" s="13" t="s">
        <v>200</v>
      </c>
      <c r="C2683" s="13" t="s">
        <v>232</v>
      </c>
      <c r="D2683" s="14">
        <v>2001</v>
      </c>
      <c r="E2683" s="14">
        <v>787346.5625</v>
      </c>
      <c r="F2683" s="14">
        <v>809972.625</v>
      </c>
      <c r="G2683" s="14">
        <v>64.192242999999991</v>
      </c>
      <c r="H2683" s="14">
        <v>20.012521743774414</v>
      </c>
      <c r="I2683" s="14">
        <v>876973.25</v>
      </c>
      <c r="J2683" s="14"/>
      <c r="K2683" s="14"/>
      <c r="L2683" s="14">
        <v>0.13800299167633057</v>
      </c>
      <c r="M2683" s="14">
        <v>0.19402146339416504</v>
      </c>
    </row>
    <row r="2684" spans="1:13">
      <c r="A2684" s="13" t="s">
        <v>158</v>
      </c>
      <c r="B2684" s="13" t="s">
        <v>200</v>
      </c>
      <c r="C2684" s="13" t="s">
        <v>232</v>
      </c>
      <c r="D2684" s="14">
        <v>2002</v>
      </c>
      <c r="E2684" s="14">
        <v>782214.9375</v>
      </c>
      <c r="F2684" s="14">
        <v>802633.5</v>
      </c>
      <c r="G2684" s="14">
        <v>65.145366999999993</v>
      </c>
      <c r="H2684" s="14">
        <v>19.854684829711914</v>
      </c>
      <c r="I2684" s="14">
        <v>933518</v>
      </c>
      <c r="J2684" s="14"/>
      <c r="K2684" s="14"/>
      <c r="L2684" s="14">
        <v>0.14587661623954773</v>
      </c>
      <c r="M2684" s="14">
        <v>0.2029404491186142</v>
      </c>
    </row>
    <row r="2685" spans="1:13">
      <c r="A2685" s="13" t="s">
        <v>158</v>
      </c>
      <c r="B2685" s="13" t="s">
        <v>200</v>
      </c>
      <c r="C2685" s="13" t="s">
        <v>232</v>
      </c>
      <c r="D2685" s="14">
        <v>2003</v>
      </c>
      <c r="E2685" s="14">
        <v>774714</v>
      </c>
      <c r="F2685" s="14">
        <v>786019.1875</v>
      </c>
      <c r="G2685" s="14">
        <v>66.089401999999993</v>
      </c>
      <c r="H2685" s="14">
        <v>19.667341232299805</v>
      </c>
      <c r="I2685" s="14">
        <v>987318.5625</v>
      </c>
      <c r="J2685" s="14"/>
      <c r="K2685" s="14"/>
      <c r="L2685" s="14">
        <v>0.17943152785301208</v>
      </c>
      <c r="M2685" s="14">
        <v>0.18829084932804108</v>
      </c>
    </row>
    <row r="2686" spans="1:13">
      <c r="A2686" s="13" t="s">
        <v>158</v>
      </c>
      <c r="B2686" s="13" t="s">
        <v>200</v>
      </c>
      <c r="C2686" s="13" t="s">
        <v>232</v>
      </c>
      <c r="D2686" s="14">
        <v>2004</v>
      </c>
      <c r="E2686" s="14">
        <v>866075.625</v>
      </c>
      <c r="F2686" s="14">
        <v>876369.9375</v>
      </c>
      <c r="G2686" s="14">
        <v>67.010930000000002</v>
      </c>
      <c r="H2686" s="14">
        <v>19.571113586425781</v>
      </c>
      <c r="I2686" s="14">
        <v>1084035.625</v>
      </c>
      <c r="J2686" s="14"/>
      <c r="K2686" s="14">
        <v>82.2222222222222</v>
      </c>
      <c r="L2686" s="14">
        <v>0.21064603328704834</v>
      </c>
      <c r="M2686" s="14">
        <v>0.18049603700637817</v>
      </c>
    </row>
    <row r="2687" spans="1:13">
      <c r="A2687" s="13" t="s">
        <v>158</v>
      </c>
      <c r="B2687" s="13" t="s">
        <v>200</v>
      </c>
      <c r="C2687" s="13" t="s">
        <v>232</v>
      </c>
      <c r="D2687" s="14">
        <v>2005</v>
      </c>
      <c r="E2687" s="14">
        <v>946646.8125</v>
      </c>
      <c r="F2687" s="14">
        <v>971373.875</v>
      </c>
      <c r="G2687" s="14">
        <v>67.903469000000001</v>
      </c>
      <c r="H2687" s="14">
        <v>20.066986083984375</v>
      </c>
      <c r="I2687" s="14">
        <v>1181515.5</v>
      </c>
      <c r="J2687" s="14">
        <v>0.73199105162630562</v>
      </c>
      <c r="K2687" s="14">
        <v>81.1111111111111</v>
      </c>
      <c r="L2687" s="14">
        <v>0.24884693324565887</v>
      </c>
      <c r="M2687" s="14">
        <v>0.16835010051727295</v>
      </c>
    </row>
    <row r="2688" spans="1:13">
      <c r="A2688" s="13" t="s">
        <v>158</v>
      </c>
      <c r="B2688" s="13" t="s">
        <v>200</v>
      </c>
      <c r="C2688" s="13" t="s">
        <v>232</v>
      </c>
      <c r="D2688" s="14">
        <v>2006</v>
      </c>
      <c r="E2688" s="14">
        <v>1084384.875</v>
      </c>
      <c r="F2688" s="14">
        <v>1108662.625</v>
      </c>
      <c r="G2688" s="14">
        <v>68.756810000000002</v>
      </c>
      <c r="H2688" s="14">
        <v>20.446863174438477</v>
      </c>
      <c r="I2688" s="14">
        <v>1263607</v>
      </c>
      <c r="J2688" s="14"/>
      <c r="K2688" s="14">
        <v>80</v>
      </c>
      <c r="L2688" s="14">
        <v>0.29440158605575562</v>
      </c>
      <c r="M2688" s="14">
        <v>0.17594024538993835</v>
      </c>
    </row>
    <row r="2689" spans="1:13">
      <c r="A2689" s="13" t="s">
        <v>158</v>
      </c>
      <c r="B2689" s="13" t="s">
        <v>200</v>
      </c>
      <c r="C2689" s="13" t="s">
        <v>232</v>
      </c>
      <c r="D2689" s="14">
        <v>2007</v>
      </c>
      <c r="E2689" s="14">
        <v>1190452.875</v>
      </c>
      <c r="F2689" s="14">
        <v>1207559.75</v>
      </c>
      <c r="G2689" s="14">
        <v>69.581847999999994</v>
      </c>
      <c r="H2689" s="14">
        <v>20.766233444213867</v>
      </c>
      <c r="I2689" s="14">
        <v>1327337.125</v>
      </c>
      <c r="J2689" s="14"/>
      <c r="K2689" s="14">
        <v>78.8888888888889</v>
      </c>
      <c r="L2689" s="14">
        <v>0.31324821710586548</v>
      </c>
      <c r="M2689" s="14">
        <v>0.18001061677932739</v>
      </c>
    </row>
    <row r="2690" spans="1:13">
      <c r="A2690" s="13" t="s">
        <v>158</v>
      </c>
      <c r="B2690" s="13" t="s">
        <v>200</v>
      </c>
      <c r="C2690" s="13" t="s">
        <v>232</v>
      </c>
      <c r="D2690" s="14">
        <v>2008</v>
      </c>
      <c r="E2690" s="14">
        <v>1260357.125</v>
      </c>
      <c r="F2690" s="14">
        <v>1286608.5</v>
      </c>
      <c r="G2690" s="14">
        <v>70.418604000000002</v>
      </c>
      <c r="H2690" s="14">
        <v>21.225351333618164</v>
      </c>
      <c r="I2690" s="14">
        <v>1338155.375</v>
      </c>
      <c r="J2690" s="14"/>
      <c r="K2690" s="14">
        <v>84.4444444444444</v>
      </c>
      <c r="L2690" s="14">
        <v>0.29396659135818481</v>
      </c>
      <c r="M2690" s="14">
        <v>0.18416616320610046</v>
      </c>
    </row>
    <row r="2691" spans="1:13">
      <c r="A2691" s="13" t="s">
        <v>158</v>
      </c>
      <c r="B2691" s="13" t="s">
        <v>200</v>
      </c>
      <c r="C2691" s="13" t="s">
        <v>232</v>
      </c>
      <c r="D2691" s="14">
        <v>2009</v>
      </c>
      <c r="E2691" s="14">
        <v>1232685.625</v>
      </c>
      <c r="F2691" s="14">
        <v>1245101.375</v>
      </c>
      <c r="G2691" s="14">
        <v>71.321399</v>
      </c>
      <c r="H2691" s="14">
        <v>21.260082244873047</v>
      </c>
      <c r="I2691" s="14">
        <v>1273614</v>
      </c>
      <c r="J2691" s="14"/>
      <c r="K2691" s="14">
        <v>86.6666666666667</v>
      </c>
      <c r="L2691" s="14">
        <v>0.2312333881855011</v>
      </c>
      <c r="M2691" s="14">
        <v>0.21140976250171661</v>
      </c>
    </row>
    <row r="2692" spans="1:13">
      <c r="A2692" s="13" t="s">
        <v>158</v>
      </c>
      <c r="B2692" s="13" t="s">
        <v>200</v>
      </c>
      <c r="C2692" s="13" t="s">
        <v>232</v>
      </c>
      <c r="D2692" s="14">
        <v>2010</v>
      </c>
      <c r="E2692" s="14">
        <v>1402147.375</v>
      </c>
      <c r="F2692" s="14">
        <v>1430262.375</v>
      </c>
      <c r="G2692" s="14">
        <v>72.326988</v>
      </c>
      <c r="H2692" s="14">
        <v>22.581518173217773</v>
      </c>
      <c r="I2692" s="14">
        <v>1380942.875</v>
      </c>
      <c r="J2692" s="14"/>
      <c r="K2692" s="14">
        <v>84.4444444444444</v>
      </c>
      <c r="L2692" s="14">
        <v>0.28165683150291443</v>
      </c>
      <c r="M2692" s="14">
        <v>0.2002871185541153</v>
      </c>
    </row>
    <row r="2693" spans="1:13">
      <c r="A2693" s="13" t="s">
        <v>158</v>
      </c>
      <c r="B2693" s="13" t="s">
        <v>200</v>
      </c>
      <c r="C2693" s="13" t="s">
        <v>232</v>
      </c>
      <c r="D2693" s="14">
        <v>2011</v>
      </c>
      <c r="E2693" s="14">
        <v>1541768.75</v>
      </c>
      <c r="F2693" s="14">
        <v>1600380.625</v>
      </c>
      <c r="G2693" s="14">
        <v>73.443249999999992</v>
      </c>
      <c r="H2693" s="14">
        <v>24.076166152954102</v>
      </c>
      <c r="I2693" s="14">
        <v>1535609.75</v>
      </c>
      <c r="J2693" s="14">
        <v>0.57890674938781217</v>
      </c>
      <c r="K2693" s="14">
        <v>85.5555555555555</v>
      </c>
      <c r="L2693" s="14">
        <v>0.30719414353370667</v>
      </c>
      <c r="M2693" s="14">
        <v>0.18935166299343109</v>
      </c>
    </row>
    <row r="2694" spans="1:13">
      <c r="A2694" s="13" t="s">
        <v>158</v>
      </c>
      <c r="B2694" s="13" t="s">
        <v>200</v>
      </c>
      <c r="C2694" s="13" t="s">
        <v>232</v>
      </c>
      <c r="D2694" s="14">
        <v>2012</v>
      </c>
      <c r="E2694" s="14">
        <v>1636863.75</v>
      </c>
      <c r="F2694" s="14">
        <v>1682288.375</v>
      </c>
      <c r="G2694" s="14">
        <v>74.651049999999998</v>
      </c>
      <c r="H2694" s="14">
        <v>24.798152923583984</v>
      </c>
      <c r="I2694" s="14">
        <v>1609142.5</v>
      </c>
      <c r="J2694" s="14">
        <v>0.54738776839673897</v>
      </c>
      <c r="K2694" s="14">
        <v>84.4444444444444</v>
      </c>
      <c r="L2694" s="14">
        <v>0.3003692626953125</v>
      </c>
      <c r="M2694" s="14">
        <v>0.18750518560409546</v>
      </c>
    </row>
    <row r="2695" spans="1:13">
      <c r="A2695" s="13" t="s">
        <v>158</v>
      </c>
      <c r="B2695" s="13" t="s">
        <v>200</v>
      </c>
      <c r="C2695" s="13" t="s">
        <v>232</v>
      </c>
      <c r="D2695" s="14">
        <v>2013</v>
      </c>
      <c r="E2695" s="14">
        <v>1755262.375</v>
      </c>
      <c r="F2695" s="14">
        <v>1796671.25</v>
      </c>
      <c r="G2695" s="14">
        <v>75.925461999999996</v>
      </c>
      <c r="H2695" s="14">
        <v>25.523000717163086</v>
      </c>
      <c r="I2695" s="14">
        <v>1745691.375</v>
      </c>
      <c r="J2695" s="14">
        <v>0.56749873534800943</v>
      </c>
      <c r="K2695" s="14">
        <v>85.5555555555556</v>
      </c>
      <c r="L2695" s="14">
        <v>0.32603490352630615</v>
      </c>
      <c r="M2695" s="14">
        <v>0.17973105609416962</v>
      </c>
    </row>
    <row r="2696" spans="1:13">
      <c r="A2696" s="13" t="s">
        <v>158</v>
      </c>
      <c r="B2696" s="13" t="s">
        <v>200</v>
      </c>
      <c r="C2696" s="13" t="s">
        <v>232</v>
      </c>
      <c r="D2696" s="14">
        <v>2014</v>
      </c>
      <c r="E2696" s="14">
        <v>1839775.75</v>
      </c>
      <c r="F2696" s="14">
        <v>1890409.75</v>
      </c>
      <c r="G2696" s="14">
        <v>77.229255999999992</v>
      </c>
      <c r="H2696" s="14">
        <v>25.931001663208008</v>
      </c>
      <c r="I2696" s="14">
        <v>1831923.625</v>
      </c>
      <c r="J2696" s="14">
        <v>0.66655157532278586</v>
      </c>
      <c r="K2696" s="14">
        <v>84.4444444444444</v>
      </c>
      <c r="L2696" s="14">
        <v>0.33607161045074463</v>
      </c>
      <c r="M2696" s="14">
        <v>0.17110671103000641</v>
      </c>
    </row>
    <row r="2697" spans="1:13">
      <c r="A2697" s="13" t="s">
        <v>158</v>
      </c>
      <c r="B2697" s="13" t="s">
        <v>200</v>
      </c>
      <c r="C2697" s="13" t="s">
        <v>232</v>
      </c>
      <c r="D2697" s="14">
        <v>2015</v>
      </c>
      <c r="E2697" s="14">
        <v>1986634.5</v>
      </c>
      <c r="F2697" s="14">
        <v>2022862.5</v>
      </c>
      <c r="G2697" s="14">
        <v>78.529409000000001</v>
      </c>
      <c r="H2697" s="14">
        <v>26.619998931884766</v>
      </c>
      <c r="I2697" s="14">
        <v>1943386.625</v>
      </c>
      <c r="J2697" s="14">
        <v>0.5938319892264653</v>
      </c>
      <c r="K2697" s="14">
        <v>82.222233333333307</v>
      </c>
      <c r="L2697" s="14">
        <v>0.32272422313690186</v>
      </c>
      <c r="M2697" s="14">
        <v>0.17103470861911774</v>
      </c>
    </row>
    <row r="2698" spans="1:13">
      <c r="A2698" s="13" t="s">
        <v>158</v>
      </c>
      <c r="B2698" s="13" t="s">
        <v>200</v>
      </c>
      <c r="C2698" s="13" t="s">
        <v>232</v>
      </c>
      <c r="D2698" s="14">
        <v>2016</v>
      </c>
      <c r="E2698" s="14">
        <v>1996259.25</v>
      </c>
      <c r="F2698" s="14">
        <v>2020321.625</v>
      </c>
      <c r="G2698" s="14">
        <v>79.827871000000002</v>
      </c>
      <c r="H2698" s="14">
        <v>27.204999923706055</v>
      </c>
      <c r="I2698" s="14">
        <v>2007967</v>
      </c>
      <c r="J2698" s="14">
        <v>0.55390776733233771</v>
      </c>
      <c r="K2698" s="14">
        <v>77.777799999999999</v>
      </c>
      <c r="L2698" s="14">
        <v>0.31493347883224487</v>
      </c>
      <c r="M2698" s="14">
        <v>0.18166345357894897</v>
      </c>
    </row>
    <row r="2699" spans="1:13">
      <c r="A2699" s="13" t="s">
        <v>158</v>
      </c>
      <c r="B2699" s="13" t="s">
        <v>200</v>
      </c>
      <c r="C2699" s="13" t="s">
        <v>232</v>
      </c>
      <c r="D2699" s="14">
        <v>2017</v>
      </c>
      <c r="E2699" s="14">
        <v>2106730.75</v>
      </c>
      <c r="F2699" s="14">
        <v>2158604.75</v>
      </c>
      <c r="G2699" s="14">
        <v>81.11645</v>
      </c>
      <c r="H2699" s="14">
        <v>28.188999176025391</v>
      </c>
      <c r="I2699" s="14">
        <v>2158604.75</v>
      </c>
      <c r="J2699" s="14">
        <v>0.5584403340679196</v>
      </c>
      <c r="K2699" s="14">
        <v>85.555566666666707</v>
      </c>
      <c r="L2699" s="14">
        <v>0.32480531930923462</v>
      </c>
      <c r="M2699" s="14">
        <v>0.18775978684425354</v>
      </c>
    </row>
    <row r="2700" spans="1:13">
      <c r="A2700" s="13" t="s">
        <v>158</v>
      </c>
      <c r="B2700" s="13" t="s">
        <v>200</v>
      </c>
      <c r="C2700" s="13" t="s">
        <v>232</v>
      </c>
      <c r="D2700" s="14">
        <v>2018</v>
      </c>
      <c r="E2700" s="14">
        <v>2211767.75</v>
      </c>
      <c r="F2700" s="14">
        <v>2264386.75</v>
      </c>
      <c r="G2700" s="14">
        <v>82.340087999999994</v>
      </c>
      <c r="H2700" s="14">
        <v>28.740999221801758</v>
      </c>
      <c r="I2700" s="14">
        <v>2222477</v>
      </c>
      <c r="J2700" s="14"/>
      <c r="K2700" s="14">
        <v>77.777799999999999</v>
      </c>
      <c r="L2700" s="14">
        <v>0.30600956082344055</v>
      </c>
      <c r="M2700" s="14">
        <v>0.19219860434532166</v>
      </c>
    </row>
    <row r="2701" spans="1:13">
      <c r="A2701" s="13" t="s">
        <v>158</v>
      </c>
      <c r="B2701" s="13" t="s">
        <v>200</v>
      </c>
      <c r="C2701" s="13" t="s">
        <v>232</v>
      </c>
      <c r="D2701" s="14">
        <v>2019</v>
      </c>
      <c r="E2701" s="14">
        <v>2227538.25</v>
      </c>
      <c r="F2701" s="14">
        <v>2248225.75</v>
      </c>
      <c r="G2701" s="14">
        <v>83.429614999999998</v>
      </c>
      <c r="H2701" s="14">
        <v>28.087333679199219</v>
      </c>
      <c r="I2701" s="14">
        <v>2242847</v>
      </c>
      <c r="J2701" s="14"/>
      <c r="K2701" s="14">
        <v>81.111133333333299</v>
      </c>
      <c r="L2701" s="14">
        <v>0.26773601770401001</v>
      </c>
      <c r="M2701" s="14">
        <v>0.20318344235420227</v>
      </c>
    </row>
    <row r="2702" spans="1:13">
      <c r="A2702" s="13" t="s">
        <v>159</v>
      </c>
      <c r="B2702" s="13" t="s">
        <v>201</v>
      </c>
      <c r="C2702" s="13" t="s">
        <v>233</v>
      </c>
      <c r="D2702" s="14">
        <v>1951</v>
      </c>
      <c r="E2702" s="14">
        <v>12573.8720703125</v>
      </c>
      <c r="F2702" s="14">
        <v>12574.0830078125</v>
      </c>
      <c r="G2702" s="14">
        <v>7.7582019999999998</v>
      </c>
      <c r="H2702" s="14">
        <v>3.0822024345397949</v>
      </c>
      <c r="I2702" s="14">
        <v>9247.62890625</v>
      </c>
      <c r="J2702" s="14"/>
      <c r="K2702" s="14"/>
      <c r="L2702" s="14">
        <v>0.13714854419231415</v>
      </c>
      <c r="M2702" s="14">
        <v>0.29612839221954346</v>
      </c>
    </row>
    <row r="2703" spans="1:13">
      <c r="A2703" s="13" t="s">
        <v>159</v>
      </c>
      <c r="B2703" s="13" t="s">
        <v>201</v>
      </c>
      <c r="C2703" s="13" t="s">
        <v>233</v>
      </c>
      <c r="D2703" s="14">
        <v>1952</v>
      </c>
      <c r="E2703" s="14">
        <v>14767.0205078125</v>
      </c>
      <c r="F2703" s="14">
        <v>14492.326171875</v>
      </c>
      <c r="G2703" s="14">
        <v>8.0469150000000003</v>
      </c>
      <c r="H2703" s="14">
        <v>3.1364290714263916</v>
      </c>
      <c r="I2703" s="14">
        <v>10357.6884765625</v>
      </c>
      <c r="J2703" s="14"/>
      <c r="K2703" s="14"/>
      <c r="L2703" s="14">
        <v>0.16346906125545502</v>
      </c>
      <c r="M2703" s="14">
        <v>0.2971082329750061</v>
      </c>
    </row>
    <row r="2704" spans="1:13">
      <c r="A2704" s="13" t="s">
        <v>159</v>
      </c>
      <c r="B2704" s="13" t="s">
        <v>201</v>
      </c>
      <c r="C2704" s="13" t="s">
        <v>233</v>
      </c>
      <c r="D2704" s="14">
        <v>1953</v>
      </c>
      <c r="E2704" s="14">
        <v>16323.95703125</v>
      </c>
      <c r="F2704" s="14">
        <v>16026.8818359375</v>
      </c>
      <c r="G2704" s="14">
        <v>8.3330089999999988</v>
      </c>
      <c r="H2704" s="14">
        <v>3.1764340400695801</v>
      </c>
      <c r="I2704" s="14">
        <v>11341.04296875</v>
      </c>
      <c r="J2704" s="14"/>
      <c r="K2704" s="14"/>
      <c r="L2704" s="14">
        <v>0.16410030424594879</v>
      </c>
      <c r="M2704" s="14">
        <v>0.28751018643379211</v>
      </c>
    </row>
    <row r="2705" spans="1:13">
      <c r="A2705" s="13" t="s">
        <v>159</v>
      </c>
      <c r="B2705" s="13" t="s">
        <v>201</v>
      </c>
      <c r="C2705" s="13" t="s">
        <v>233</v>
      </c>
      <c r="D2705" s="14">
        <v>1954</v>
      </c>
      <c r="E2705" s="14">
        <v>17614.99609375</v>
      </c>
      <c r="F2705" s="14">
        <v>17531.01953125</v>
      </c>
      <c r="G2705" s="14">
        <v>8.6452639999999992</v>
      </c>
      <c r="H2705" s="14">
        <v>3.2217288017272949</v>
      </c>
      <c r="I2705" s="14">
        <v>12434.4248046875</v>
      </c>
      <c r="J2705" s="14"/>
      <c r="K2705" s="14"/>
      <c r="L2705" s="14">
        <v>0.15811042487621307</v>
      </c>
      <c r="M2705" s="14">
        <v>0.30975276231765747</v>
      </c>
    </row>
    <row r="2706" spans="1:13">
      <c r="A2706" s="13" t="s">
        <v>159</v>
      </c>
      <c r="B2706" s="13" t="s">
        <v>201</v>
      </c>
      <c r="C2706" s="13" t="s">
        <v>233</v>
      </c>
      <c r="D2706" s="14">
        <v>1955</v>
      </c>
      <c r="E2706" s="14">
        <v>18959.083984375</v>
      </c>
      <c r="F2706" s="14">
        <v>18851.650390625</v>
      </c>
      <c r="G2706" s="14">
        <v>8.9670009999999998</v>
      </c>
      <c r="H2706" s="14">
        <v>3.2535886764526367</v>
      </c>
      <c r="I2706" s="14">
        <v>13393.9111328125</v>
      </c>
      <c r="J2706" s="14"/>
      <c r="K2706" s="14"/>
      <c r="L2706" s="14">
        <v>0.12339962273836136</v>
      </c>
      <c r="M2706" s="14">
        <v>0.31599900126457214</v>
      </c>
    </row>
    <row r="2707" spans="1:13">
      <c r="A2707" s="13" t="s">
        <v>159</v>
      </c>
      <c r="B2707" s="13" t="s">
        <v>201</v>
      </c>
      <c r="C2707" s="13" t="s">
        <v>233</v>
      </c>
      <c r="D2707" s="14">
        <v>1956</v>
      </c>
      <c r="E2707" s="14">
        <v>20163.9296875</v>
      </c>
      <c r="F2707" s="14">
        <v>20353.36328125</v>
      </c>
      <c r="G2707" s="14">
        <v>9.2895450000000004</v>
      </c>
      <c r="H2707" s="14">
        <v>3.2898149490356445</v>
      </c>
      <c r="I2707" s="14">
        <v>14220.50390625</v>
      </c>
      <c r="J2707" s="14"/>
      <c r="K2707" s="14"/>
      <c r="L2707" s="14">
        <v>0.14109049737453461</v>
      </c>
      <c r="M2707" s="14">
        <v>0.35113057494163513</v>
      </c>
    </row>
    <row r="2708" spans="1:13">
      <c r="A2708" s="13" t="s">
        <v>159</v>
      </c>
      <c r="B2708" s="13" t="s">
        <v>201</v>
      </c>
      <c r="C2708" s="13" t="s">
        <v>233</v>
      </c>
      <c r="D2708" s="14">
        <v>1957</v>
      </c>
      <c r="E2708" s="14">
        <v>21931.5703125</v>
      </c>
      <c r="F2708" s="14">
        <v>22065.78515625</v>
      </c>
      <c r="G2708" s="14">
        <v>9.5976900000000001</v>
      </c>
      <c r="H2708" s="14">
        <v>3.3317222595214844</v>
      </c>
      <c r="I2708" s="14">
        <v>15331.3876953125</v>
      </c>
      <c r="J2708" s="14"/>
      <c r="K2708" s="14"/>
      <c r="L2708" s="14">
        <v>0.13331519067287445</v>
      </c>
      <c r="M2708" s="14">
        <v>0.35426756739616394</v>
      </c>
    </row>
    <row r="2709" spans="1:13">
      <c r="A2709" s="13" t="s">
        <v>159</v>
      </c>
      <c r="B2709" s="13" t="s">
        <v>201</v>
      </c>
      <c r="C2709" s="13" t="s">
        <v>233</v>
      </c>
      <c r="D2709" s="14">
        <v>1958</v>
      </c>
      <c r="E2709" s="14">
        <v>23440.681640625</v>
      </c>
      <c r="F2709" s="14">
        <v>23668.169921875</v>
      </c>
      <c r="G2709" s="14">
        <v>9.9202269999999988</v>
      </c>
      <c r="H2709" s="14">
        <v>3.3668339252471924</v>
      </c>
      <c r="I2709" s="14">
        <v>16508.3359375</v>
      </c>
      <c r="J2709" s="14"/>
      <c r="K2709" s="14"/>
      <c r="L2709" s="14">
        <v>0.13691343367099762</v>
      </c>
      <c r="M2709" s="14">
        <v>0.35796168446540833</v>
      </c>
    </row>
    <row r="2710" spans="1:13">
      <c r="A2710" s="13" t="s">
        <v>159</v>
      </c>
      <c r="B2710" s="13" t="s">
        <v>201</v>
      </c>
      <c r="C2710" s="13" t="s">
        <v>233</v>
      </c>
      <c r="D2710" s="14">
        <v>1959</v>
      </c>
      <c r="E2710" s="14">
        <v>25191.7109375</v>
      </c>
      <c r="F2710" s="14">
        <v>25846.591796875</v>
      </c>
      <c r="G2710" s="14">
        <v>10.288326999999999</v>
      </c>
      <c r="H2710" s="14">
        <v>3.388812780380249</v>
      </c>
      <c r="I2710" s="14">
        <v>17962.26953125</v>
      </c>
      <c r="J2710" s="14"/>
      <c r="K2710" s="14"/>
      <c r="L2710" s="14">
        <v>0.16199398040771484</v>
      </c>
      <c r="M2710" s="14">
        <v>0.3557085394859314</v>
      </c>
    </row>
    <row r="2711" spans="1:13">
      <c r="A2711" s="13" t="s">
        <v>159</v>
      </c>
      <c r="B2711" s="13" t="s">
        <v>201</v>
      </c>
      <c r="C2711" s="13" t="s">
        <v>233</v>
      </c>
      <c r="D2711" s="14">
        <v>1960</v>
      </c>
      <c r="E2711" s="14">
        <v>27244.978515625</v>
      </c>
      <c r="F2711" s="14">
        <v>27806.837890625</v>
      </c>
      <c r="G2711" s="14">
        <v>10.667705</v>
      </c>
      <c r="H2711" s="14">
        <v>3.4337317943572998</v>
      </c>
      <c r="I2711" s="14">
        <v>19255.375</v>
      </c>
      <c r="J2711" s="14"/>
      <c r="K2711" s="14"/>
      <c r="L2711" s="14">
        <v>0.191118985414505</v>
      </c>
      <c r="M2711" s="14">
        <v>0.34340226650238037</v>
      </c>
    </row>
    <row r="2712" spans="1:13">
      <c r="A2712" s="13" t="s">
        <v>159</v>
      </c>
      <c r="B2712" s="13" t="s">
        <v>201</v>
      </c>
      <c r="C2712" s="13" t="s">
        <v>233</v>
      </c>
      <c r="D2712" s="14">
        <v>1961</v>
      </c>
      <c r="E2712" s="14">
        <v>29763.060546875</v>
      </c>
      <c r="F2712" s="14">
        <v>30315.35546875</v>
      </c>
      <c r="G2712" s="14">
        <v>11.030384999999999</v>
      </c>
      <c r="H2712" s="14">
        <v>3.5589108467102051</v>
      </c>
      <c r="I2712" s="14">
        <v>20612.421875</v>
      </c>
      <c r="J2712" s="14"/>
      <c r="K2712" s="14"/>
      <c r="L2712" s="14">
        <v>0.18159806728363037</v>
      </c>
      <c r="M2712" s="14">
        <v>0.33108988404273987</v>
      </c>
    </row>
    <row r="2713" spans="1:13">
      <c r="A2713" s="13" t="s">
        <v>159</v>
      </c>
      <c r="B2713" s="13" t="s">
        <v>201</v>
      </c>
      <c r="C2713" s="13" t="s">
        <v>233</v>
      </c>
      <c r="D2713" s="14">
        <v>1962</v>
      </c>
      <c r="E2713" s="14">
        <v>32390.447265625</v>
      </c>
      <c r="F2713" s="14">
        <v>32502.982421875</v>
      </c>
      <c r="G2713" s="14">
        <v>11.392512999999999</v>
      </c>
      <c r="H2713" s="14">
        <v>3.6796190738677979</v>
      </c>
      <c r="I2713" s="14">
        <v>22452.541015625</v>
      </c>
      <c r="J2713" s="14"/>
      <c r="K2713" s="14"/>
      <c r="L2713" s="14">
        <v>0.16239666938781738</v>
      </c>
      <c r="M2713" s="14">
        <v>0.33805194497108459</v>
      </c>
    </row>
    <row r="2714" spans="1:13">
      <c r="A2714" s="13" t="s">
        <v>159</v>
      </c>
      <c r="B2714" s="13" t="s">
        <v>201</v>
      </c>
      <c r="C2714" s="13" t="s">
        <v>233</v>
      </c>
      <c r="D2714" s="14">
        <v>1963</v>
      </c>
      <c r="E2714" s="14">
        <v>36564.8125</v>
      </c>
      <c r="F2714" s="14">
        <v>35689.76953125</v>
      </c>
      <c r="G2714" s="14">
        <v>11.762100999999999</v>
      </c>
      <c r="H2714" s="14">
        <v>3.8088698387145996</v>
      </c>
      <c r="I2714" s="14">
        <v>24863.83984375</v>
      </c>
      <c r="J2714" s="14"/>
      <c r="K2714" s="14"/>
      <c r="L2714" s="14">
        <v>0.17880576848983765</v>
      </c>
      <c r="M2714" s="14">
        <v>0.32071688771247864</v>
      </c>
    </row>
    <row r="2715" spans="1:13">
      <c r="A2715" s="13" t="s">
        <v>159</v>
      </c>
      <c r="B2715" s="13" t="s">
        <v>201</v>
      </c>
      <c r="C2715" s="13" t="s">
        <v>233</v>
      </c>
      <c r="D2715" s="14">
        <v>1964</v>
      </c>
      <c r="E2715" s="14">
        <v>41869.83984375</v>
      </c>
      <c r="F2715" s="14">
        <v>40279.87890625</v>
      </c>
      <c r="G2715" s="14">
        <v>12.137143</v>
      </c>
      <c r="H2715" s="14">
        <v>3.8584325313568115</v>
      </c>
      <c r="I2715" s="14">
        <v>28004.078125</v>
      </c>
      <c r="J2715" s="14"/>
      <c r="K2715" s="14"/>
      <c r="L2715" s="14">
        <v>0.18585625290870667</v>
      </c>
      <c r="M2715" s="14">
        <v>0.30214595794677734</v>
      </c>
    </row>
    <row r="2716" spans="1:13">
      <c r="A2716" s="13" t="s">
        <v>159</v>
      </c>
      <c r="B2716" s="13" t="s">
        <v>201</v>
      </c>
      <c r="C2716" s="13" t="s">
        <v>233</v>
      </c>
      <c r="D2716" s="14">
        <v>1965</v>
      </c>
      <c r="E2716" s="14">
        <v>45972.0234375</v>
      </c>
      <c r="F2716" s="14">
        <v>45831.36328125</v>
      </c>
      <c r="G2716" s="14">
        <v>12.511863</v>
      </c>
      <c r="H2716" s="14">
        <v>3.8839437961578369</v>
      </c>
      <c r="I2716" s="14">
        <v>31332.72265625</v>
      </c>
      <c r="J2716" s="14"/>
      <c r="K2716" s="14"/>
      <c r="L2716" s="14">
        <v>0.21817821264266968</v>
      </c>
      <c r="M2716" s="14">
        <v>0.28297543525695801</v>
      </c>
    </row>
    <row r="2717" spans="1:13">
      <c r="A2717" s="13" t="s">
        <v>159</v>
      </c>
      <c r="B2717" s="13" t="s">
        <v>201</v>
      </c>
      <c r="C2717" s="13" t="s">
        <v>233</v>
      </c>
      <c r="D2717" s="14">
        <v>1966</v>
      </c>
      <c r="E2717" s="14">
        <v>50401.265625</v>
      </c>
      <c r="F2717" s="14">
        <v>49458.1640625</v>
      </c>
      <c r="G2717" s="14">
        <v>12.874153</v>
      </c>
      <c r="H2717" s="14">
        <v>3.9845316410064697</v>
      </c>
      <c r="I2717" s="14">
        <v>34349.91015625</v>
      </c>
      <c r="J2717" s="14"/>
      <c r="K2717" s="14"/>
      <c r="L2717" s="14">
        <v>0.21123482286930084</v>
      </c>
      <c r="M2717" s="14">
        <v>0.28171816468238831</v>
      </c>
    </row>
    <row r="2718" spans="1:13">
      <c r="A2718" s="13" t="s">
        <v>159</v>
      </c>
      <c r="B2718" s="13" t="s">
        <v>201</v>
      </c>
      <c r="C2718" s="13" t="s">
        <v>233</v>
      </c>
      <c r="D2718" s="14">
        <v>1967</v>
      </c>
      <c r="E2718" s="14">
        <v>56667.8671875</v>
      </c>
      <c r="F2718" s="14">
        <v>56062.6328125</v>
      </c>
      <c r="G2718" s="14">
        <v>13.210343999999999</v>
      </c>
      <c r="H2718" s="14">
        <v>4.1904516220092773</v>
      </c>
      <c r="I2718" s="14">
        <v>38181.01953125</v>
      </c>
      <c r="J2718" s="14"/>
      <c r="K2718" s="14"/>
      <c r="L2718" s="14">
        <v>0.24412339925765991</v>
      </c>
      <c r="M2718" s="14">
        <v>0.27292230725288391</v>
      </c>
    </row>
    <row r="2719" spans="1:13">
      <c r="A2719" s="13" t="s">
        <v>159</v>
      </c>
      <c r="B2719" s="13" t="s">
        <v>201</v>
      </c>
      <c r="C2719" s="13" t="s">
        <v>233</v>
      </c>
      <c r="D2719" s="14">
        <v>1968</v>
      </c>
      <c r="E2719" s="14">
        <v>63090.94921875</v>
      </c>
      <c r="F2719" s="14">
        <v>62314.34765625</v>
      </c>
      <c r="G2719" s="14">
        <v>13.548537</v>
      </c>
      <c r="H2719" s="14">
        <v>4.3782038688659668</v>
      </c>
      <c r="I2719" s="14">
        <v>41889.19140625</v>
      </c>
      <c r="J2719" s="14"/>
      <c r="K2719" s="14"/>
      <c r="L2719" s="14">
        <v>0.25418338179588318</v>
      </c>
      <c r="M2719" s="14">
        <v>0.27275478839874268</v>
      </c>
    </row>
    <row r="2720" spans="1:13">
      <c r="A2720" s="13" t="s">
        <v>159</v>
      </c>
      <c r="B2720" s="13" t="s">
        <v>201</v>
      </c>
      <c r="C2720" s="13" t="s">
        <v>233</v>
      </c>
      <c r="D2720" s="14">
        <v>1969</v>
      </c>
      <c r="E2720" s="14">
        <v>70457.1015625</v>
      </c>
      <c r="F2720" s="14">
        <v>68513.34375</v>
      </c>
      <c r="G2720" s="14">
        <v>14.068983999999999</v>
      </c>
      <c r="H2720" s="14">
        <v>4.5537433624267578</v>
      </c>
      <c r="I2720" s="14">
        <v>45906.70703125</v>
      </c>
      <c r="J2720" s="14"/>
      <c r="K2720" s="14"/>
      <c r="L2720" s="14">
        <v>0.25506651401519775</v>
      </c>
      <c r="M2720" s="14">
        <v>0.27941825985908508</v>
      </c>
    </row>
    <row r="2721" spans="1:13">
      <c r="A2721" s="13" t="s">
        <v>159</v>
      </c>
      <c r="B2721" s="13" t="s">
        <v>201</v>
      </c>
      <c r="C2721" s="13" t="s">
        <v>233</v>
      </c>
      <c r="D2721" s="14">
        <v>1970</v>
      </c>
      <c r="E2721" s="14">
        <v>80415.4609375</v>
      </c>
      <c r="F2721" s="14">
        <v>78167.5546875</v>
      </c>
      <c r="G2721" s="14">
        <v>14.582943999999999</v>
      </c>
      <c r="H2721" s="14">
        <v>4.7500267028808594</v>
      </c>
      <c r="I2721" s="14">
        <v>51189.921875</v>
      </c>
      <c r="J2721" s="14"/>
      <c r="K2721" s="14"/>
      <c r="L2721" s="14">
        <v>0.28476962447166443</v>
      </c>
      <c r="M2721" s="14">
        <v>0.26484525203704834</v>
      </c>
    </row>
    <row r="2722" spans="1:13">
      <c r="A2722" s="13" t="s">
        <v>159</v>
      </c>
      <c r="B2722" s="13" t="s">
        <v>201</v>
      </c>
      <c r="C2722" s="13" t="s">
        <v>233</v>
      </c>
      <c r="D2722" s="14">
        <v>1971</v>
      </c>
      <c r="E2722" s="14">
        <v>92097.40625</v>
      </c>
      <c r="F2722" s="14">
        <v>88812.5546875</v>
      </c>
      <c r="G2722" s="14">
        <v>14.913563999999999</v>
      </c>
      <c r="H2722" s="14">
        <v>4.9162149429321289</v>
      </c>
      <c r="I2722" s="14">
        <v>58062.5546875</v>
      </c>
      <c r="J2722" s="14"/>
      <c r="K2722" s="14"/>
      <c r="L2722" s="14">
        <v>0.30096742510795593</v>
      </c>
      <c r="M2722" s="14">
        <v>0.24558745324611664</v>
      </c>
    </row>
    <row r="2723" spans="1:13">
      <c r="A2723" s="13" t="s">
        <v>159</v>
      </c>
      <c r="B2723" s="13" t="s">
        <v>201</v>
      </c>
      <c r="C2723" s="13" t="s">
        <v>233</v>
      </c>
      <c r="D2723" s="14">
        <v>1972</v>
      </c>
      <c r="E2723" s="14">
        <v>106689.4765625</v>
      </c>
      <c r="F2723" s="14">
        <v>101259.7421875</v>
      </c>
      <c r="G2723" s="14">
        <v>15.220495</v>
      </c>
      <c r="H2723" s="14">
        <v>5.1392045021057129</v>
      </c>
      <c r="I2723" s="14">
        <v>66117.4375</v>
      </c>
      <c r="J2723" s="14"/>
      <c r="K2723" s="14"/>
      <c r="L2723" s="14">
        <v>0.3013727068901062</v>
      </c>
      <c r="M2723" s="14">
        <v>0.23064330220222473</v>
      </c>
    </row>
    <row r="2724" spans="1:13">
      <c r="A2724" s="13" t="s">
        <v>159</v>
      </c>
      <c r="B2724" s="13" t="s">
        <v>201</v>
      </c>
      <c r="C2724" s="13" t="s">
        <v>233</v>
      </c>
      <c r="D2724" s="14">
        <v>1973</v>
      </c>
      <c r="E2724" s="14">
        <v>120302.3828125</v>
      </c>
      <c r="F2724" s="14">
        <v>115732.1796875</v>
      </c>
      <c r="G2724" s="14">
        <v>15.505120999999999</v>
      </c>
      <c r="H2724" s="14">
        <v>5.5362591743469238</v>
      </c>
      <c r="I2724" s="14">
        <v>74601.53125</v>
      </c>
      <c r="J2724" s="14"/>
      <c r="K2724" s="14"/>
      <c r="L2724" s="14">
        <v>0.3171200156211853</v>
      </c>
      <c r="M2724" s="14">
        <v>0.21689522266387939</v>
      </c>
    </row>
    <row r="2725" spans="1:13">
      <c r="A2725" s="13" t="s">
        <v>159</v>
      </c>
      <c r="B2725" s="13" t="s">
        <v>201</v>
      </c>
      <c r="C2725" s="13" t="s">
        <v>233</v>
      </c>
      <c r="D2725" s="14">
        <v>1974</v>
      </c>
      <c r="E2725" s="14">
        <v>117669.3515625</v>
      </c>
      <c r="F2725" s="14">
        <v>122488.9140625</v>
      </c>
      <c r="G2725" s="14">
        <v>15.784816999999999</v>
      </c>
      <c r="H2725" s="14">
        <v>5.6973838806152344</v>
      </c>
      <c r="I2725" s="14">
        <v>76590.4609375</v>
      </c>
      <c r="J2725" s="14"/>
      <c r="K2725" s="14"/>
      <c r="L2725" s="14">
        <v>0.41391247510910034</v>
      </c>
      <c r="M2725" s="14">
        <v>0.18768972158432007</v>
      </c>
    </row>
    <row r="2726" spans="1:13">
      <c r="A2726" s="13" t="s">
        <v>159</v>
      </c>
      <c r="B2726" s="13" t="s">
        <v>201</v>
      </c>
      <c r="C2726" s="13" t="s">
        <v>233</v>
      </c>
      <c r="D2726" s="14">
        <v>1975</v>
      </c>
      <c r="E2726" s="14">
        <v>121167.0703125</v>
      </c>
      <c r="F2726" s="14">
        <v>122818.578125</v>
      </c>
      <c r="G2726" s="14">
        <v>16.075127999999999</v>
      </c>
      <c r="H2726" s="14">
        <v>5.7317461967468262</v>
      </c>
      <c r="I2726" s="14">
        <v>81328.84375</v>
      </c>
      <c r="J2726" s="14"/>
      <c r="K2726" s="14"/>
      <c r="L2726" s="14">
        <v>0.36219379305839539</v>
      </c>
      <c r="M2726" s="14">
        <v>0.21348421275615692</v>
      </c>
    </row>
    <row r="2727" spans="1:13">
      <c r="A2727" s="13" t="s">
        <v>159</v>
      </c>
      <c r="B2727" s="13" t="s">
        <v>201</v>
      </c>
      <c r="C2727" s="13" t="s">
        <v>233</v>
      </c>
      <c r="D2727" s="14">
        <v>1976</v>
      </c>
      <c r="E2727" s="14">
        <v>143723.3125</v>
      </c>
      <c r="F2727" s="14">
        <v>141924.359375</v>
      </c>
      <c r="G2727" s="14">
        <v>16.401412999999998</v>
      </c>
      <c r="H2727" s="14">
        <v>5.8854107856750488</v>
      </c>
      <c r="I2727" s="14">
        <v>92944.5703125</v>
      </c>
      <c r="J2727" s="14"/>
      <c r="K2727" s="14"/>
      <c r="L2727" s="14">
        <v>0.36169344186782837</v>
      </c>
      <c r="M2727" s="14">
        <v>0.20231306552886963</v>
      </c>
    </row>
    <row r="2728" spans="1:13">
      <c r="A2728" s="13" t="s">
        <v>159</v>
      </c>
      <c r="B2728" s="13" t="s">
        <v>201</v>
      </c>
      <c r="C2728" s="13" t="s">
        <v>233</v>
      </c>
      <c r="D2728" s="14">
        <v>1977</v>
      </c>
      <c r="E2728" s="14">
        <v>157891.375</v>
      </c>
      <c r="F2728" s="14">
        <v>154575.359375</v>
      </c>
      <c r="G2728" s="14">
        <v>16.730895</v>
      </c>
      <c r="H2728" s="14">
        <v>6.2167611122131348</v>
      </c>
      <c r="I2728" s="14">
        <v>103547.2421875</v>
      </c>
      <c r="J2728" s="14"/>
      <c r="K2728" s="14"/>
      <c r="L2728" s="14">
        <v>0.34015685319900513</v>
      </c>
      <c r="M2728" s="14">
        <v>0.21135999262332916</v>
      </c>
    </row>
    <row r="2729" spans="1:13">
      <c r="A2729" s="13" t="s">
        <v>159</v>
      </c>
      <c r="B2729" s="13" t="s">
        <v>201</v>
      </c>
      <c r="C2729" s="13" t="s">
        <v>233</v>
      </c>
      <c r="D2729" s="14">
        <v>1978</v>
      </c>
      <c r="E2729" s="14">
        <v>178973.703125</v>
      </c>
      <c r="F2729" s="14">
        <v>177037.875</v>
      </c>
      <c r="G2729" s="14">
        <v>17.042272000000001</v>
      </c>
      <c r="H2729" s="14">
        <v>6.4847426414489746</v>
      </c>
      <c r="I2729" s="14">
        <v>117583.9375</v>
      </c>
      <c r="J2729" s="14"/>
      <c r="K2729" s="14"/>
      <c r="L2729" s="14">
        <v>0.33629405498504639</v>
      </c>
      <c r="M2729" s="14">
        <v>0.19891200959682465</v>
      </c>
    </row>
    <row r="2730" spans="1:13">
      <c r="A2730" s="13" t="s">
        <v>159</v>
      </c>
      <c r="B2730" s="13" t="s">
        <v>201</v>
      </c>
      <c r="C2730" s="13" t="s">
        <v>233</v>
      </c>
      <c r="D2730" s="14">
        <v>1979</v>
      </c>
      <c r="E2730" s="14">
        <v>192526.671875</v>
      </c>
      <c r="F2730" s="14">
        <v>194692.671875</v>
      </c>
      <c r="G2730" s="14">
        <v>17.372778999999998</v>
      </c>
      <c r="H2730" s="14">
        <v>6.7139205932617188</v>
      </c>
      <c r="I2730" s="14">
        <v>127970.8515625</v>
      </c>
      <c r="J2730" s="14"/>
      <c r="K2730" s="14"/>
      <c r="L2730" s="14">
        <v>0.3716532289981842</v>
      </c>
      <c r="M2730" s="14">
        <v>0.19284376502037048</v>
      </c>
    </row>
    <row r="2731" spans="1:13">
      <c r="A2731" s="13" t="s">
        <v>159</v>
      </c>
      <c r="B2731" s="13" t="s">
        <v>201</v>
      </c>
      <c r="C2731" s="13" t="s">
        <v>233</v>
      </c>
      <c r="D2731" s="14">
        <v>1980</v>
      </c>
      <c r="E2731" s="14">
        <v>202599.421875</v>
      </c>
      <c r="F2731" s="14">
        <v>210369.65625</v>
      </c>
      <c r="G2731" s="14">
        <v>17.704537999999999</v>
      </c>
      <c r="H2731" s="14">
        <v>6.8489041328430176</v>
      </c>
      <c r="I2731" s="14">
        <v>138258.125</v>
      </c>
      <c r="J2731" s="14"/>
      <c r="K2731" s="14"/>
      <c r="L2731" s="14">
        <v>0.38116207718849182</v>
      </c>
      <c r="M2731" s="14">
        <v>0.20006780326366425</v>
      </c>
    </row>
    <row r="2732" spans="1:13">
      <c r="A2732" s="13" t="s">
        <v>159</v>
      </c>
      <c r="B2732" s="13" t="s">
        <v>201</v>
      </c>
      <c r="C2732" s="13" t="s">
        <v>233</v>
      </c>
      <c r="D2732" s="14">
        <v>1981</v>
      </c>
      <c r="E2732" s="14">
        <v>216519.6875</v>
      </c>
      <c r="F2732" s="14">
        <v>223627.28125</v>
      </c>
      <c r="G2732" s="14">
        <v>18.029982</v>
      </c>
      <c r="H2732" s="14">
        <v>6.9771022796630859</v>
      </c>
      <c r="I2732" s="14">
        <v>148074.453125</v>
      </c>
      <c r="J2732" s="14"/>
      <c r="K2732" s="14"/>
      <c r="L2732" s="14">
        <v>0.36659732460975647</v>
      </c>
      <c r="M2732" s="14">
        <v>0.19813583791255951</v>
      </c>
    </row>
    <row r="2733" spans="1:13">
      <c r="A2733" s="13" t="s">
        <v>159</v>
      </c>
      <c r="B2733" s="13" t="s">
        <v>201</v>
      </c>
      <c r="C2733" s="13" t="s">
        <v>233</v>
      </c>
      <c r="D2733" s="14">
        <v>1982</v>
      </c>
      <c r="E2733" s="14">
        <v>226966.78125</v>
      </c>
      <c r="F2733" s="14">
        <v>230599.71875</v>
      </c>
      <c r="G2733" s="14">
        <v>18.354855000000001</v>
      </c>
      <c r="H2733" s="14">
        <v>7.1422405242919922</v>
      </c>
      <c r="I2733" s="14">
        <v>155197.078125</v>
      </c>
      <c r="J2733" s="14"/>
      <c r="K2733" s="14"/>
      <c r="L2733" s="14">
        <v>0.33580890297889709</v>
      </c>
      <c r="M2733" s="14">
        <v>0.20488947629928589</v>
      </c>
    </row>
    <row r="2734" spans="1:13">
      <c r="A2734" s="13" t="s">
        <v>159</v>
      </c>
      <c r="B2734" s="13" t="s">
        <v>201</v>
      </c>
      <c r="C2734" s="13" t="s">
        <v>233</v>
      </c>
      <c r="D2734" s="14">
        <v>1983</v>
      </c>
      <c r="E2734" s="14">
        <v>246525.703125</v>
      </c>
      <c r="F2734" s="14">
        <v>247597.03125</v>
      </c>
      <c r="G2734" s="14">
        <v>18.653146</v>
      </c>
      <c r="H2734" s="14">
        <v>7.4241766929626465</v>
      </c>
      <c r="I2734" s="14">
        <v>169200.9375</v>
      </c>
      <c r="J2734" s="14"/>
      <c r="K2734" s="14"/>
      <c r="L2734" s="14">
        <v>0.3148314356803894</v>
      </c>
      <c r="M2734" s="14">
        <v>0.20035640895366669</v>
      </c>
    </row>
    <row r="2735" spans="1:13">
      <c r="A2735" s="13" t="s">
        <v>159</v>
      </c>
      <c r="B2735" s="13" t="s">
        <v>201</v>
      </c>
      <c r="C2735" s="13" t="s">
        <v>233</v>
      </c>
      <c r="D2735" s="14">
        <v>1984</v>
      </c>
      <c r="E2735" s="14">
        <v>268622.90625</v>
      </c>
      <c r="F2735" s="14">
        <v>269091.5625</v>
      </c>
      <c r="G2735" s="14">
        <v>18.929866000000001</v>
      </c>
      <c r="H2735" s="14">
        <v>7.6619858741760254</v>
      </c>
      <c r="I2735" s="14">
        <v>186203.78125</v>
      </c>
      <c r="J2735" s="14"/>
      <c r="K2735" s="14"/>
      <c r="L2735" s="14">
        <v>0.29244545102119446</v>
      </c>
      <c r="M2735" s="14">
        <v>0.19975697994232178</v>
      </c>
    </row>
    <row r="2736" spans="1:13">
      <c r="A2736" s="13" t="s">
        <v>159</v>
      </c>
      <c r="B2736" s="13" t="s">
        <v>201</v>
      </c>
      <c r="C2736" s="13" t="s">
        <v>233</v>
      </c>
      <c r="D2736" s="14">
        <v>1985</v>
      </c>
      <c r="E2736" s="14">
        <v>280246.375</v>
      </c>
      <c r="F2736" s="14">
        <v>272119.375</v>
      </c>
      <c r="G2736" s="14">
        <v>19.191509999999997</v>
      </c>
      <c r="H2736" s="14">
        <v>7.7854080200195313</v>
      </c>
      <c r="I2736" s="14">
        <v>195155.21875</v>
      </c>
      <c r="J2736" s="14"/>
      <c r="K2736" s="14"/>
      <c r="L2736" s="14">
        <v>0.26308950781822205</v>
      </c>
      <c r="M2736" s="14">
        <v>0.21120400726795197</v>
      </c>
    </row>
    <row r="2737" spans="1:13">
      <c r="A2737" s="13" t="s">
        <v>159</v>
      </c>
      <c r="B2737" s="13" t="s">
        <v>201</v>
      </c>
      <c r="C2737" s="13" t="s">
        <v>233</v>
      </c>
      <c r="D2737" s="14">
        <v>1986</v>
      </c>
      <c r="E2737" s="14">
        <v>318888.21875</v>
      </c>
      <c r="F2737" s="14">
        <v>310067.4375</v>
      </c>
      <c r="G2737" s="14">
        <v>19.411453999999999</v>
      </c>
      <c r="H2737" s="14">
        <v>8.1209478378295898</v>
      </c>
      <c r="I2737" s="14">
        <v>217621.484375</v>
      </c>
      <c r="J2737" s="14"/>
      <c r="K2737" s="14"/>
      <c r="L2737" s="14">
        <v>0.24898037314414978</v>
      </c>
      <c r="M2737" s="14">
        <v>0.1993691623210907</v>
      </c>
    </row>
    <row r="2738" spans="1:13">
      <c r="A2738" s="13" t="s">
        <v>159</v>
      </c>
      <c r="B2738" s="13" t="s">
        <v>201</v>
      </c>
      <c r="C2738" s="13" t="s">
        <v>233</v>
      </c>
      <c r="D2738" s="14">
        <v>1987</v>
      </c>
      <c r="E2738" s="14">
        <v>353469.3125</v>
      </c>
      <c r="F2738" s="14">
        <v>357424.40625</v>
      </c>
      <c r="G2738" s="14">
        <v>19.617045999999998</v>
      </c>
      <c r="H2738" s="14">
        <v>8.3935718536376953</v>
      </c>
      <c r="I2738" s="14">
        <v>245370.046875</v>
      </c>
      <c r="J2738" s="14"/>
      <c r="K2738" s="14"/>
      <c r="L2738" s="14">
        <v>0.26698708534240723</v>
      </c>
      <c r="M2738" s="14">
        <v>0.19465020298957825</v>
      </c>
    </row>
    <row r="2739" spans="1:13">
      <c r="A2739" s="13" t="s">
        <v>159</v>
      </c>
      <c r="B2739" s="13" t="s">
        <v>201</v>
      </c>
      <c r="C2739" s="13" t="s">
        <v>233</v>
      </c>
      <c r="D2739" s="14">
        <v>1988</v>
      </c>
      <c r="E2739" s="14">
        <v>374159.5</v>
      </c>
      <c r="F2739" s="14">
        <v>384007.40625</v>
      </c>
      <c r="G2739" s="14">
        <v>19.839703999999998</v>
      </c>
      <c r="H2739" s="14">
        <v>8.4879446029663086</v>
      </c>
      <c r="I2739" s="14">
        <v>265058.09375</v>
      </c>
      <c r="J2739" s="14"/>
      <c r="K2739" s="14"/>
      <c r="L2739" s="14">
        <v>0.31330415606498718</v>
      </c>
      <c r="M2739" s="14">
        <v>0.19564379751682281</v>
      </c>
    </row>
    <row r="2740" spans="1:13">
      <c r="A2740" s="13" t="s">
        <v>159</v>
      </c>
      <c r="B2740" s="13" t="s">
        <v>201</v>
      </c>
      <c r="C2740" s="13" t="s">
        <v>233</v>
      </c>
      <c r="D2740" s="14">
        <v>1989</v>
      </c>
      <c r="E2740" s="14">
        <v>408102.78125</v>
      </c>
      <c r="F2740" s="14">
        <v>418248.625</v>
      </c>
      <c r="G2740" s="14">
        <v>20.055491999999997</v>
      </c>
      <c r="H2740" s="14">
        <v>8.6439218521118164</v>
      </c>
      <c r="I2740" s="14">
        <v>288176.28125</v>
      </c>
      <c r="J2740" s="14"/>
      <c r="K2740" s="14"/>
      <c r="L2740" s="14">
        <v>0.2814357578754425</v>
      </c>
      <c r="M2740" s="14">
        <v>0.20506691932678223</v>
      </c>
    </row>
    <row r="2741" spans="1:13">
      <c r="A2741" s="13" t="s">
        <v>159</v>
      </c>
      <c r="B2741" s="13" t="s">
        <v>201</v>
      </c>
      <c r="C2741" s="13" t="s">
        <v>233</v>
      </c>
      <c r="D2741" s="14">
        <v>1990</v>
      </c>
      <c r="E2741" s="14">
        <v>430917.25</v>
      </c>
      <c r="F2741" s="14">
        <v>455792.90625</v>
      </c>
      <c r="G2741" s="14">
        <v>20.278945999999998</v>
      </c>
      <c r="H2741" s="14">
        <v>8.6491899490356445</v>
      </c>
      <c r="I2741" s="14">
        <v>304144.25</v>
      </c>
      <c r="J2741" s="14"/>
      <c r="K2741" s="14"/>
      <c r="L2741" s="14">
        <v>0.25803226232528687</v>
      </c>
      <c r="M2741" s="14">
        <v>0.20410135388374329</v>
      </c>
    </row>
    <row r="2742" spans="1:13">
      <c r="A2742" s="13" t="s">
        <v>159</v>
      </c>
      <c r="B2742" s="13" t="s">
        <v>201</v>
      </c>
      <c r="C2742" s="13" t="s">
        <v>233</v>
      </c>
      <c r="D2742" s="14">
        <v>1991</v>
      </c>
      <c r="E2742" s="14">
        <v>467342.78125</v>
      </c>
      <c r="F2742" s="14">
        <v>486783.9375</v>
      </c>
      <c r="G2742" s="14">
        <v>20.503567999999998</v>
      </c>
      <c r="H2742" s="14">
        <v>8.7673006057739258</v>
      </c>
      <c r="I2742" s="14">
        <v>329606.5625</v>
      </c>
      <c r="J2742" s="14"/>
      <c r="K2742" s="14"/>
      <c r="L2742" s="14">
        <v>0.27159878611564636</v>
      </c>
      <c r="M2742" s="14">
        <v>0.20483358204364777</v>
      </c>
    </row>
    <row r="2743" spans="1:13">
      <c r="A2743" s="13" t="s">
        <v>159</v>
      </c>
      <c r="B2743" s="13" t="s">
        <v>201</v>
      </c>
      <c r="C2743" s="13" t="s">
        <v>233</v>
      </c>
      <c r="D2743" s="14">
        <v>1992</v>
      </c>
      <c r="E2743" s="14">
        <v>499484.875</v>
      </c>
      <c r="F2743" s="14">
        <v>523226.9375</v>
      </c>
      <c r="G2743" s="14">
        <v>20.704226999999999</v>
      </c>
      <c r="H2743" s="14">
        <v>8.9766559600830078</v>
      </c>
      <c r="I2743" s="14">
        <v>356997.5625</v>
      </c>
      <c r="J2743" s="14"/>
      <c r="K2743" s="14"/>
      <c r="L2743" s="14">
        <v>0.28481090068817139</v>
      </c>
      <c r="M2743" s="14">
        <v>0.19627352058887482</v>
      </c>
    </row>
    <row r="2744" spans="1:13">
      <c r="A2744" s="13" t="s">
        <v>159</v>
      </c>
      <c r="B2744" s="13" t="s">
        <v>201</v>
      </c>
      <c r="C2744" s="13" t="s">
        <v>233</v>
      </c>
      <c r="D2744" s="14">
        <v>1993</v>
      </c>
      <c r="E2744" s="14">
        <v>532621</v>
      </c>
      <c r="F2744" s="14">
        <v>552490.9375</v>
      </c>
      <c r="G2744" s="14">
        <v>20.899018999999999</v>
      </c>
      <c r="H2744" s="14">
        <v>9.0836296081542969</v>
      </c>
      <c r="I2744" s="14">
        <v>381323.25</v>
      </c>
      <c r="J2744" s="14"/>
      <c r="K2744" s="14"/>
      <c r="L2744" s="14">
        <v>0.28998744487762451</v>
      </c>
      <c r="M2744" s="14">
        <v>0.19082266092300415</v>
      </c>
    </row>
    <row r="2745" spans="1:13">
      <c r="A2745" s="13" t="s">
        <v>159</v>
      </c>
      <c r="B2745" s="13" t="s">
        <v>201</v>
      </c>
      <c r="C2745" s="13" t="s">
        <v>233</v>
      </c>
      <c r="D2745" s="14">
        <v>1994</v>
      </c>
      <c r="E2745" s="14">
        <v>569049.8125</v>
      </c>
      <c r="F2745" s="14">
        <v>576883.9375</v>
      </c>
      <c r="G2745" s="14">
        <v>21.086645000000001</v>
      </c>
      <c r="H2745" s="14">
        <v>9.2819280624389648</v>
      </c>
      <c r="I2745" s="14">
        <v>409933.53125</v>
      </c>
      <c r="J2745" s="14"/>
      <c r="K2745" s="14"/>
      <c r="L2745" s="14">
        <v>0.28816729784011841</v>
      </c>
      <c r="M2745" s="14">
        <v>0.18413619697093964</v>
      </c>
    </row>
    <row r="2746" spans="1:13">
      <c r="A2746" s="13" t="s">
        <v>159</v>
      </c>
      <c r="B2746" s="13" t="s">
        <v>201</v>
      </c>
      <c r="C2746" s="13" t="s">
        <v>233</v>
      </c>
      <c r="D2746" s="14">
        <v>1995</v>
      </c>
      <c r="E2746" s="14">
        <v>600449.4375</v>
      </c>
      <c r="F2746" s="14">
        <v>605739.625</v>
      </c>
      <c r="G2746" s="14">
        <v>21.267652999999999</v>
      </c>
      <c r="H2746" s="14">
        <v>9.3676652908325195</v>
      </c>
      <c r="I2746" s="14">
        <v>436573.21875</v>
      </c>
      <c r="J2746" s="14"/>
      <c r="K2746" s="14"/>
      <c r="L2746" s="14">
        <v>0.27682504057884216</v>
      </c>
      <c r="M2746" s="14">
        <v>0.19815179705619812</v>
      </c>
    </row>
    <row r="2747" spans="1:13">
      <c r="A2747" s="13" t="s">
        <v>159</v>
      </c>
      <c r="B2747" s="13" t="s">
        <v>201</v>
      </c>
      <c r="C2747" s="13" t="s">
        <v>233</v>
      </c>
      <c r="D2747" s="14">
        <v>1996</v>
      </c>
      <c r="E2747" s="14">
        <v>644616.5</v>
      </c>
      <c r="F2747" s="14">
        <v>646416.9375</v>
      </c>
      <c r="G2747" s="14">
        <v>21.441431999999999</v>
      </c>
      <c r="H2747" s="14">
        <v>9.2746686935424805</v>
      </c>
      <c r="I2747" s="14">
        <v>463538.78125</v>
      </c>
      <c r="J2747" s="14"/>
      <c r="K2747" s="14"/>
      <c r="L2747" s="14">
        <v>0.25828072428703308</v>
      </c>
      <c r="M2747" s="14">
        <v>0.19438643753528595</v>
      </c>
    </row>
    <row r="2748" spans="1:13">
      <c r="A2748" s="13" t="s">
        <v>159</v>
      </c>
      <c r="B2748" s="13" t="s">
        <v>201</v>
      </c>
      <c r="C2748" s="13" t="s">
        <v>233</v>
      </c>
      <c r="D2748" s="14">
        <v>1997</v>
      </c>
      <c r="E2748" s="14">
        <v>687980.0625</v>
      </c>
      <c r="F2748" s="14">
        <v>685123.125</v>
      </c>
      <c r="G2748" s="14">
        <v>21.634124</v>
      </c>
      <c r="H2748" s="14">
        <v>9.3896646499633789</v>
      </c>
      <c r="I2748" s="14">
        <v>491589.03125</v>
      </c>
      <c r="J2748" s="14"/>
      <c r="K2748" s="14"/>
      <c r="L2748" s="14">
        <v>0.26750585436820984</v>
      </c>
      <c r="M2748" s="14">
        <v>0.19895844161510468</v>
      </c>
    </row>
    <row r="2749" spans="1:13">
      <c r="A2749" s="13" t="s">
        <v>159</v>
      </c>
      <c r="B2749" s="13" t="s">
        <v>201</v>
      </c>
      <c r="C2749" s="13" t="s">
        <v>233</v>
      </c>
      <c r="D2749" s="14">
        <v>1998</v>
      </c>
      <c r="E2749" s="14">
        <v>726603.4375</v>
      </c>
      <c r="F2749" s="14">
        <v>717350.125</v>
      </c>
      <c r="G2749" s="14">
        <v>21.835702999999999</v>
      </c>
      <c r="H2749" s="14">
        <v>9.4246625900268555</v>
      </c>
      <c r="I2749" s="14">
        <v>512259.5</v>
      </c>
      <c r="J2749" s="14"/>
      <c r="K2749" s="14"/>
      <c r="L2749" s="14">
        <v>0.26821613311767578</v>
      </c>
      <c r="M2749" s="14">
        <v>0.20015068352222443</v>
      </c>
    </row>
    <row r="2750" spans="1:13">
      <c r="A2750" s="13" t="s">
        <v>159</v>
      </c>
      <c r="B2750" s="13" t="s">
        <v>201</v>
      </c>
      <c r="C2750" s="13" t="s">
        <v>233</v>
      </c>
      <c r="D2750" s="14">
        <v>1999</v>
      </c>
      <c r="E2750" s="14">
        <v>757249.375</v>
      </c>
      <c r="F2750" s="14">
        <v>748595</v>
      </c>
      <c r="G2750" s="14">
        <v>22.010489</v>
      </c>
      <c r="H2750" s="14">
        <v>9.4576616287231445</v>
      </c>
      <c r="I2750" s="14">
        <v>546744.9375</v>
      </c>
      <c r="J2750" s="14"/>
      <c r="K2750" s="14"/>
      <c r="L2750" s="14">
        <v>0.26178309321403503</v>
      </c>
      <c r="M2750" s="14">
        <v>0.19135546684265137</v>
      </c>
    </row>
    <row r="2751" spans="1:13">
      <c r="A2751" s="13" t="s">
        <v>159</v>
      </c>
      <c r="B2751" s="13" t="s">
        <v>201</v>
      </c>
      <c r="C2751" s="13" t="s">
        <v>233</v>
      </c>
      <c r="D2751" s="14">
        <v>2000</v>
      </c>
      <c r="E2751" s="14">
        <v>789527.25</v>
      </c>
      <c r="F2751" s="14">
        <v>788858.1875</v>
      </c>
      <c r="G2751" s="14">
        <v>22.184529999999999</v>
      </c>
      <c r="H2751" s="14">
        <v>9.5966567993164063</v>
      </c>
      <c r="I2751" s="14">
        <v>581268.4375</v>
      </c>
      <c r="J2751" s="14"/>
      <c r="K2751" s="14"/>
      <c r="L2751" s="14">
        <v>0.26627287268638611</v>
      </c>
      <c r="M2751" s="14">
        <v>0.18465745449066162</v>
      </c>
    </row>
    <row r="2752" spans="1:13">
      <c r="A2752" s="13" t="s">
        <v>159</v>
      </c>
      <c r="B2752" s="13" t="s">
        <v>201</v>
      </c>
      <c r="C2752" s="13" t="s">
        <v>233</v>
      </c>
      <c r="D2752" s="14">
        <v>2001</v>
      </c>
      <c r="E2752" s="14">
        <v>778648.0625</v>
      </c>
      <c r="F2752" s="14">
        <v>766050.1875</v>
      </c>
      <c r="G2752" s="14">
        <v>22.34112</v>
      </c>
      <c r="H2752" s="14">
        <v>9.382664680480957</v>
      </c>
      <c r="I2752" s="14">
        <v>573121.8125</v>
      </c>
      <c r="J2752" s="14"/>
      <c r="K2752" s="14"/>
      <c r="L2752" s="14">
        <v>0.21989931166172028</v>
      </c>
      <c r="M2752" s="14">
        <v>0.19946198165416718</v>
      </c>
    </row>
    <row r="2753" spans="1:13">
      <c r="A2753" s="13" t="s">
        <v>159</v>
      </c>
      <c r="B2753" s="13" t="s">
        <v>201</v>
      </c>
      <c r="C2753" s="13" t="s">
        <v>233</v>
      </c>
      <c r="D2753" s="14">
        <v>2002</v>
      </c>
      <c r="E2753" s="14">
        <v>814262</v>
      </c>
      <c r="F2753" s="14">
        <v>790817.625</v>
      </c>
      <c r="G2753" s="14">
        <v>22.463172</v>
      </c>
      <c r="H2753" s="14">
        <v>9.4536619186401367</v>
      </c>
      <c r="I2753" s="14">
        <v>604536.75</v>
      </c>
      <c r="J2753" s="14"/>
      <c r="K2753" s="14"/>
      <c r="L2753" s="14">
        <v>0.21972264349460602</v>
      </c>
      <c r="M2753" s="14">
        <v>0.1989920437335968</v>
      </c>
    </row>
    <row r="2754" spans="1:13">
      <c r="A2754" s="13" t="s">
        <v>159</v>
      </c>
      <c r="B2754" s="13" t="s">
        <v>201</v>
      </c>
      <c r="C2754" s="13" t="s">
        <v>233</v>
      </c>
      <c r="D2754" s="14">
        <v>2003</v>
      </c>
      <c r="E2754" s="14">
        <v>831992</v>
      </c>
      <c r="F2754" s="14">
        <v>810433.0625</v>
      </c>
      <c r="G2754" s="14">
        <v>22.562663000000001</v>
      </c>
      <c r="H2754" s="14">
        <v>9.5736579895019531</v>
      </c>
      <c r="I2754" s="14">
        <v>630076.25</v>
      </c>
      <c r="J2754" s="14"/>
      <c r="K2754" s="14"/>
      <c r="L2754" s="14">
        <v>0.21957600116729736</v>
      </c>
      <c r="M2754" s="14">
        <v>0.19997727870941162</v>
      </c>
    </row>
    <row r="2755" spans="1:13">
      <c r="A2755" s="13" t="s">
        <v>159</v>
      </c>
      <c r="B2755" s="13" t="s">
        <v>201</v>
      </c>
      <c r="C2755" s="13" t="s">
        <v>233</v>
      </c>
      <c r="D2755" s="14">
        <v>2004</v>
      </c>
      <c r="E2755" s="14">
        <v>861019.75</v>
      </c>
      <c r="F2755" s="14">
        <v>851908.8125</v>
      </c>
      <c r="G2755" s="14">
        <v>22.646836</v>
      </c>
      <c r="H2755" s="14">
        <v>9.7836503982543945</v>
      </c>
      <c r="I2755" s="14">
        <v>673876.875</v>
      </c>
      <c r="J2755" s="14"/>
      <c r="K2755" s="14"/>
      <c r="L2755" s="14">
        <v>0.24170655012130737</v>
      </c>
      <c r="M2755" s="14">
        <v>0.19788946211338043</v>
      </c>
    </row>
    <row r="2756" spans="1:13">
      <c r="A2756" s="13" t="s">
        <v>159</v>
      </c>
      <c r="B2756" s="13" t="s">
        <v>201</v>
      </c>
      <c r="C2756" s="13" t="s">
        <v>233</v>
      </c>
      <c r="D2756" s="14">
        <v>2005</v>
      </c>
      <c r="E2756" s="14">
        <v>887168.375</v>
      </c>
      <c r="F2756" s="14">
        <v>913994.9375</v>
      </c>
      <c r="G2756" s="14">
        <v>22.729752999999999</v>
      </c>
      <c r="H2756" s="14">
        <v>9.9426450729370117</v>
      </c>
      <c r="I2756" s="14">
        <v>710154.4375</v>
      </c>
      <c r="J2756" s="14">
        <v>0.75285242108067396</v>
      </c>
      <c r="K2756" s="14"/>
      <c r="L2756" s="14">
        <v>0.23175328969955444</v>
      </c>
      <c r="M2756" s="14">
        <v>0.19686846435070038</v>
      </c>
    </row>
    <row r="2757" spans="1:13">
      <c r="A2757" s="13" t="s">
        <v>159</v>
      </c>
      <c r="B2757" s="13" t="s">
        <v>201</v>
      </c>
      <c r="C2757" s="13" t="s">
        <v>233</v>
      </c>
      <c r="D2757" s="14">
        <v>2006</v>
      </c>
      <c r="E2757" s="14">
        <v>917565.0625</v>
      </c>
      <c r="F2757" s="14">
        <v>924954.4375</v>
      </c>
      <c r="G2757" s="14">
        <v>22.823454999999999</v>
      </c>
      <c r="H2757" s="14">
        <v>10.112638473510742</v>
      </c>
      <c r="I2757" s="14">
        <v>751134.5625</v>
      </c>
      <c r="J2757" s="14"/>
      <c r="K2757" s="14"/>
      <c r="L2757" s="14">
        <v>0.23374664783477783</v>
      </c>
      <c r="M2757" s="14">
        <v>0.18411749601364136</v>
      </c>
    </row>
    <row r="2758" spans="1:13">
      <c r="A2758" s="13" t="s">
        <v>159</v>
      </c>
      <c r="B2758" s="13" t="s">
        <v>201</v>
      </c>
      <c r="C2758" s="13" t="s">
        <v>233</v>
      </c>
      <c r="D2758" s="14">
        <v>2007</v>
      </c>
      <c r="E2758" s="14">
        <v>963981</v>
      </c>
      <c r="F2758" s="14">
        <v>955063.75</v>
      </c>
      <c r="G2758" s="14">
        <v>22.917444</v>
      </c>
      <c r="H2758" s="14">
        <v>10.291632652282715</v>
      </c>
      <c r="I2758" s="14">
        <v>802591.5</v>
      </c>
      <c r="J2758" s="14"/>
      <c r="K2758" s="14"/>
      <c r="L2758" s="14">
        <v>0.23148196935653687</v>
      </c>
      <c r="M2758" s="14">
        <v>0.17805737257003784</v>
      </c>
    </row>
    <row r="2759" spans="1:13">
      <c r="A2759" s="13" t="s">
        <v>159</v>
      </c>
      <c r="B2759" s="13" t="s">
        <v>201</v>
      </c>
      <c r="C2759" s="13" t="s">
        <v>233</v>
      </c>
      <c r="D2759" s="14">
        <v>2008</v>
      </c>
      <c r="E2759" s="14">
        <v>923366.6875</v>
      </c>
      <c r="F2759" s="14">
        <v>921003.25</v>
      </c>
      <c r="G2759" s="14">
        <v>22.997695999999998</v>
      </c>
      <c r="H2759" s="14">
        <v>10.403629302978516</v>
      </c>
      <c r="I2759" s="14">
        <v>809005.0625</v>
      </c>
      <c r="J2759" s="14"/>
      <c r="K2759" s="14"/>
      <c r="L2759" s="14">
        <v>0.23769854009151459</v>
      </c>
      <c r="M2759" s="14">
        <v>0.18572333455085754</v>
      </c>
    </row>
    <row r="2760" spans="1:13">
      <c r="A2760" s="13" t="s">
        <v>159</v>
      </c>
      <c r="B2760" s="13" t="s">
        <v>201</v>
      </c>
      <c r="C2760" s="13" t="s">
        <v>233</v>
      </c>
      <c r="D2760" s="14">
        <v>2009</v>
      </c>
      <c r="E2760" s="14">
        <v>927013.75</v>
      </c>
      <c r="F2760" s="14">
        <v>883761.25</v>
      </c>
      <c r="G2760" s="14">
        <v>23.078402000000001</v>
      </c>
      <c r="H2760" s="14">
        <v>10.278633117675781</v>
      </c>
      <c r="I2760" s="14">
        <v>795956.125</v>
      </c>
      <c r="J2760" s="14"/>
      <c r="K2760" s="14"/>
      <c r="L2760" s="14">
        <v>0.20021571218967438</v>
      </c>
      <c r="M2760" s="14">
        <v>0.19070795178413391</v>
      </c>
    </row>
    <row r="2761" spans="1:13">
      <c r="A2761" s="13" t="s">
        <v>159</v>
      </c>
      <c r="B2761" s="13" t="s">
        <v>201</v>
      </c>
      <c r="C2761" s="13" t="s">
        <v>233</v>
      </c>
      <c r="D2761" s="14">
        <v>2010</v>
      </c>
      <c r="E2761" s="14">
        <v>1007058.3125</v>
      </c>
      <c r="F2761" s="14">
        <v>964466</v>
      </c>
      <c r="G2761" s="14">
        <v>23.140947999999998</v>
      </c>
      <c r="H2761" s="14">
        <v>10.493144989013672</v>
      </c>
      <c r="I2761" s="14">
        <v>877505.3125</v>
      </c>
      <c r="J2761" s="14"/>
      <c r="K2761" s="14"/>
      <c r="L2761" s="14">
        <v>0.25814342498779297</v>
      </c>
      <c r="M2761" s="14">
        <v>0.17598007619380951</v>
      </c>
    </row>
    <row r="2762" spans="1:13">
      <c r="A2762" s="13" t="s">
        <v>159</v>
      </c>
      <c r="B2762" s="13" t="s">
        <v>201</v>
      </c>
      <c r="C2762" s="13" t="s">
        <v>233</v>
      </c>
      <c r="D2762" s="14">
        <v>2011</v>
      </c>
      <c r="E2762" s="14">
        <v>1022018</v>
      </c>
      <c r="F2762" s="14">
        <v>1003914.1875</v>
      </c>
      <c r="G2762" s="14">
        <v>23.193517999999997</v>
      </c>
      <c r="H2762" s="14">
        <v>10.708807945251465</v>
      </c>
      <c r="I2762" s="14">
        <v>909745.375</v>
      </c>
      <c r="J2762" s="14">
        <v>0.77439745764209178</v>
      </c>
      <c r="K2762" s="14"/>
      <c r="L2762" s="14">
        <v>0.24543739855289459</v>
      </c>
      <c r="M2762" s="14">
        <v>0.17550180852413177</v>
      </c>
    </row>
    <row r="2763" spans="1:13">
      <c r="A2763" s="13" t="s">
        <v>159</v>
      </c>
      <c r="B2763" s="13" t="s">
        <v>201</v>
      </c>
      <c r="C2763" s="13" t="s">
        <v>233</v>
      </c>
      <c r="D2763" s="14">
        <v>2012</v>
      </c>
      <c r="E2763" s="14">
        <v>1050799.625</v>
      </c>
      <c r="F2763" s="14">
        <v>1015384.0625</v>
      </c>
      <c r="G2763" s="14">
        <v>23.270367</v>
      </c>
      <c r="H2763" s="14">
        <v>10.859925270080566</v>
      </c>
      <c r="I2763" s="14">
        <v>929955.4375</v>
      </c>
      <c r="J2763" s="14">
        <v>0.78600333967819824</v>
      </c>
      <c r="K2763" s="14"/>
      <c r="L2763" s="14">
        <v>0.22780564427375793</v>
      </c>
      <c r="M2763" s="14">
        <v>0.19112156331539154</v>
      </c>
    </row>
    <row r="2764" spans="1:13">
      <c r="A2764" s="13" t="s">
        <v>159</v>
      </c>
      <c r="B2764" s="13" t="s">
        <v>201</v>
      </c>
      <c r="C2764" s="13" t="s">
        <v>233</v>
      </c>
      <c r="D2764" s="14">
        <v>2013</v>
      </c>
      <c r="E2764" s="14">
        <v>1060128</v>
      </c>
      <c r="F2764" s="14">
        <v>1009083.8125</v>
      </c>
      <c r="G2764" s="14">
        <v>23.344670000000001</v>
      </c>
      <c r="H2764" s="14">
        <v>10.967165946960449</v>
      </c>
      <c r="I2764" s="14">
        <v>953051.875</v>
      </c>
      <c r="J2764" s="14">
        <v>0.80528019284749242</v>
      </c>
      <c r="K2764" s="14"/>
      <c r="L2764" s="14">
        <v>0.2264203280210495</v>
      </c>
      <c r="M2764" s="14">
        <v>0.18436749279499054</v>
      </c>
    </row>
    <row r="2765" spans="1:13">
      <c r="A2765" s="13" t="s">
        <v>159</v>
      </c>
      <c r="B2765" s="13" t="s">
        <v>201</v>
      </c>
      <c r="C2765" s="13" t="s">
        <v>233</v>
      </c>
      <c r="D2765" s="14">
        <v>2014</v>
      </c>
      <c r="E2765" s="14">
        <v>1090668.75</v>
      </c>
      <c r="F2765" s="14">
        <v>1044385.75</v>
      </c>
      <c r="G2765" s="14">
        <v>23.403634999999998</v>
      </c>
      <c r="H2765" s="14">
        <v>11.078685760498047</v>
      </c>
      <c r="I2765" s="14">
        <v>998028.625</v>
      </c>
      <c r="J2765" s="14">
        <v>0.80248655765520926</v>
      </c>
      <c r="K2765" s="14"/>
      <c r="L2765" s="14">
        <v>0.22170978784561157</v>
      </c>
      <c r="M2765" s="14">
        <v>0.18067614734172821</v>
      </c>
    </row>
    <row r="2766" spans="1:13">
      <c r="A2766" s="13" t="s">
        <v>159</v>
      </c>
      <c r="B2766" s="13" t="s">
        <v>201</v>
      </c>
      <c r="C2766" s="13" t="s">
        <v>233</v>
      </c>
      <c r="D2766" s="14">
        <v>2015</v>
      </c>
      <c r="E2766" s="14">
        <v>1125999</v>
      </c>
      <c r="F2766" s="14">
        <v>1037210.25</v>
      </c>
      <c r="G2766" s="14">
        <v>23.462913999999998</v>
      </c>
      <c r="H2766" s="14">
        <v>11.19780158996582</v>
      </c>
      <c r="I2766" s="14">
        <v>1012657.375</v>
      </c>
      <c r="J2766" s="14">
        <v>0.79179692410531843</v>
      </c>
      <c r="K2766" s="14"/>
      <c r="L2766" s="14">
        <v>0.2143813818693161</v>
      </c>
      <c r="M2766" s="14">
        <v>0.17436379194259644</v>
      </c>
    </row>
    <row r="2767" spans="1:13">
      <c r="A2767" s="13" t="s">
        <v>159</v>
      </c>
      <c r="B2767" s="13" t="s">
        <v>201</v>
      </c>
      <c r="C2767" s="13" t="s">
        <v>233</v>
      </c>
      <c r="D2767" s="14">
        <v>2016</v>
      </c>
      <c r="E2767" s="14">
        <v>1116518.875</v>
      </c>
      <c r="F2767" s="14">
        <v>1030849.0625</v>
      </c>
      <c r="G2767" s="14">
        <v>23.515944999999999</v>
      </c>
      <c r="H2767" s="14">
        <v>11.267197608947754</v>
      </c>
      <c r="I2767" s="14">
        <v>1034582.4375</v>
      </c>
      <c r="J2767" s="14">
        <v>0.79039656573841588</v>
      </c>
      <c r="K2767" s="14"/>
      <c r="L2767" s="14">
        <v>0.20634032785892487</v>
      </c>
      <c r="M2767" s="14">
        <v>0.17412085831165314</v>
      </c>
    </row>
    <row r="2768" spans="1:13">
      <c r="A2768" s="13" t="s">
        <v>159</v>
      </c>
      <c r="B2768" s="13" t="s">
        <v>201</v>
      </c>
      <c r="C2768" s="13" t="s">
        <v>233</v>
      </c>
      <c r="D2768" s="14">
        <v>2017</v>
      </c>
      <c r="E2768" s="14">
        <v>1125149.25</v>
      </c>
      <c r="F2768" s="14">
        <v>1068841.375</v>
      </c>
      <c r="G2768" s="14">
        <v>23.555522</v>
      </c>
      <c r="H2768" s="14">
        <v>11.35099983215332</v>
      </c>
      <c r="I2768" s="14">
        <v>1068841.375</v>
      </c>
      <c r="J2768" s="14">
        <v>0.79182118531711365</v>
      </c>
      <c r="K2768" s="14"/>
      <c r="L2768" s="14">
        <v>0.19579513370990753</v>
      </c>
      <c r="M2768" s="14">
        <v>0.17111501097679138</v>
      </c>
    </row>
    <row r="2769" spans="1:13">
      <c r="A2769" s="13" t="s">
        <v>159</v>
      </c>
      <c r="B2769" s="13" t="s">
        <v>201</v>
      </c>
      <c r="C2769" s="13" t="s">
        <v>233</v>
      </c>
      <c r="D2769" s="14">
        <v>2018</v>
      </c>
      <c r="E2769" s="14">
        <v>1133934.875</v>
      </c>
      <c r="F2769" s="14">
        <v>1075540</v>
      </c>
      <c r="G2769" s="14">
        <v>23.580079999999999</v>
      </c>
      <c r="H2769" s="14">
        <v>11.435000419616699</v>
      </c>
      <c r="I2769" s="14">
        <v>1098183.625</v>
      </c>
      <c r="J2769" s="14"/>
      <c r="K2769" s="14"/>
      <c r="L2769" s="14">
        <v>0.2063460648059845</v>
      </c>
      <c r="M2769" s="14">
        <v>0.17880098521709442</v>
      </c>
    </row>
    <row r="2770" spans="1:13">
      <c r="A2770" s="13" t="s">
        <v>159</v>
      </c>
      <c r="B2770" s="13" t="s">
        <v>201</v>
      </c>
      <c r="C2770" s="13" t="s">
        <v>233</v>
      </c>
      <c r="D2770" s="14">
        <v>2019</v>
      </c>
      <c r="E2770" s="14">
        <v>1153761.125</v>
      </c>
      <c r="F2770" s="14">
        <v>1103379.75</v>
      </c>
      <c r="G2770" s="14">
        <v>23.596026999999999</v>
      </c>
      <c r="H2770" s="14">
        <v>11.5</v>
      </c>
      <c r="I2770" s="14">
        <v>1127988.75</v>
      </c>
      <c r="J2770" s="14"/>
      <c r="K2770" s="14"/>
      <c r="L2770" s="14">
        <v>0.20992740988731384</v>
      </c>
      <c r="M2770" s="14">
        <v>0.17520050704479218</v>
      </c>
    </row>
    <row r="2771" spans="1:13">
      <c r="A2771" s="13" t="s">
        <v>160</v>
      </c>
      <c r="B2771" s="13" t="s">
        <v>202</v>
      </c>
      <c r="C2771" s="13" t="s">
        <v>213</v>
      </c>
      <c r="D2771" s="14">
        <v>1950</v>
      </c>
      <c r="E2771" s="14">
        <v>2447945.5</v>
      </c>
      <c r="F2771" s="14">
        <v>2475627.5</v>
      </c>
      <c r="G2771" s="14">
        <v>155.58397296844001</v>
      </c>
      <c r="H2771" s="14">
        <v>62.814365386962891</v>
      </c>
      <c r="I2771" s="14">
        <v>2466594.75</v>
      </c>
      <c r="J2771" s="14"/>
      <c r="K2771" s="14"/>
      <c r="L2771" s="14">
        <v>0.23118245601654053</v>
      </c>
      <c r="M2771" s="14">
        <v>0.10255900025367737</v>
      </c>
    </row>
    <row r="2772" spans="1:13">
      <c r="A2772" s="13" t="s">
        <v>160</v>
      </c>
      <c r="B2772" s="13" t="s">
        <v>202</v>
      </c>
      <c r="C2772" s="13" t="s">
        <v>213</v>
      </c>
      <c r="D2772" s="14">
        <v>1951</v>
      </c>
      <c r="E2772" s="14">
        <v>2620618.5</v>
      </c>
      <c r="F2772" s="14">
        <v>2660815.75</v>
      </c>
      <c r="G2772" s="14">
        <v>158.24770385810939</v>
      </c>
      <c r="H2772" s="14">
        <v>65.092643737792969</v>
      </c>
      <c r="I2772" s="14">
        <v>2665368</v>
      </c>
      <c r="J2772" s="14"/>
      <c r="K2772" s="14"/>
      <c r="L2772" s="14">
        <v>0.24234919250011444</v>
      </c>
      <c r="M2772" s="14">
        <v>0.12737621366977692</v>
      </c>
    </row>
    <row r="2773" spans="1:13">
      <c r="A2773" s="13" t="s">
        <v>160</v>
      </c>
      <c r="B2773" s="13" t="s">
        <v>202</v>
      </c>
      <c r="C2773" s="13" t="s">
        <v>213</v>
      </c>
      <c r="D2773" s="14">
        <v>1952</v>
      </c>
      <c r="E2773" s="14">
        <v>2718999</v>
      </c>
      <c r="F2773" s="14">
        <v>2751933.5</v>
      </c>
      <c r="G2773" s="14">
        <v>160.98089165584284</v>
      </c>
      <c r="H2773" s="14">
        <v>65.884353637695313</v>
      </c>
      <c r="I2773" s="14">
        <v>2773902.75</v>
      </c>
      <c r="J2773" s="14"/>
      <c r="K2773" s="14"/>
      <c r="L2773" s="14">
        <v>0.23504926264286041</v>
      </c>
      <c r="M2773" s="14">
        <v>0.1464315801858902</v>
      </c>
    </row>
    <row r="2774" spans="1:13">
      <c r="A2774" s="13" t="s">
        <v>160</v>
      </c>
      <c r="B2774" s="13" t="s">
        <v>202</v>
      </c>
      <c r="C2774" s="13" t="s">
        <v>213</v>
      </c>
      <c r="D2774" s="14">
        <v>1953</v>
      </c>
      <c r="E2774" s="14">
        <v>2852665.5</v>
      </c>
      <c r="F2774" s="14">
        <v>2878352.5</v>
      </c>
      <c r="G2774" s="14">
        <v>163.66914683650765</v>
      </c>
      <c r="H2774" s="14">
        <v>66.820716857910156</v>
      </c>
      <c r="I2774" s="14">
        <v>2904121.75</v>
      </c>
      <c r="J2774" s="14"/>
      <c r="K2774" s="14"/>
      <c r="L2774" s="14">
        <v>0.23780962824821472</v>
      </c>
      <c r="M2774" s="14">
        <v>0.14963656663894653</v>
      </c>
    </row>
    <row r="2775" spans="1:13">
      <c r="A2775" s="13" t="s">
        <v>160</v>
      </c>
      <c r="B2775" s="13" t="s">
        <v>202</v>
      </c>
      <c r="C2775" s="13" t="s">
        <v>213</v>
      </c>
      <c r="D2775" s="14">
        <v>1954</v>
      </c>
      <c r="E2775" s="14">
        <v>2838248.5</v>
      </c>
      <c r="F2775" s="14">
        <v>2869544.25</v>
      </c>
      <c r="G2775" s="14">
        <v>166.57297567997884</v>
      </c>
      <c r="H2775" s="14">
        <v>65.59832763671875</v>
      </c>
      <c r="I2775" s="14">
        <v>2887745.25</v>
      </c>
      <c r="J2775" s="14"/>
      <c r="K2775" s="14"/>
      <c r="L2775" s="14">
        <v>0.22739611566066742</v>
      </c>
      <c r="M2775" s="14">
        <v>0.13954183459281921</v>
      </c>
    </row>
    <row r="2776" spans="1:13">
      <c r="A2776" s="13" t="s">
        <v>160</v>
      </c>
      <c r="B2776" s="13" t="s">
        <v>202</v>
      </c>
      <c r="C2776" s="13" t="s">
        <v>213</v>
      </c>
      <c r="D2776" s="14">
        <v>1955</v>
      </c>
      <c r="E2776" s="14">
        <v>3054621.25</v>
      </c>
      <c r="F2776" s="14">
        <v>3086558</v>
      </c>
      <c r="G2776" s="14">
        <v>169.54117883846612</v>
      </c>
      <c r="H2776" s="14">
        <v>67.4969482421875</v>
      </c>
      <c r="I2776" s="14">
        <v>3093408</v>
      </c>
      <c r="J2776" s="14"/>
      <c r="K2776" s="14"/>
      <c r="L2776" s="14">
        <v>0.23977990448474884</v>
      </c>
      <c r="M2776" s="14">
        <v>0.12954242527484894</v>
      </c>
    </row>
    <row r="2777" spans="1:13">
      <c r="A2777" s="13" t="s">
        <v>160</v>
      </c>
      <c r="B2777" s="13" t="s">
        <v>202</v>
      </c>
      <c r="C2777" s="13" t="s">
        <v>213</v>
      </c>
      <c r="D2777" s="14">
        <v>1956</v>
      </c>
      <c r="E2777" s="14">
        <v>3123382.25</v>
      </c>
      <c r="F2777" s="14">
        <v>3157588.25</v>
      </c>
      <c r="G2777" s="14">
        <v>172.57784109533941</v>
      </c>
      <c r="H2777" s="14">
        <v>69.129676818847656</v>
      </c>
      <c r="I2777" s="14">
        <v>3159364.75</v>
      </c>
      <c r="J2777" s="14"/>
      <c r="K2777" s="14"/>
      <c r="L2777" s="14">
        <v>0.24006852507591248</v>
      </c>
      <c r="M2777" s="14">
        <v>0.12621615827083588</v>
      </c>
    </row>
    <row r="2778" spans="1:13">
      <c r="A2778" s="13" t="s">
        <v>160</v>
      </c>
      <c r="B2778" s="13" t="s">
        <v>202</v>
      </c>
      <c r="C2778" s="13" t="s">
        <v>213</v>
      </c>
      <c r="D2778" s="14">
        <v>1957</v>
      </c>
      <c r="E2778" s="14">
        <v>3191923</v>
      </c>
      <c r="F2778" s="14">
        <v>3226404.75</v>
      </c>
      <c r="G2778" s="14">
        <v>175.72586826675854</v>
      </c>
      <c r="H2778" s="14">
        <v>69.468490600585938</v>
      </c>
      <c r="I2778" s="14">
        <v>3225886</v>
      </c>
      <c r="J2778" s="14"/>
      <c r="K2778" s="14"/>
      <c r="L2778" s="14">
        <v>0.23498044908046722</v>
      </c>
      <c r="M2778" s="14">
        <v>0.12913767993450165</v>
      </c>
    </row>
    <row r="2779" spans="1:13">
      <c r="A2779" s="13" t="s">
        <v>160</v>
      </c>
      <c r="B2779" s="13" t="s">
        <v>202</v>
      </c>
      <c r="C2779" s="13" t="s">
        <v>213</v>
      </c>
      <c r="D2779" s="14">
        <v>1958</v>
      </c>
      <c r="E2779" s="14">
        <v>3170179.25</v>
      </c>
      <c r="F2779" s="14">
        <v>3193747</v>
      </c>
      <c r="G2779" s="14">
        <v>178.68693084973668</v>
      </c>
      <c r="H2779" s="14">
        <v>68.217369079589844</v>
      </c>
      <c r="I2779" s="14">
        <v>3202169</v>
      </c>
      <c r="J2779" s="14"/>
      <c r="K2779" s="14"/>
      <c r="L2779" s="14">
        <v>0.23161546885967255</v>
      </c>
      <c r="M2779" s="14">
        <v>0.13357290625572205</v>
      </c>
    </row>
    <row r="2780" spans="1:13">
      <c r="A2780" s="13" t="s">
        <v>160</v>
      </c>
      <c r="B2780" s="13" t="s">
        <v>202</v>
      </c>
      <c r="C2780" s="13" t="s">
        <v>213</v>
      </c>
      <c r="D2780" s="14">
        <v>1959</v>
      </c>
      <c r="E2780" s="14">
        <v>3400211.5</v>
      </c>
      <c r="F2780" s="14">
        <v>3426015.75</v>
      </c>
      <c r="G2780" s="14">
        <v>181.69906881561448</v>
      </c>
      <c r="H2780" s="14">
        <v>69.783210754394531</v>
      </c>
      <c r="I2780" s="14">
        <v>3423191</v>
      </c>
      <c r="J2780" s="14"/>
      <c r="K2780" s="14"/>
      <c r="L2780" s="14">
        <v>0.25391823053359985</v>
      </c>
      <c r="M2780" s="14">
        <v>0.12503452599048615</v>
      </c>
    </row>
    <row r="2781" spans="1:13">
      <c r="A2781" s="13" t="s">
        <v>160</v>
      </c>
      <c r="B2781" s="13" t="s">
        <v>202</v>
      </c>
      <c r="C2781" s="13" t="s">
        <v>213</v>
      </c>
      <c r="D2781" s="14">
        <v>1960</v>
      </c>
      <c r="E2781" s="14">
        <v>3489113.75</v>
      </c>
      <c r="F2781" s="14">
        <v>3522116.25</v>
      </c>
      <c r="G2781" s="14">
        <v>184.60188425863134</v>
      </c>
      <c r="H2781" s="14">
        <v>70.956939697265625</v>
      </c>
      <c r="I2781" s="14">
        <v>3510944.75</v>
      </c>
      <c r="J2781" s="14"/>
      <c r="K2781" s="14"/>
      <c r="L2781" s="14">
        <v>0.24392886459827423</v>
      </c>
      <c r="M2781" s="14">
        <v>0.12422939389944077</v>
      </c>
    </row>
    <row r="2782" spans="1:13">
      <c r="A2782" s="13" t="s">
        <v>160</v>
      </c>
      <c r="B2782" s="13" t="s">
        <v>202</v>
      </c>
      <c r="C2782" s="13" t="s">
        <v>213</v>
      </c>
      <c r="D2782" s="14">
        <v>1961</v>
      </c>
      <c r="E2782" s="14">
        <v>3578860.75</v>
      </c>
      <c r="F2782" s="14">
        <v>3612333</v>
      </c>
      <c r="G2782" s="14">
        <v>187.68757950671935</v>
      </c>
      <c r="H2782" s="14">
        <v>71.0067138671875</v>
      </c>
      <c r="I2782" s="14">
        <v>3600618.75</v>
      </c>
      <c r="J2782" s="14"/>
      <c r="K2782" s="14"/>
      <c r="L2782" s="14">
        <v>0.23529236018657684</v>
      </c>
      <c r="M2782" s="14">
        <v>0.12758435308933258</v>
      </c>
    </row>
    <row r="2783" spans="1:13">
      <c r="A2783" s="13" t="s">
        <v>160</v>
      </c>
      <c r="B2783" s="13" t="s">
        <v>202</v>
      </c>
      <c r="C2783" s="13" t="s">
        <v>213</v>
      </c>
      <c r="D2783" s="14">
        <v>1962</v>
      </c>
      <c r="E2783" s="14">
        <v>3798577.75</v>
      </c>
      <c r="F2783" s="14">
        <v>3829602.75</v>
      </c>
      <c r="G2783" s="14">
        <v>190.59652212479102</v>
      </c>
      <c r="H2783" s="14">
        <v>72.063232421875</v>
      </c>
      <c r="I2783" s="14">
        <v>3820850.25</v>
      </c>
      <c r="J2783" s="14"/>
      <c r="K2783" s="14"/>
      <c r="L2783" s="14">
        <v>0.23781827092170715</v>
      </c>
      <c r="M2783" s="14">
        <v>0.1284925788640976</v>
      </c>
    </row>
    <row r="2784" spans="1:13">
      <c r="A2784" s="13" t="s">
        <v>160</v>
      </c>
      <c r="B2784" s="13" t="s">
        <v>202</v>
      </c>
      <c r="C2784" s="13" t="s">
        <v>213</v>
      </c>
      <c r="D2784" s="14">
        <v>1963</v>
      </c>
      <c r="E2784" s="14">
        <v>3963096</v>
      </c>
      <c r="F2784" s="14">
        <v>4000103</v>
      </c>
      <c r="G2784" s="14">
        <v>193.35936357889662</v>
      </c>
      <c r="H2784" s="14">
        <v>73.074264526367188</v>
      </c>
      <c r="I2784" s="14">
        <v>3987209.75</v>
      </c>
      <c r="J2784" s="14"/>
      <c r="K2784" s="14"/>
      <c r="L2784" s="14">
        <v>0.24321958422660828</v>
      </c>
      <c r="M2784" s="14">
        <v>0.12671762704849243</v>
      </c>
    </row>
    <row r="2785" spans="1:13">
      <c r="A2785" s="13" t="s">
        <v>160</v>
      </c>
      <c r="B2785" s="13" t="s">
        <v>202</v>
      </c>
      <c r="C2785" s="13" t="s">
        <v>213</v>
      </c>
      <c r="D2785" s="14">
        <v>1964</v>
      </c>
      <c r="E2785" s="14">
        <v>4195839</v>
      </c>
      <c r="F2785" s="14">
        <v>4240598.5</v>
      </c>
      <c r="G2785" s="14">
        <v>196.06395789304096</v>
      </c>
      <c r="H2785" s="14">
        <v>74.739616394042969</v>
      </c>
      <c r="I2785" s="14">
        <v>4217154.5</v>
      </c>
      <c r="J2785" s="14"/>
      <c r="K2785" s="14"/>
      <c r="L2785" s="14">
        <v>0.24611961841583252</v>
      </c>
      <c r="M2785" s="14">
        <v>0.12331434339284897</v>
      </c>
    </row>
    <row r="2786" spans="1:13">
      <c r="A2786" s="13" t="s">
        <v>160</v>
      </c>
      <c r="B2786" s="13" t="s">
        <v>202</v>
      </c>
      <c r="C2786" s="13" t="s">
        <v>213</v>
      </c>
      <c r="D2786" s="14">
        <v>1965</v>
      </c>
      <c r="E2786" s="14">
        <v>4477834</v>
      </c>
      <c r="F2786" s="14">
        <v>4515720</v>
      </c>
      <c r="G2786" s="14">
        <v>198.53046546351595</v>
      </c>
      <c r="H2786" s="14">
        <v>76.513412475585938</v>
      </c>
      <c r="I2786" s="14">
        <v>4491258</v>
      </c>
      <c r="J2786" s="14"/>
      <c r="K2786" s="14"/>
      <c r="L2786" s="14">
        <v>0.25407379865646362</v>
      </c>
      <c r="M2786" s="14">
        <v>0.12256257981061935</v>
      </c>
    </row>
    <row r="2787" spans="1:13">
      <c r="A2787" s="13" t="s">
        <v>160</v>
      </c>
      <c r="B2787" s="13" t="s">
        <v>202</v>
      </c>
      <c r="C2787" s="13" t="s">
        <v>213</v>
      </c>
      <c r="D2787" s="14">
        <v>1966</v>
      </c>
      <c r="E2787" s="14">
        <v>4773003</v>
      </c>
      <c r="F2787" s="14">
        <v>4806582</v>
      </c>
      <c r="G2787" s="14">
        <v>200.83657512823032</v>
      </c>
      <c r="H2787" s="14">
        <v>78.846908569335938</v>
      </c>
      <c r="I2787" s="14">
        <v>4787384.5</v>
      </c>
      <c r="J2787" s="14"/>
      <c r="K2787" s="14"/>
      <c r="L2787" s="14">
        <v>0.2592366635799408</v>
      </c>
      <c r="M2787" s="14">
        <v>0.12762755155563354</v>
      </c>
    </row>
    <row r="2788" spans="1:13">
      <c r="A2788" s="13" t="s">
        <v>160</v>
      </c>
      <c r="B2788" s="13" t="s">
        <v>202</v>
      </c>
      <c r="C2788" s="13" t="s">
        <v>213</v>
      </c>
      <c r="D2788" s="14">
        <v>1967</v>
      </c>
      <c r="E2788" s="14">
        <v>4898779</v>
      </c>
      <c r="F2788" s="14">
        <v>4924768</v>
      </c>
      <c r="G2788" s="14">
        <v>203.03540466176867</v>
      </c>
      <c r="H2788" s="14">
        <v>80.663368225097656</v>
      </c>
      <c r="I2788" s="14">
        <v>4918733.5</v>
      </c>
      <c r="J2788" s="14"/>
      <c r="K2788" s="14"/>
      <c r="L2788" s="14">
        <v>0.24675577878952026</v>
      </c>
      <c r="M2788" s="14">
        <v>0.13709871470928192</v>
      </c>
    </row>
    <row r="2789" spans="1:13">
      <c r="A2789" s="13" t="s">
        <v>160</v>
      </c>
      <c r="B2789" s="13" t="s">
        <v>202</v>
      </c>
      <c r="C2789" s="13" t="s">
        <v>213</v>
      </c>
      <c r="D2789" s="14">
        <v>1968</v>
      </c>
      <c r="E2789" s="14">
        <v>5140869</v>
      </c>
      <c r="F2789" s="14">
        <v>5157128</v>
      </c>
      <c r="G2789" s="14">
        <v>205.07277611676338</v>
      </c>
      <c r="H2789" s="14">
        <v>82.26971435546875</v>
      </c>
      <c r="I2789" s="14">
        <v>5160197.5</v>
      </c>
      <c r="J2789" s="14"/>
      <c r="K2789" s="14"/>
      <c r="L2789" s="14">
        <v>0.24379616975784302</v>
      </c>
      <c r="M2789" s="14">
        <v>0.13955608010292053</v>
      </c>
    </row>
    <row r="2790" spans="1:13">
      <c r="A2790" s="13" t="s">
        <v>160</v>
      </c>
      <c r="B2790" s="13" t="s">
        <v>202</v>
      </c>
      <c r="C2790" s="13" t="s">
        <v>213</v>
      </c>
      <c r="D2790" s="14">
        <v>1969</v>
      </c>
      <c r="E2790" s="14">
        <v>5306992</v>
      </c>
      <c r="F2790" s="14">
        <v>5321576</v>
      </c>
      <c r="G2790" s="14">
        <v>207.08666786276942</v>
      </c>
      <c r="H2790" s="14">
        <v>84.233688354492188</v>
      </c>
      <c r="I2790" s="14">
        <v>5322265.5</v>
      </c>
      <c r="J2790" s="14"/>
      <c r="K2790" s="14"/>
      <c r="L2790" s="14">
        <v>0.24449324607849121</v>
      </c>
      <c r="M2790" s="14">
        <v>0.14022849500179291</v>
      </c>
    </row>
    <row r="2791" spans="1:13">
      <c r="A2791" s="13" t="s">
        <v>160</v>
      </c>
      <c r="B2791" s="13" t="s">
        <v>202</v>
      </c>
      <c r="C2791" s="13" t="s">
        <v>213</v>
      </c>
      <c r="D2791" s="14">
        <v>1970</v>
      </c>
      <c r="E2791" s="14">
        <v>5311926.5</v>
      </c>
      <c r="F2791" s="14">
        <v>5330969</v>
      </c>
      <c r="G2791" s="14">
        <v>209.513341</v>
      </c>
      <c r="H2791" s="14">
        <v>84.696891784667969</v>
      </c>
      <c r="I2791" s="14">
        <v>5332994.5</v>
      </c>
      <c r="J2791" s="14">
        <v>1</v>
      </c>
      <c r="K2791" s="14"/>
      <c r="L2791" s="14">
        <v>0.23294572532176971</v>
      </c>
      <c r="M2791" s="14">
        <v>0.14026407897472382</v>
      </c>
    </row>
    <row r="2792" spans="1:13">
      <c r="A2792" s="13" t="s">
        <v>160</v>
      </c>
      <c r="B2792" s="13" t="s">
        <v>202</v>
      </c>
      <c r="C2792" s="13" t="s">
        <v>213</v>
      </c>
      <c r="D2792" s="14">
        <v>1971</v>
      </c>
      <c r="E2792" s="14">
        <v>5488998.5</v>
      </c>
      <c r="F2792" s="14">
        <v>5507687.5</v>
      </c>
      <c r="G2792" s="14">
        <v>211.38406799999998</v>
      </c>
      <c r="H2792" s="14">
        <v>84.701377868652344</v>
      </c>
      <c r="I2792" s="14">
        <v>5508630</v>
      </c>
      <c r="J2792" s="14"/>
      <c r="K2792" s="14"/>
      <c r="L2792" s="14">
        <v>0.24058061838150024</v>
      </c>
      <c r="M2792" s="14">
        <v>0.13751664757728577</v>
      </c>
    </row>
    <row r="2793" spans="1:13">
      <c r="A2793" s="13" t="s">
        <v>160</v>
      </c>
      <c r="B2793" s="13" t="s">
        <v>202</v>
      </c>
      <c r="C2793" s="13" t="s">
        <v>213</v>
      </c>
      <c r="D2793" s="14">
        <v>1972</v>
      </c>
      <c r="E2793" s="14">
        <v>5785975</v>
      </c>
      <c r="F2793" s="14">
        <v>5805977</v>
      </c>
      <c r="G2793" s="14">
        <v>213.269802</v>
      </c>
      <c r="H2793" s="14">
        <v>86.972824096679688</v>
      </c>
      <c r="I2793" s="14">
        <v>5798322.5</v>
      </c>
      <c r="J2793" s="14"/>
      <c r="K2793" s="14"/>
      <c r="L2793" s="14">
        <v>0.2477966845035553</v>
      </c>
      <c r="M2793" s="14">
        <v>0.13296575844287872</v>
      </c>
    </row>
    <row r="2794" spans="1:13">
      <c r="A2794" s="13" t="s">
        <v>160</v>
      </c>
      <c r="B2794" s="13" t="s">
        <v>202</v>
      </c>
      <c r="C2794" s="13" t="s">
        <v>213</v>
      </c>
      <c r="D2794" s="14">
        <v>1973</v>
      </c>
      <c r="E2794" s="14">
        <v>6121103</v>
      </c>
      <c r="F2794" s="14">
        <v>6163076</v>
      </c>
      <c r="G2794" s="14">
        <v>215.178797</v>
      </c>
      <c r="H2794" s="14">
        <v>89.760955810546875</v>
      </c>
      <c r="I2794" s="14">
        <v>6125680</v>
      </c>
      <c r="J2794" s="14"/>
      <c r="K2794" s="14"/>
      <c r="L2794" s="14">
        <v>0.25715428590774536</v>
      </c>
      <c r="M2794" s="14">
        <v>0.12479501217603683</v>
      </c>
    </row>
    <row r="2795" spans="1:13">
      <c r="A2795" s="13" t="s">
        <v>160</v>
      </c>
      <c r="B2795" s="13" t="s">
        <v>202</v>
      </c>
      <c r="C2795" s="13" t="s">
        <v>213</v>
      </c>
      <c r="D2795" s="14">
        <v>1974</v>
      </c>
      <c r="E2795" s="14">
        <v>6008906.5</v>
      </c>
      <c r="F2795" s="14">
        <v>6107467.5</v>
      </c>
      <c r="G2795" s="14">
        <v>217.11490899999998</v>
      </c>
      <c r="H2795" s="14">
        <v>91.432579040527344</v>
      </c>
      <c r="I2795" s="14">
        <v>6092568</v>
      </c>
      <c r="J2795" s="14"/>
      <c r="K2795" s="14"/>
      <c r="L2795" s="14">
        <v>0.25486135482788086</v>
      </c>
      <c r="M2795" s="14">
        <v>0.12883751094341278</v>
      </c>
    </row>
    <row r="2796" spans="1:13">
      <c r="A2796" s="13" t="s">
        <v>160</v>
      </c>
      <c r="B2796" s="13" t="s">
        <v>202</v>
      </c>
      <c r="C2796" s="13" t="s">
        <v>213</v>
      </c>
      <c r="D2796" s="14">
        <v>1975</v>
      </c>
      <c r="E2796" s="14">
        <v>5979466</v>
      </c>
      <c r="F2796" s="14">
        <v>6077310</v>
      </c>
      <c r="G2796" s="14">
        <v>219.08125099999998</v>
      </c>
      <c r="H2796" s="14">
        <v>90.273147583007813</v>
      </c>
      <c r="I2796" s="14">
        <v>6080049.5</v>
      </c>
      <c r="J2796" s="14">
        <v>1</v>
      </c>
      <c r="K2796" s="14"/>
      <c r="L2796" s="14">
        <v>0.23031313717365265</v>
      </c>
      <c r="M2796" s="14">
        <v>0.13344655930995941</v>
      </c>
    </row>
    <row r="2797" spans="1:13">
      <c r="A2797" s="13" t="s">
        <v>160</v>
      </c>
      <c r="B2797" s="13" t="s">
        <v>202</v>
      </c>
      <c r="C2797" s="13" t="s">
        <v>213</v>
      </c>
      <c r="D2797" s="14">
        <v>1976</v>
      </c>
      <c r="E2797" s="14">
        <v>6331245</v>
      </c>
      <c r="F2797" s="14">
        <v>6423949.5</v>
      </c>
      <c r="G2797" s="14">
        <v>221.08642899999998</v>
      </c>
      <c r="H2797" s="14">
        <v>93.088272094726563</v>
      </c>
      <c r="I2797" s="14">
        <v>6407651</v>
      </c>
      <c r="J2797" s="14"/>
      <c r="K2797" s="14"/>
      <c r="L2797" s="14">
        <v>0.2476169764995575</v>
      </c>
      <c r="M2797" s="14">
        <v>0.12625275552272797</v>
      </c>
    </row>
    <row r="2798" spans="1:13">
      <c r="A2798" s="13" t="s">
        <v>160</v>
      </c>
      <c r="B2798" s="13" t="s">
        <v>202</v>
      </c>
      <c r="C2798" s="13" t="s">
        <v>213</v>
      </c>
      <c r="D2798" s="14">
        <v>1977</v>
      </c>
      <c r="E2798" s="14">
        <v>6618431</v>
      </c>
      <c r="F2798" s="14">
        <v>6727647.5</v>
      </c>
      <c r="G2798" s="14">
        <v>223.13566299999999</v>
      </c>
      <c r="H2798" s="14">
        <v>96.261909484863281</v>
      </c>
      <c r="I2798" s="14">
        <v>6703951.5</v>
      </c>
      <c r="J2798" s="14"/>
      <c r="K2798" s="14"/>
      <c r="L2798" s="14">
        <v>0.25947278738021851</v>
      </c>
      <c r="M2798" s="14">
        <v>0.12307292222976685</v>
      </c>
    </row>
    <row r="2799" spans="1:13">
      <c r="A2799" s="13" t="s">
        <v>160</v>
      </c>
      <c r="B2799" s="13" t="s">
        <v>202</v>
      </c>
      <c r="C2799" s="13" t="s">
        <v>213</v>
      </c>
      <c r="D2799" s="14">
        <v>1978</v>
      </c>
      <c r="E2799" s="14">
        <v>6996336.5</v>
      </c>
      <c r="F2799" s="14">
        <v>7114125.5</v>
      </c>
      <c r="G2799" s="14">
        <v>225.22330299999999</v>
      </c>
      <c r="H2799" s="14">
        <v>100.19443511962891</v>
      </c>
      <c r="I2799" s="14">
        <v>7075035.5</v>
      </c>
      <c r="J2799" s="14"/>
      <c r="K2799" s="14"/>
      <c r="L2799" s="14">
        <v>0.27108556032180786</v>
      </c>
      <c r="M2799" s="14">
        <v>0.11776102334260941</v>
      </c>
    </row>
    <row r="2800" spans="1:13">
      <c r="A2800" s="13" t="s">
        <v>160</v>
      </c>
      <c r="B2800" s="13" t="s">
        <v>202</v>
      </c>
      <c r="C2800" s="13" t="s">
        <v>213</v>
      </c>
      <c r="D2800" s="14">
        <v>1979</v>
      </c>
      <c r="E2800" s="14">
        <v>7192496.5</v>
      </c>
      <c r="F2800" s="14">
        <v>7350354.5</v>
      </c>
      <c r="G2800" s="14">
        <v>227.33931799999999</v>
      </c>
      <c r="H2800" s="14">
        <v>102.81061553955078</v>
      </c>
      <c r="I2800" s="14">
        <v>7299041</v>
      </c>
      <c r="J2800" s="14"/>
      <c r="K2800" s="14"/>
      <c r="L2800" s="14">
        <v>0.27275827527046204</v>
      </c>
      <c r="M2800" s="14">
        <v>0.11355505138635635</v>
      </c>
    </row>
    <row r="2801" spans="1:13">
      <c r="A2801" s="13" t="s">
        <v>160</v>
      </c>
      <c r="B2801" s="13" t="s">
        <v>202</v>
      </c>
      <c r="C2801" s="13" t="s">
        <v>213</v>
      </c>
      <c r="D2801" s="14">
        <v>1980</v>
      </c>
      <c r="E2801" s="14">
        <v>7065226</v>
      </c>
      <c r="F2801" s="14">
        <v>7309359</v>
      </c>
      <c r="G2801" s="14">
        <v>229.47635399999999</v>
      </c>
      <c r="H2801" s="14">
        <v>103.07093048095703</v>
      </c>
      <c r="I2801" s="14">
        <v>7280300.5</v>
      </c>
      <c r="J2801" s="14">
        <v>1</v>
      </c>
      <c r="K2801" s="14"/>
      <c r="L2801" s="14">
        <v>0.2543618381023407</v>
      </c>
      <c r="M2801" s="14">
        <v>0.11630856990814209</v>
      </c>
    </row>
    <row r="2802" spans="1:13">
      <c r="A2802" s="13" t="s">
        <v>160</v>
      </c>
      <c r="B2802" s="13" t="s">
        <v>202</v>
      </c>
      <c r="C2802" s="13" t="s">
        <v>213</v>
      </c>
      <c r="D2802" s="14">
        <v>1981</v>
      </c>
      <c r="E2802" s="14">
        <v>7263261.5</v>
      </c>
      <c r="F2802" s="14">
        <v>7496486.5</v>
      </c>
      <c r="G2802" s="14">
        <v>231.63605799999999</v>
      </c>
      <c r="H2802" s="14">
        <v>104.21617889404297</v>
      </c>
      <c r="I2802" s="14">
        <v>7465054.5</v>
      </c>
      <c r="J2802" s="14"/>
      <c r="K2802" s="14"/>
      <c r="L2802" s="14">
        <v>0.26426565647125244</v>
      </c>
      <c r="M2802" s="14">
        <v>0.11706400662660599</v>
      </c>
    </row>
    <row r="2803" spans="1:13">
      <c r="A2803" s="13" t="s">
        <v>160</v>
      </c>
      <c r="B2803" s="13" t="s">
        <v>202</v>
      </c>
      <c r="C2803" s="13" t="s">
        <v>213</v>
      </c>
      <c r="D2803" s="14">
        <v>1982</v>
      </c>
      <c r="E2803" s="14">
        <v>7129462</v>
      </c>
      <c r="F2803" s="14">
        <v>7323942</v>
      </c>
      <c r="G2803" s="14">
        <v>233.821844</v>
      </c>
      <c r="H2803" s="14">
        <v>103.40857696533203</v>
      </c>
      <c r="I2803" s="14">
        <v>7330469</v>
      </c>
      <c r="J2803" s="14"/>
      <c r="K2803" s="14"/>
      <c r="L2803" s="14">
        <v>0.24356803297996521</v>
      </c>
      <c r="M2803" s="14">
        <v>0.12226053327322006</v>
      </c>
    </row>
    <row r="2804" spans="1:13">
      <c r="A2804" s="13" t="s">
        <v>160</v>
      </c>
      <c r="B2804" s="13" t="s">
        <v>202</v>
      </c>
      <c r="C2804" s="13" t="s">
        <v>213</v>
      </c>
      <c r="D2804" s="14">
        <v>1983</v>
      </c>
      <c r="E2804" s="14">
        <v>7495463.5</v>
      </c>
      <c r="F2804" s="14">
        <v>7655244</v>
      </c>
      <c r="G2804" s="14">
        <v>236.030238</v>
      </c>
      <c r="H2804" s="14">
        <v>104.77913665771484</v>
      </c>
      <c r="I2804" s="14">
        <v>7666492.5</v>
      </c>
      <c r="J2804" s="14"/>
      <c r="K2804" s="14"/>
      <c r="L2804" s="14">
        <v>0.24956302344799042</v>
      </c>
      <c r="M2804" s="14">
        <v>0.11932910233736038</v>
      </c>
    </row>
    <row r="2805" spans="1:13">
      <c r="A2805" s="13" t="s">
        <v>160</v>
      </c>
      <c r="B2805" s="13" t="s">
        <v>202</v>
      </c>
      <c r="C2805" s="13" t="s">
        <v>213</v>
      </c>
      <c r="D2805" s="14">
        <v>1984</v>
      </c>
      <c r="E2805" s="14">
        <v>8101474</v>
      </c>
      <c r="F2805" s="14">
        <v>8235799</v>
      </c>
      <c r="G2805" s="14">
        <v>238.256844</v>
      </c>
      <c r="H2805" s="14">
        <v>109.11604309082031</v>
      </c>
      <c r="I2805" s="14">
        <v>8221287.5</v>
      </c>
      <c r="J2805" s="14"/>
      <c r="K2805" s="14"/>
      <c r="L2805" s="14">
        <v>0.2848438024520874</v>
      </c>
      <c r="M2805" s="14">
        <v>0.11200639605522156</v>
      </c>
    </row>
    <row r="2806" spans="1:13">
      <c r="A2806" s="13" t="s">
        <v>160</v>
      </c>
      <c r="B2806" s="13" t="s">
        <v>202</v>
      </c>
      <c r="C2806" s="13" t="s">
        <v>213</v>
      </c>
      <c r="D2806" s="14">
        <v>1985</v>
      </c>
      <c r="E2806" s="14">
        <v>8446945</v>
      </c>
      <c r="F2806" s="14">
        <v>8533360</v>
      </c>
      <c r="G2806" s="14">
        <v>240.49982499999999</v>
      </c>
      <c r="H2806" s="14">
        <v>111.38438415527344</v>
      </c>
      <c r="I2806" s="14">
        <v>8564087</v>
      </c>
      <c r="J2806" s="14">
        <v>1</v>
      </c>
      <c r="K2806" s="14"/>
      <c r="L2806" s="14">
        <v>0.27947717905044556</v>
      </c>
      <c r="M2806" s="14">
        <v>0.11352997273206711</v>
      </c>
    </row>
    <row r="2807" spans="1:13">
      <c r="A2807" s="13" t="s">
        <v>160</v>
      </c>
      <c r="B2807" s="13" t="s">
        <v>202</v>
      </c>
      <c r="C2807" s="13" t="s">
        <v>213</v>
      </c>
      <c r="D2807" s="14">
        <v>1986</v>
      </c>
      <c r="E2807" s="14">
        <v>8721344</v>
      </c>
      <c r="F2807" s="14">
        <v>8808309</v>
      </c>
      <c r="G2807" s="14">
        <v>242.763148</v>
      </c>
      <c r="H2807" s="14">
        <v>113.92401123046875</v>
      </c>
      <c r="I2807" s="14">
        <v>8860631</v>
      </c>
      <c r="J2807" s="14"/>
      <c r="K2807" s="14"/>
      <c r="L2807" s="14">
        <v>0.27159234881401062</v>
      </c>
      <c r="M2807" s="14">
        <v>0.11619435250759125</v>
      </c>
    </row>
    <row r="2808" spans="1:13">
      <c r="A2808" s="13" t="s">
        <v>160</v>
      </c>
      <c r="B2808" s="13" t="s">
        <v>202</v>
      </c>
      <c r="C2808" s="13" t="s">
        <v>213</v>
      </c>
      <c r="D2808" s="14">
        <v>1987</v>
      </c>
      <c r="E2808" s="14">
        <v>8994791</v>
      </c>
      <c r="F2808" s="14">
        <v>9116680</v>
      </c>
      <c r="G2808" s="14">
        <v>245.05278899999999</v>
      </c>
      <c r="H2808" s="14">
        <v>116.88609313964844</v>
      </c>
      <c r="I2808" s="14">
        <v>9167170</v>
      </c>
      <c r="J2808" s="14"/>
      <c r="K2808" s="14"/>
      <c r="L2808" s="14">
        <v>0.26964366436004639</v>
      </c>
      <c r="M2808" s="14">
        <v>0.11514431238174438</v>
      </c>
    </row>
    <row r="2809" spans="1:13">
      <c r="A2809" s="13" t="s">
        <v>160</v>
      </c>
      <c r="B2809" s="13" t="s">
        <v>202</v>
      </c>
      <c r="C2809" s="13" t="s">
        <v>213</v>
      </c>
      <c r="D2809" s="14">
        <v>1988</v>
      </c>
      <c r="E2809" s="14">
        <v>9365800</v>
      </c>
      <c r="F2809" s="14">
        <v>9489531</v>
      </c>
      <c r="G2809" s="14">
        <v>247.372264</v>
      </c>
      <c r="H2809" s="14">
        <v>119.45481109619141</v>
      </c>
      <c r="I2809" s="14">
        <v>9550089</v>
      </c>
      <c r="J2809" s="14"/>
      <c r="K2809" s="14"/>
      <c r="L2809" s="14">
        <v>0.26070216298103333</v>
      </c>
      <c r="M2809" s="14">
        <v>0.11296234279870987</v>
      </c>
    </row>
    <row r="2810" spans="1:13">
      <c r="A2810" s="13" t="s">
        <v>160</v>
      </c>
      <c r="B2810" s="13" t="s">
        <v>202</v>
      </c>
      <c r="C2810" s="13" t="s">
        <v>213</v>
      </c>
      <c r="D2810" s="14">
        <v>1989</v>
      </c>
      <c r="E2810" s="14">
        <v>9703781</v>
      </c>
      <c r="F2810" s="14">
        <v>9822400</v>
      </c>
      <c r="G2810" s="14">
        <v>249.72580499999998</v>
      </c>
      <c r="H2810" s="14">
        <v>121.82807159423828</v>
      </c>
      <c r="I2810" s="14">
        <v>9900830</v>
      </c>
      <c r="J2810" s="14"/>
      <c r="K2810" s="14"/>
      <c r="L2810" s="14">
        <v>0.25364363193511963</v>
      </c>
      <c r="M2810" s="14">
        <v>0.11335313320159912</v>
      </c>
    </row>
    <row r="2811" spans="1:13">
      <c r="A2811" s="13" t="s">
        <v>160</v>
      </c>
      <c r="B2811" s="13" t="s">
        <v>202</v>
      </c>
      <c r="C2811" s="13" t="s">
        <v>213</v>
      </c>
      <c r="D2811" s="14">
        <v>1990</v>
      </c>
      <c r="E2811" s="14">
        <v>9847675</v>
      </c>
      <c r="F2811" s="14">
        <v>9978170</v>
      </c>
      <c r="G2811" s="14">
        <v>252.12030899999999</v>
      </c>
      <c r="H2811" s="14">
        <v>123.0460205078125</v>
      </c>
      <c r="I2811" s="14">
        <v>10087555</v>
      </c>
      <c r="J2811" s="14"/>
      <c r="K2811" s="14"/>
      <c r="L2811" s="14">
        <v>0.23812030255794525</v>
      </c>
      <c r="M2811" s="14">
        <v>0.10822805017232895</v>
      </c>
    </row>
    <row r="2812" spans="1:13">
      <c r="A2812" s="13" t="s">
        <v>160</v>
      </c>
      <c r="B2812" s="13" t="s">
        <v>202</v>
      </c>
      <c r="C2812" s="13" t="s">
        <v>213</v>
      </c>
      <c r="D2812" s="14">
        <v>1991</v>
      </c>
      <c r="E2812" s="14">
        <v>9831967</v>
      </c>
      <c r="F2812" s="14">
        <v>9939456</v>
      </c>
      <c r="G2812" s="14">
        <v>254.53936999999999</v>
      </c>
      <c r="H2812" s="14">
        <v>121.56706237792969</v>
      </c>
      <c r="I2812" s="14">
        <v>10076635</v>
      </c>
      <c r="J2812" s="14"/>
      <c r="K2812" s="14"/>
      <c r="L2812" s="14">
        <v>0.2263953685760498</v>
      </c>
      <c r="M2812" s="14">
        <v>0.11029160767793655</v>
      </c>
    </row>
    <row r="2813" spans="1:13">
      <c r="A2813" s="13" t="s">
        <v>160</v>
      </c>
      <c r="B2813" s="13" t="s">
        <v>202</v>
      </c>
      <c r="C2813" s="13" t="s">
        <v>213</v>
      </c>
      <c r="D2813" s="14">
        <v>1992</v>
      </c>
      <c r="E2813" s="14">
        <v>10189422</v>
      </c>
      <c r="F2813" s="14">
        <v>10301173</v>
      </c>
      <c r="G2813" s="14">
        <v>256.990613</v>
      </c>
      <c r="H2813" s="14">
        <v>121.79700469970703</v>
      </c>
      <c r="I2813" s="14">
        <v>10431579</v>
      </c>
      <c r="J2813" s="14"/>
      <c r="K2813" s="14"/>
      <c r="L2813" s="14">
        <v>0.230815589427948</v>
      </c>
      <c r="M2813" s="14">
        <v>0.10797891020774841</v>
      </c>
    </row>
    <row r="2814" spans="1:13">
      <c r="A2814" s="13" t="s">
        <v>160</v>
      </c>
      <c r="B2814" s="13" t="s">
        <v>202</v>
      </c>
      <c r="C2814" s="13" t="s">
        <v>213</v>
      </c>
      <c r="D2814" s="14">
        <v>1993</v>
      </c>
      <c r="E2814" s="14">
        <v>10505614</v>
      </c>
      <c r="F2814" s="14">
        <v>10602463</v>
      </c>
      <c r="G2814" s="14">
        <v>259.532129</v>
      </c>
      <c r="H2814" s="14">
        <v>123.12069702148438</v>
      </c>
      <c r="I2814" s="14">
        <v>10718744</v>
      </c>
      <c r="J2814" s="14"/>
      <c r="K2814" s="14"/>
      <c r="L2814" s="14">
        <v>0.23717960715293884</v>
      </c>
      <c r="M2814" s="14">
        <v>0.10395846515893936</v>
      </c>
    </row>
    <row r="2815" spans="1:13">
      <c r="A2815" s="13" t="s">
        <v>160</v>
      </c>
      <c r="B2815" s="13" t="s">
        <v>202</v>
      </c>
      <c r="C2815" s="13" t="s">
        <v>213</v>
      </c>
      <c r="D2815" s="14">
        <v>1994</v>
      </c>
      <c r="E2815" s="14">
        <v>10966652</v>
      </c>
      <c r="F2815" s="14">
        <v>11054640</v>
      </c>
      <c r="G2815" s="14">
        <v>262.241196</v>
      </c>
      <c r="H2815" s="14">
        <v>125.68997955322266</v>
      </c>
      <c r="I2815" s="14">
        <v>11150584</v>
      </c>
      <c r="J2815" s="14"/>
      <c r="K2815" s="14"/>
      <c r="L2815" s="14">
        <v>0.24027790129184723</v>
      </c>
      <c r="M2815" s="14">
        <v>0.10088241100311279</v>
      </c>
    </row>
    <row r="2816" spans="1:13">
      <c r="A2816" s="13" t="s">
        <v>160</v>
      </c>
      <c r="B2816" s="13" t="s">
        <v>202</v>
      </c>
      <c r="C2816" s="13" t="s">
        <v>213</v>
      </c>
      <c r="D2816" s="14">
        <v>1995</v>
      </c>
      <c r="E2816" s="14">
        <v>11269390</v>
      </c>
      <c r="F2816" s="14">
        <v>11361680</v>
      </c>
      <c r="G2816" s="14">
        <v>265.16374500000001</v>
      </c>
      <c r="H2816" s="14">
        <v>127.46273803710938</v>
      </c>
      <c r="I2816" s="14">
        <v>11449898</v>
      </c>
      <c r="J2816" s="14"/>
      <c r="K2816" s="14"/>
      <c r="L2816" s="14">
        <v>0.23251394927501678</v>
      </c>
      <c r="M2816" s="14">
        <v>9.7423002123832703E-2</v>
      </c>
    </row>
    <row r="2817" spans="1:13">
      <c r="A2817" s="13" t="s">
        <v>160</v>
      </c>
      <c r="B2817" s="13" t="s">
        <v>202</v>
      </c>
      <c r="C2817" s="13" t="s">
        <v>213</v>
      </c>
      <c r="D2817" s="14">
        <v>1996</v>
      </c>
      <c r="E2817" s="14">
        <v>11731437</v>
      </c>
      <c r="F2817" s="14">
        <v>11815750</v>
      </c>
      <c r="G2817" s="14">
        <v>268.33500299999997</v>
      </c>
      <c r="H2817" s="14">
        <v>129.357666015625</v>
      </c>
      <c r="I2817" s="14">
        <v>11881846</v>
      </c>
      <c r="J2817" s="14">
        <v>1</v>
      </c>
      <c r="K2817" s="14"/>
      <c r="L2817" s="14">
        <v>0.23464755713939667</v>
      </c>
      <c r="M2817" s="14">
        <v>9.1480128467082977E-2</v>
      </c>
    </row>
    <row r="2818" spans="1:13">
      <c r="A2818" s="13" t="s">
        <v>160</v>
      </c>
      <c r="B2818" s="13" t="s">
        <v>202</v>
      </c>
      <c r="C2818" s="13" t="s">
        <v>213</v>
      </c>
      <c r="D2818" s="14">
        <v>1997</v>
      </c>
      <c r="E2818" s="14">
        <v>12310822</v>
      </c>
      <c r="F2818" s="14">
        <v>12360252</v>
      </c>
      <c r="G2818" s="14">
        <v>271.71363500000001</v>
      </c>
      <c r="H2818" s="14">
        <v>132.36257934570313</v>
      </c>
      <c r="I2818" s="14">
        <v>12410257</v>
      </c>
      <c r="J2818" s="14"/>
      <c r="K2818" s="14"/>
      <c r="L2818" s="14">
        <v>0.24476644396781921</v>
      </c>
      <c r="M2818" s="14">
        <v>9.3025550246238708E-2</v>
      </c>
    </row>
    <row r="2819" spans="1:13">
      <c r="A2819" s="13" t="s">
        <v>160</v>
      </c>
      <c r="B2819" s="13" t="s">
        <v>202</v>
      </c>
      <c r="C2819" s="13" t="s">
        <v>213</v>
      </c>
      <c r="D2819" s="14">
        <v>1998</v>
      </c>
      <c r="E2819" s="14">
        <v>12947533</v>
      </c>
      <c r="F2819" s="14">
        <v>12924324</v>
      </c>
      <c r="G2819" s="14">
        <v>275.17530099999999</v>
      </c>
      <c r="H2819" s="14">
        <v>134.50090026855469</v>
      </c>
      <c r="I2819" s="14">
        <v>12966412</v>
      </c>
      <c r="J2819" s="14"/>
      <c r="K2819" s="14"/>
      <c r="L2819" s="14">
        <v>0.25283560156822205</v>
      </c>
      <c r="M2819" s="14">
        <v>9.3009144067764282E-2</v>
      </c>
    </row>
    <row r="2820" spans="1:13">
      <c r="A2820" s="13" t="s">
        <v>160</v>
      </c>
      <c r="B2820" s="13" t="s">
        <v>202</v>
      </c>
      <c r="C2820" s="13" t="s">
        <v>213</v>
      </c>
      <c r="D2820" s="14">
        <v>1999</v>
      </c>
      <c r="E2820" s="14">
        <v>13569720</v>
      </c>
      <c r="F2820" s="14">
        <v>13526821</v>
      </c>
      <c r="G2820" s="14">
        <v>278.54814999999996</v>
      </c>
      <c r="H2820" s="14">
        <v>136.7564697265625</v>
      </c>
      <c r="I2820" s="14">
        <v>13582736</v>
      </c>
      <c r="J2820" s="14"/>
      <c r="K2820" s="14"/>
      <c r="L2820" s="14">
        <v>0.26108956336975098</v>
      </c>
      <c r="M2820" s="14">
        <v>9.3412354588508606E-2</v>
      </c>
    </row>
    <row r="2821" spans="1:13">
      <c r="A2821" s="13" t="s">
        <v>160</v>
      </c>
      <c r="B2821" s="13" t="s">
        <v>202</v>
      </c>
      <c r="C2821" s="13" t="s">
        <v>213</v>
      </c>
      <c r="D2821" s="14">
        <v>2000</v>
      </c>
      <c r="E2821" s="14">
        <v>14110581</v>
      </c>
      <c r="F2821" s="14">
        <v>14095967</v>
      </c>
      <c r="G2821" s="14">
        <v>281.71090900000002</v>
      </c>
      <c r="H2821" s="14">
        <v>138.6361083984375</v>
      </c>
      <c r="I2821" s="14">
        <v>14143361</v>
      </c>
      <c r="J2821" s="14"/>
      <c r="K2821" s="14"/>
      <c r="L2821" s="14">
        <v>0.27075740694999695</v>
      </c>
      <c r="M2821" s="14">
        <v>9.3147695064544678E-2</v>
      </c>
    </row>
    <row r="2822" spans="1:13">
      <c r="A2822" s="13" t="s">
        <v>160</v>
      </c>
      <c r="B2822" s="13" t="s">
        <v>202</v>
      </c>
      <c r="C2822" s="13" t="s">
        <v>213</v>
      </c>
      <c r="D2822" s="14">
        <v>2001</v>
      </c>
      <c r="E2822" s="14">
        <v>14258955</v>
      </c>
      <c r="F2822" s="14">
        <v>14205419</v>
      </c>
      <c r="G2822" s="14">
        <v>284.60799299999996</v>
      </c>
      <c r="H2822" s="14">
        <v>138.64680480957031</v>
      </c>
      <c r="I2822" s="14">
        <v>14284560</v>
      </c>
      <c r="J2822" s="14"/>
      <c r="K2822" s="14"/>
      <c r="L2822" s="14">
        <v>0.26029211282730103</v>
      </c>
      <c r="M2822" s="14">
        <v>9.7571700811386108E-2</v>
      </c>
    </row>
    <row r="2823" spans="1:13">
      <c r="A2823" s="13" t="s">
        <v>160</v>
      </c>
      <c r="B2823" s="13" t="s">
        <v>202</v>
      </c>
      <c r="C2823" s="13" t="s">
        <v>213</v>
      </c>
      <c r="D2823" s="14">
        <v>2002</v>
      </c>
      <c r="E2823" s="14">
        <v>14503314</v>
      </c>
      <c r="F2823" s="14">
        <v>14396938</v>
      </c>
      <c r="G2823" s="14">
        <v>287.27931799999999</v>
      </c>
      <c r="H2823" s="14">
        <v>138.15208435058594</v>
      </c>
      <c r="I2823" s="14">
        <v>14533353</v>
      </c>
      <c r="J2823" s="14"/>
      <c r="K2823" s="14"/>
      <c r="L2823" s="14">
        <v>0.2615540623664856</v>
      </c>
      <c r="M2823" s="14">
        <v>0.10094951093196869</v>
      </c>
    </row>
    <row r="2824" spans="1:13">
      <c r="A2824" s="13" t="s">
        <v>160</v>
      </c>
      <c r="B2824" s="13" t="s">
        <v>202</v>
      </c>
      <c r="C2824" s="13" t="s">
        <v>213</v>
      </c>
      <c r="D2824" s="14">
        <v>2003</v>
      </c>
      <c r="E2824" s="14">
        <v>14906207</v>
      </c>
      <c r="F2824" s="14">
        <v>14799683</v>
      </c>
      <c r="G2824" s="14">
        <v>289.815562</v>
      </c>
      <c r="H2824" s="14">
        <v>138.69085693359375</v>
      </c>
      <c r="I2824" s="14">
        <v>14949183</v>
      </c>
      <c r="J2824" s="14"/>
      <c r="K2824" s="14"/>
      <c r="L2824" s="14">
        <v>0.26193356513977051</v>
      </c>
      <c r="M2824" s="14">
        <v>0.10402534902095795</v>
      </c>
    </row>
    <row r="2825" spans="1:13">
      <c r="A2825" s="13" t="s">
        <v>160</v>
      </c>
      <c r="B2825" s="13" t="s">
        <v>202</v>
      </c>
      <c r="C2825" s="13" t="s">
        <v>213</v>
      </c>
      <c r="D2825" s="14">
        <v>2004</v>
      </c>
      <c r="E2825" s="14">
        <v>15484192</v>
      </c>
      <c r="F2825" s="14">
        <v>15372598</v>
      </c>
      <c r="G2825" s="14">
        <v>292.35465799999997</v>
      </c>
      <c r="H2825" s="14">
        <v>140.27018737792969</v>
      </c>
      <c r="I2825" s="14">
        <v>15517086</v>
      </c>
      <c r="J2825" s="14"/>
      <c r="K2825" s="14"/>
      <c r="L2825" s="14">
        <v>0.26953896880149841</v>
      </c>
      <c r="M2825" s="14">
        <v>0.10473350435495377</v>
      </c>
    </row>
    <row r="2826" spans="1:13">
      <c r="A2826" s="13" t="s">
        <v>160</v>
      </c>
      <c r="B2826" s="13" t="s">
        <v>202</v>
      </c>
      <c r="C2826" s="13" t="s">
        <v>213</v>
      </c>
      <c r="D2826" s="14">
        <v>2005</v>
      </c>
      <c r="E2826" s="14">
        <v>15991891</v>
      </c>
      <c r="F2826" s="14">
        <v>15920553</v>
      </c>
      <c r="G2826" s="14">
        <v>294.99351100000001</v>
      </c>
      <c r="H2826" s="14">
        <v>142.49330139160156</v>
      </c>
      <c r="I2826" s="14">
        <v>16062235</v>
      </c>
      <c r="J2826" s="14">
        <v>1</v>
      </c>
      <c r="K2826" s="14"/>
      <c r="L2826" s="14">
        <v>0.27507999539375305</v>
      </c>
      <c r="M2826" s="14">
        <v>0.10657677054405212</v>
      </c>
    </row>
    <row r="2827" spans="1:13">
      <c r="A2827" s="13" t="s">
        <v>160</v>
      </c>
      <c r="B2827" s="13" t="s">
        <v>202</v>
      </c>
      <c r="C2827" s="13" t="s">
        <v>213</v>
      </c>
      <c r="D2827" s="14">
        <v>2006</v>
      </c>
      <c r="E2827" s="14">
        <v>16448620</v>
      </c>
      <c r="F2827" s="14">
        <v>16386528</v>
      </c>
      <c r="G2827" s="14">
        <v>297.75896899999998</v>
      </c>
      <c r="H2827" s="14">
        <v>145.09414672851563</v>
      </c>
      <c r="I2827" s="14">
        <v>16520807</v>
      </c>
      <c r="J2827" s="14"/>
      <c r="K2827" s="14"/>
      <c r="L2827" s="14">
        <v>0.26957800984382629</v>
      </c>
      <c r="M2827" s="14">
        <v>0.1060291975736618</v>
      </c>
    </row>
    <row r="2828" spans="1:13">
      <c r="A2828" s="13" t="s">
        <v>160</v>
      </c>
      <c r="B2828" s="13" t="s">
        <v>202</v>
      </c>
      <c r="C2828" s="13" t="s">
        <v>213</v>
      </c>
      <c r="D2828" s="14">
        <v>2007</v>
      </c>
      <c r="E2828" s="14">
        <v>16746366</v>
      </c>
      <c r="F2828" s="14">
        <v>16702365</v>
      </c>
      <c r="G2828" s="14">
        <v>300.608429</v>
      </c>
      <c r="H2828" s="14">
        <v>146.39578247070313</v>
      </c>
      <c r="I2828" s="14">
        <v>16830766</v>
      </c>
      <c r="J2828" s="14"/>
      <c r="K2828" s="14"/>
      <c r="L2828" s="14">
        <v>0.25336647033691406</v>
      </c>
      <c r="M2828" s="14">
        <v>0.10760679841041565</v>
      </c>
    </row>
    <row r="2829" spans="1:13">
      <c r="A2829" s="13" t="s">
        <v>160</v>
      </c>
      <c r="B2829" s="13" t="s">
        <v>202</v>
      </c>
      <c r="C2829" s="13" t="s">
        <v>213</v>
      </c>
      <c r="D2829" s="14">
        <v>2008</v>
      </c>
      <c r="E2829" s="14">
        <v>16515918</v>
      </c>
      <c r="F2829" s="14">
        <v>16671577</v>
      </c>
      <c r="G2829" s="14">
        <v>303.48601199999996</v>
      </c>
      <c r="H2829" s="14">
        <v>146.22850036621094</v>
      </c>
      <c r="I2829" s="14">
        <v>16807780</v>
      </c>
      <c r="J2829" s="14"/>
      <c r="K2829" s="14"/>
      <c r="L2829" s="14">
        <v>0.23723693192005157</v>
      </c>
      <c r="M2829" s="14">
        <v>0.11202871054410934</v>
      </c>
    </row>
    <row r="2830" spans="1:13">
      <c r="A2830" s="13" t="s">
        <v>160</v>
      </c>
      <c r="B2830" s="13" t="s">
        <v>202</v>
      </c>
      <c r="C2830" s="13" t="s">
        <v>213</v>
      </c>
      <c r="D2830" s="14">
        <v>2009</v>
      </c>
      <c r="E2830" s="14">
        <v>16174102</v>
      </c>
      <c r="F2830" s="14">
        <v>16195003</v>
      </c>
      <c r="G2830" s="14">
        <v>306.30756700000001</v>
      </c>
      <c r="H2830" s="14">
        <v>141.22080993652344</v>
      </c>
      <c r="I2830" s="14">
        <v>16381405</v>
      </c>
      <c r="J2830" s="14"/>
      <c r="K2830" s="14"/>
      <c r="L2830" s="14">
        <v>0.19895525276660919</v>
      </c>
      <c r="M2830" s="14">
        <v>0.12133181095123291</v>
      </c>
    </row>
    <row r="2831" spans="1:13">
      <c r="A2831" s="13" t="s">
        <v>160</v>
      </c>
      <c r="B2831" s="13" t="s">
        <v>202</v>
      </c>
      <c r="C2831" s="13" t="s">
        <v>213</v>
      </c>
      <c r="D2831" s="14">
        <v>2010</v>
      </c>
      <c r="E2831" s="14">
        <v>16583432</v>
      </c>
      <c r="F2831" s="14">
        <v>16651722</v>
      </c>
      <c r="G2831" s="14">
        <v>309.01147499999996</v>
      </c>
      <c r="H2831" s="14">
        <v>140.71380615234375</v>
      </c>
      <c r="I2831" s="14">
        <v>16801388</v>
      </c>
      <c r="J2831" s="14"/>
      <c r="K2831" s="14"/>
      <c r="L2831" s="14">
        <v>0.20974314212799072</v>
      </c>
      <c r="M2831" s="14">
        <v>0.12105360627174377</v>
      </c>
    </row>
    <row r="2832" spans="1:13">
      <c r="A2832" s="13" t="s">
        <v>160</v>
      </c>
      <c r="B2832" s="13" t="s">
        <v>202</v>
      </c>
      <c r="C2832" s="13" t="s">
        <v>213</v>
      </c>
      <c r="D2832" s="14">
        <v>2011</v>
      </c>
      <c r="E2832" s="14">
        <v>16826584</v>
      </c>
      <c r="F2832" s="14">
        <v>16943864</v>
      </c>
      <c r="G2832" s="14">
        <v>311.584047</v>
      </c>
      <c r="H2832" s="14">
        <v>142.14735412597656</v>
      </c>
      <c r="I2832" s="14">
        <v>17061950</v>
      </c>
      <c r="J2832" s="14">
        <v>1</v>
      </c>
      <c r="K2832" s="14"/>
      <c r="L2832" s="14">
        <v>0.21202617883682251</v>
      </c>
      <c r="M2832" s="14">
        <v>0.11971531063318253</v>
      </c>
    </row>
    <row r="2833" spans="1:13">
      <c r="A2833" s="13" t="s">
        <v>160</v>
      </c>
      <c r="B2833" s="13" t="s">
        <v>202</v>
      </c>
      <c r="C2833" s="13" t="s">
        <v>213</v>
      </c>
      <c r="D2833" s="14">
        <v>2012</v>
      </c>
      <c r="E2833" s="14">
        <v>17276374</v>
      </c>
      <c r="F2833" s="14">
        <v>17382956</v>
      </c>
      <c r="G2833" s="14">
        <v>314.04388499999999</v>
      </c>
      <c r="H2833" s="14">
        <v>144.58848571777344</v>
      </c>
      <c r="I2833" s="14">
        <v>17445766</v>
      </c>
      <c r="J2833" s="14">
        <v>1</v>
      </c>
      <c r="K2833" s="14"/>
      <c r="L2833" s="14">
        <v>0.23276436328887939</v>
      </c>
      <c r="M2833" s="14">
        <v>0.1140470951795578</v>
      </c>
    </row>
    <row r="2834" spans="1:13">
      <c r="A2834" s="13" t="s">
        <v>160</v>
      </c>
      <c r="B2834" s="13" t="s">
        <v>202</v>
      </c>
      <c r="C2834" s="13" t="s">
        <v>213</v>
      </c>
      <c r="D2834" s="14">
        <v>2013</v>
      </c>
      <c r="E2834" s="14">
        <v>17688954</v>
      </c>
      <c r="F2834" s="14">
        <v>17764046</v>
      </c>
      <c r="G2834" s="14">
        <v>316.40053799999998</v>
      </c>
      <c r="H2834" s="14">
        <v>145.97845458984375</v>
      </c>
      <c r="I2834" s="14">
        <v>17767130</v>
      </c>
      <c r="J2834" s="14">
        <v>1</v>
      </c>
      <c r="K2834" s="14"/>
      <c r="L2834" s="14">
        <v>0.22880955040454865</v>
      </c>
      <c r="M2834" s="14">
        <v>0.11217094957828522</v>
      </c>
    </row>
    <row r="2835" spans="1:13">
      <c r="A2835" s="13" t="s">
        <v>160</v>
      </c>
      <c r="B2835" s="13" t="s">
        <v>202</v>
      </c>
      <c r="C2835" s="13" t="s">
        <v>213</v>
      </c>
      <c r="D2835" s="14">
        <v>2014</v>
      </c>
      <c r="E2835" s="14">
        <v>18201652</v>
      </c>
      <c r="F2835" s="14">
        <v>18244220</v>
      </c>
      <c r="G2835" s="14">
        <v>318.67341099999999</v>
      </c>
      <c r="H2835" s="14">
        <v>148.22064208984375</v>
      </c>
      <c r="I2835" s="14">
        <v>18215924</v>
      </c>
      <c r="J2835" s="14">
        <v>1</v>
      </c>
      <c r="K2835" s="14"/>
      <c r="L2835" s="14">
        <v>0.23004554212093353</v>
      </c>
      <c r="M2835" s="14">
        <v>0.11069397628307343</v>
      </c>
    </row>
    <row r="2836" spans="1:13">
      <c r="A2836" s="13" t="s">
        <v>160</v>
      </c>
      <c r="B2836" s="13" t="s">
        <v>202</v>
      </c>
      <c r="C2836" s="13" t="s">
        <v>213</v>
      </c>
      <c r="D2836" s="14">
        <v>2015</v>
      </c>
      <c r="E2836" s="14">
        <v>18905122</v>
      </c>
      <c r="F2836" s="14">
        <v>18785358</v>
      </c>
      <c r="G2836" s="14">
        <v>320.87831</v>
      </c>
      <c r="H2836" s="14">
        <v>150.24847412109375</v>
      </c>
      <c r="I2836" s="14">
        <v>18776158</v>
      </c>
      <c r="J2836" s="14">
        <v>1</v>
      </c>
      <c r="K2836" s="14"/>
      <c r="L2836" s="14">
        <v>0.22804713249206543</v>
      </c>
      <c r="M2836" s="14">
        <v>0.11164810508489609</v>
      </c>
    </row>
    <row r="2837" spans="1:13">
      <c r="A2837" s="13" t="s">
        <v>160</v>
      </c>
      <c r="B2837" s="13" t="s">
        <v>202</v>
      </c>
      <c r="C2837" s="13" t="s">
        <v>213</v>
      </c>
      <c r="D2837" s="14">
        <v>2016</v>
      </c>
      <c r="E2837" s="14">
        <v>19285252</v>
      </c>
      <c r="F2837" s="14">
        <v>19095196</v>
      </c>
      <c r="G2837" s="14">
        <v>323.01599499999998</v>
      </c>
      <c r="H2837" s="14">
        <v>152.39695739746094</v>
      </c>
      <c r="I2837" s="14">
        <v>19097498</v>
      </c>
      <c r="J2837" s="14">
        <v>1</v>
      </c>
      <c r="K2837" s="14"/>
      <c r="L2837" s="14">
        <v>0.21810197830200195</v>
      </c>
      <c r="M2837" s="14">
        <v>0.11377947777509689</v>
      </c>
    </row>
    <row r="2838" spans="1:13">
      <c r="A2838" s="13" t="s">
        <v>160</v>
      </c>
      <c r="B2838" s="13" t="s">
        <v>202</v>
      </c>
      <c r="C2838" s="13" t="s">
        <v>213</v>
      </c>
      <c r="D2838" s="14">
        <v>2017</v>
      </c>
      <c r="E2838" s="14">
        <v>19754754</v>
      </c>
      <c r="F2838" s="14">
        <v>19542980</v>
      </c>
      <c r="G2838" s="14">
        <v>325.08475599999997</v>
      </c>
      <c r="H2838" s="14">
        <v>154.67231750488281</v>
      </c>
      <c r="I2838" s="14">
        <v>19542980</v>
      </c>
      <c r="J2838" s="14">
        <v>1</v>
      </c>
      <c r="K2838" s="14"/>
      <c r="L2838" s="14">
        <v>0.21984955668449402</v>
      </c>
      <c r="M2838" s="14">
        <v>0.11562817543745041</v>
      </c>
    </row>
    <row r="2839" spans="1:13">
      <c r="A2839" s="13" t="s">
        <v>160</v>
      </c>
      <c r="B2839" s="13" t="s">
        <v>202</v>
      </c>
      <c r="C2839" s="13" t="s">
        <v>213</v>
      </c>
      <c r="D2839" s="14">
        <v>2018</v>
      </c>
      <c r="E2839" s="14">
        <v>20369440</v>
      </c>
      <c r="F2839" s="14">
        <v>20155260</v>
      </c>
      <c r="G2839" s="14">
        <v>327.09626499999996</v>
      </c>
      <c r="H2839" s="14">
        <v>156.6759033203125</v>
      </c>
      <c r="I2839" s="14">
        <v>20128580</v>
      </c>
      <c r="J2839" s="14"/>
      <c r="K2839" s="14"/>
      <c r="L2839" s="14">
        <v>0.22355630993843079</v>
      </c>
      <c r="M2839" s="14">
        <v>0.11480309069156647</v>
      </c>
    </row>
    <row r="2840" spans="1:13">
      <c r="A2840" s="13" t="s">
        <v>160</v>
      </c>
      <c r="B2840" s="13" t="s">
        <v>202</v>
      </c>
      <c r="C2840" s="13" t="s">
        <v>213</v>
      </c>
      <c r="D2840" s="14">
        <v>2019</v>
      </c>
      <c r="E2840" s="14">
        <v>20860506</v>
      </c>
      <c r="F2840" s="14">
        <v>20595844</v>
      </c>
      <c r="G2840" s="14">
        <v>329.06491699999998</v>
      </c>
      <c r="H2840" s="14">
        <v>158.29959106445313</v>
      </c>
      <c r="I2840" s="14">
        <v>20563592</v>
      </c>
      <c r="J2840" s="14"/>
      <c r="K2840" s="14"/>
      <c r="L2840" s="14">
        <v>0.22159430384635925</v>
      </c>
      <c r="M2840" s="14">
        <v>0.11495534330606461</v>
      </c>
    </row>
    <row r="2841" spans="1:13">
      <c r="A2841" s="13" t="s">
        <v>161</v>
      </c>
      <c r="B2841" s="13" t="s">
        <v>203</v>
      </c>
      <c r="C2841" s="13" t="s">
        <v>234</v>
      </c>
      <c r="D2841" s="14">
        <v>1950</v>
      </c>
      <c r="E2841" s="14">
        <v>77844.7421875</v>
      </c>
      <c r="F2841" s="14">
        <v>78747.9765625</v>
      </c>
      <c r="G2841" s="14">
        <v>13.195170987394008</v>
      </c>
      <c r="H2841" s="14">
        <v>6.0603280067443848</v>
      </c>
      <c r="I2841" s="14">
        <v>86774.875</v>
      </c>
      <c r="J2841" s="14"/>
      <c r="K2841" s="14"/>
      <c r="L2841" s="14">
        <v>0.16375941038131714</v>
      </c>
      <c r="M2841" s="14">
        <v>7.728450745344162E-2</v>
      </c>
    </row>
    <row r="2842" spans="1:13">
      <c r="A2842" s="13" t="s">
        <v>161</v>
      </c>
      <c r="B2842" s="13" t="s">
        <v>203</v>
      </c>
      <c r="C2842" s="13" t="s">
        <v>234</v>
      </c>
      <c r="D2842" s="14">
        <v>1951</v>
      </c>
      <c r="E2842" s="14">
        <v>79234.4296875</v>
      </c>
      <c r="F2842" s="14">
        <v>82031.890625</v>
      </c>
      <c r="G2842" s="14">
        <v>13.515905820227491</v>
      </c>
      <c r="H2842" s="14">
        <v>6.1595444679260254</v>
      </c>
      <c r="I2842" s="14">
        <v>90719.1875</v>
      </c>
      <c r="J2842" s="14"/>
      <c r="K2842" s="14"/>
      <c r="L2842" s="14">
        <v>0.23473179340362549</v>
      </c>
      <c r="M2842" s="14">
        <v>7.5679011642932892E-2</v>
      </c>
    </row>
    <row r="2843" spans="1:13">
      <c r="A2843" s="13" t="s">
        <v>161</v>
      </c>
      <c r="B2843" s="13" t="s">
        <v>203</v>
      </c>
      <c r="C2843" s="13" t="s">
        <v>234</v>
      </c>
      <c r="D2843" s="14">
        <v>1952</v>
      </c>
      <c r="E2843" s="14">
        <v>73623.5625</v>
      </c>
      <c r="F2843" s="14">
        <v>76588.0859375</v>
      </c>
      <c r="G2843" s="14">
        <v>13.844546867993907</v>
      </c>
      <c r="H2843" s="14">
        <v>6.2600536346435547</v>
      </c>
      <c r="I2843" s="14">
        <v>93677.4140625</v>
      </c>
      <c r="J2843" s="14"/>
      <c r="K2843" s="14"/>
      <c r="L2843" s="14">
        <v>0.17112495005130768</v>
      </c>
      <c r="M2843" s="14">
        <v>8.6043313145637512E-2</v>
      </c>
    </row>
    <row r="2844" spans="1:13">
      <c r="A2844" s="13" t="s">
        <v>161</v>
      </c>
      <c r="B2844" s="13" t="s">
        <v>203</v>
      </c>
      <c r="C2844" s="13" t="s">
        <v>234</v>
      </c>
      <c r="D2844" s="14">
        <v>1953</v>
      </c>
      <c r="E2844" s="14">
        <v>82331.6328125</v>
      </c>
      <c r="F2844" s="14">
        <v>84552.203125</v>
      </c>
      <c r="G2844" s="14">
        <v>14.192672079955255</v>
      </c>
      <c r="H2844" s="14">
        <v>6.3669643402099609</v>
      </c>
      <c r="I2844" s="14">
        <v>97621.7265625</v>
      </c>
      <c r="J2844" s="14"/>
      <c r="K2844" s="14"/>
      <c r="L2844" s="14">
        <v>0.1911308616399765</v>
      </c>
      <c r="M2844" s="14">
        <v>8.3422556519508362E-2</v>
      </c>
    </row>
    <row r="2845" spans="1:13">
      <c r="A2845" s="13" t="s">
        <v>161</v>
      </c>
      <c r="B2845" s="13" t="s">
        <v>203</v>
      </c>
      <c r="C2845" s="13" t="s">
        <v>234</v>
      </c>
      <c r="D2845" s="14">
        <v>1954</v>
      </c>
      <c r="E2845" s="14">
        <v>89154.7265625</v>
      </c>
      <c r="F2845" s="14">
        <v>91874.84375</v>
      </c>
      <c r="G2845" s="14">
        <v>14.54975217712804</v>
      </c>
      <c r="H2845" s="14">
        <v>6.4753832817077637</v>
      </c>
      <c r="I2845" s="14">
        <v>104031.234375</v>
      </c>
      <c r="J2845" s="14"/>
      <c r="K2845" s="14"/>
      <c r="L2845" s="14">
        <v>0.21148687601089478</v>
      </c>
      <c r="M2845" s="14">
        <v>7.7064283192157745E-2</v>
      </c>
    </row>
    <row r="2846" spans="1:13">
      <c r="A2846" s="13" t="s">
        <v>161</v>
      </c>
      <c r="B2846" s="13" t="s">
        <v>203</v>
      </c>
      <c r="C2846" s="13" t="s">
        <v>234</v>
      </c>
      <c r="D2846" s="14">
        <v>1955</v>
      </c>
      <c r="E2846" s="14">
        <v>92642.734375</v>
      </c>
      <c r="F2846" s="14">
        <v>95587.578125</v>
      </c>
      <c r="G2846" s="14">
        <v>14.915639993956852</v>
      </c>
      <c r="H2846" s="14">
        <v>6.5851507186889648</v>
      </c>
      <c r="I2846" s="14">
        <v>109947.703125</v>
      </c>
      <c r="J2846" s="14"/>
      <c r="K2846" s="14"/>
      <c r="L2846" s="14">
        <v>0.22130756080150604</v>
      </c>
      <c r="M2846" s="14">
        <v>8.1699840724468231E-2</v>
      </c>
    </row>
    <row r="2847" spans="1:13">
      <c r="A2847" s="13" t="s">
        <v>161</v>
      </c>
      <c r="B2847" s="13" t="s">
        <v>203</v>
      </c>
      <c r="C2847" s="13" t="s">
        <v>234</v>
      </c>
      <c r="D2847" s="14">
        <v>1956</v>
      </c>
      <c r="E2847" s="14">
        <v>98464.265625</v>
      </c>
      <c r="F2847" s="14">
        <v>101618.890625</v>
      </c>
      <c r="G2847" s="14">
        <v>15.290926043802402</v>
      </c>
      <c r="H2847" s="14">
        <v>6.6964287757873535</v>
      </c>
      <c r="I2847" s="14">
        <v>116357.21875</v>
      </c>
      <c r="J2847" s="14"/>
      <c r="K2847" s="14"/>
      <c r="L2847" s="14">
        <v>0.21173043549060822</v>
      </c>
      <c r="M2847" s="14">
        <v>8.1879004836082458E-2</v>
      </c>
    </row>
    <row r="2848" spans="1:13">
      <c r="A2848" s="13" t="s">
        <v>161</v>
      </c>
      <c r="B2848" s="13" t="s">
        <v>203</v>
      </c>
      <c r="C2848" s="13" t="s">
        <v>234</v>
      </c>
      <c r="D2848" s="14">
        <v>1957</v>
      </c>
      <c r="E2848" s="14">
        <v>103939.4921875</v>
      </c>
      <c r="F2848" s="14">
        <v>107611.4375</v>
      </c>
      <c r="G2848" s="14">
        <v>15.675562197049084</v>
      </c>
      <c r="H2848" s="14">
        <v>6.8090987205505371</v>
      </c>
      <c r="I2848" s="14">
        <v>121287.609375</v>
      </c>
      <c r="J2848" s="14"/>
      <c r="K2848" s="14"/>
      <c r="L2848" s="14">
        <v>0.22837731242179871</v>
      </c>
      <c r="M2848" s="14">
        <v>8.2286670804023743E-2</v>
      </c>
    </row>
    <row r="2849" spans="1:13">
      <c r="A2849" s="13" t="s">
        <v>161</v>
      </c>
      <c r="B2849" s="13" t="s">
        <v>203</v>
      </c>
      <c r="C2849" s="13" t="s">
        <v>234</v>
      </c>
      <c r="D2849" s="14">
        <v>1958</v>
      </c>
      <c r="E2849" s="14">
        <v>103757.0859375</v>
      </c>
      <c r="F2849" s="14">
        <v>107842.6640625</v>
      </c>
      <c r="G2849" s="14">
        <v>16.070078805038101</v>
      </c>
      <c r="H2849" s="14">
        <v>6.9232869148254395</v>
      </c>
      <c r="I2849" s="14">
        <v>124738.8828125</v>
      </c>
      <c r="J2849" s="14"/>
      <c r="K2849" s="14"/>
      <c r="L2849" s="14">
        <v>0.22829976677894592</v>
      </c>
      <c r="M2849" s="14">
        <v>8.5431300103664398E-2</v>
      </c>
    </row>
    <row r="2850" spans="1:13">
      <c r="A2850" s="13" t="s">
        <v>161</v>
      </c>
      <c r="B2850" s="13" t="s">
        <v>203</v>
      </c>
      <c r="C2850" s="13" t="s">
        <v>234</v>
      </c>
      <c r="D2850" s="14">
        <v>1959</v>
      </c>
      <c r="E2850" s="14">
        <v>105929.4765625</v>
      </c>
      <c r="F2850" s="14">
        <v>109421.2421875</v>
      </c>
      <c r="G2850" s="14">
        <v>16.474730399390452</v>
      </c>
      <c r="H2850" s="14">
        <v>7.038999080657959</v>
      </c>
      <c r="I2850" s="14">
        <v>130655.359375</v>
      </c>
      <c r="J2850" s="14"/>
      <c r="K2850" s="14"/>
      <c r="L2850" s="14">
        <v>0.17415016889572144</v>
      </c>
      <c r="M2850" s="14">
        <v>8.3402715623378754E-2</v>
      </c>
    </row>
    <row r="2851" spans="1:13">
      <c r="A2851" s="13" t="s">
        <v>161</v>
      </c>
      <c r="B2851" s="13" t="s">
        <v>203</v>
      </c>
      <c r="C2851" s="13" t="s">
        <v>234</v>
      </c>
      <c r="D2851" s="14">
        <v>1960</v>
      </c>
      <c r="E2851" s="14">
        <v>110312.6953125</v>
      </c>
      <c r="F2851" s="14">
        <v>114487.296875</v>
      </c>
      <c r="G2851" s="14">
        <v>16.903383862818046</v>
      </c>
      <c r="H2851" s="14">
        <v>7.1619997024536133</v>
      </c>
      <c r="I2851" s="14">
        <v>134599.65625</v>
      </c>
      <c r="J2851" s="14"/>
      <c r="K2851" s="14"/>
      <c r="L2851" s="14">
        <v>0.20372195541858673</v>
      </c>
      <c r="M2851" s="14">
        <v>8.3297640085220337E-2</v>
      </c>
    </row>
    <row r="2852" spans="1:13">
      <c r="A2852" s="13" t="s">
        <v>161</v>
      </c>
      <c r="B2852" s="13" t="s">
        <v>203</v>
      </c>
      <c r="C2852" s="13" t="s">
        <v>234</v>
      </c>
      <c r="D2852" s="14">
        <v>1961</v>
      </c>
      <c r="E2852" s="14">
        <v>114610.9375</v>
      </c>
      <c r="F2852" s="14">
        <v>119367.0390625</v>
      </c>
      <c r="G2852" s="14">
        <v>17.34336259502571</v>
      </c>
      <c r="H2852" s="14">
        <v>7.2101273536682129</v>
      </c>
      <c r="I2852" s="14">
        <v>139530.0625</v>
      </c>
      <c r="J2852" s="14"/>
      <c r="K2852" s="14"/>
      <c r="L2852" s="14">
        <v>0.18480825424194336</v>
      </c>
      <c r="M2852" s="14">
        <v>8.6523294448852539E-2</v>
      </c>
    </row>
    <row r="2853" spans="1:13">
      <c r="A2853" s="13" t="s">
        <v>161</v>
      </c>
      <c r="B2853" s="13" t="s">
        <v>203</v>
      </c>
      <c r="C2853" s="13" t="s">
        <v>234</v>
      </c>
      <c r="D2853" s="14">
        <v>1962</v>
      </c>
      <c r="E2853" s="14">
        <v>119260.7734375</v>
      </c>
      <c r="F2853" s="14">
        <v>124954.1875</v>
      </c>
      <c r="G2853" s="14">
        <v>17.815686280060135</v>
      </c>
      <c r="H2853" s="14">
        <v>7.2342596054077148</v>
      </c>
      <c r="I2853" s="14">
        <v>148404.75</v>
      </c>
      <c r="J2853" s="14"/>
      <c r="K2853" s="14"/>
      <c r="L2853" s="14">
        <v>0.16238196194171906</v>
      </c>
      <c r="M2853" s="14">
        <v>9.460458904504776E-2</v>
      </c>
    </row>
    <row r="2854" spans="1:13">
      <c r="A2854" s="13" t="s">
        <v>161</v>
      </c>
      <c r="B2854" s="13" t="s">
        <v>203</v>
      </c>
      <c r="C2854" s="13" t="s">
        <v>234</v>
      </c>
      <c r="D2854" s="14">
        <v>1963</v>
      </c>
      <c r="E2854" s="14">
        <v>127545.21875</v>
      </c>
      <c r="F2854" s="14">
        <v>135498.984375</v>
      </c>
      <c r="G2854" s="14">
        <v>18.301001259030244</v>
      </c>
      <c r="H2854" s="14">
        <v>7.2821140289306641</v>
      </c>
      <c r="I2854" s="14">
        <v>159251.609375</v>
      </c>
      <c r="J2854" s="14"/>
      <c r="K2854" s="14"/>
      <c r="L2854" s="14">
        <v>0.19129681587219238</v>
      </c>
      <c r="M2854" s="14">
        <v>9.1648265719413757E-2</v>
      </c>
    </row>
    <row r="2855" spans="1:13">
      <c r="A2855" s="13" t="s">
        <v>161</v>
      </c>
      <c r="B2855" s="13" t="s">
        <v>203</v>
      </c>
      <c r="C2855" s="13" t="s">
        <v>234</v>
      </c>
      <c r="D2855" s="14">
        <v>1964</v>
      </c>
      <c r="E2855" s="14">
        <v>136764.515625</v>
      </c>
      <c r="F2855" s="14">
        <v>144993.4375</v>
      </c>
      <c r="G2855" s="14">
        <v>18.799664801774963</v>
      </c>
      <c r="H2855" s="14">
        <v>7.396761417388916</v>
      </c>
      <c r="I2855" s="14">
        <v>172070.625</v>
      </c>
      <c r="J2855" s="14"/>
      <c r="K2855" s="14"/>
      <c r="L2855" s="14">
        <v>0.21203142404556274</v>
      </c>
      <c r="M2855" s="14">
        <v>9.3307614326477051E-2</v>
      </c>
    </row>
    <row r="2856" spans="1:13">
      <c r="A2856" s="13" t="s">
        <v>161</v>
      </c>
      <c r="B2856" s="13" t="s">
        <v>203</v>
      </c>
      <c r="C2856" s="13" t="s">
        <v>234</v>
      </c>
      <c r="D2856" s="14">
        <v>1965</v>
      </c>
      <c r="E2856" s="14">
        <v>143476.375</v>
      </c>
      <c r="F2856" s="14">
        <v>153371.8125</v>
      </c>
      <c r="G2856" s="14">
        <v>19.311841659670794</v>
      </c>
      <c r="H2856" s="14">
        <v>7.505129337310791</v>
      </c>
      <c r="I2856" s="14">
        <v>182424.4375</v>
      </c>
      <c r="J2856" s="14"/>
      <c r="K2856" s="14"/>
      <c r="L2856" s="14">
        <v>0.22869081795215607</v>
      </c>
      <c r="M2856" s="14">
        <v>9.7972765564918518E-2</v>
      </c>
    </row>
    <row r="2857" spans="1:13">
      <c r="A2857" s="13" t="s">
        <v>161</v>
      </c>
      <c r="B2857" s="13" t="s">
        <v>203</v>
      </c>
      <c r="C2857" s="13" t="s">
        <v>234</v>
      </c>
      <c r="D2857" s="14">
        <v>1966</v>
      </c>
      <c r="E2857" s="14">
        <v>150543.9375</v>
      </c>
      <c r="F2857" s="14">
        <v>160316.859375</v>
      </c>
      <c r="G2857" s="14">
        <v>19.838105685826893</v>
      </c>
      <c r="H2857" s="14">
        <v>7.5714821815490723</v>
      </c>
      <c r="I2857" s="14">
        <v>190806.109375</v>
      </c>
      <c r="J2857" s="14"/>
      <c r="K2857" s="14"/>
      <c r="L2857" s="14">
        <v>0.2031540721654892</v>
      </c>
      <c r="M2857" s="14">
        <v>0.10030178725719452</v>
      </c>
    </row>
    <row r="2858" spans="1:13">
      <c r="A2858" s="13" t="s">
        <v>161</v>
      </c>
      <c r="B2858" s="13" t="s">
        <v>203</v>
      </c>
      <c r="C2858" s="13" t="s">
        <v>234</v>
      </c>
      <c r="D2858" s="14">
        <v>1967</v>
      </c>
      <c r="E2858" s="14">
        <v>162298.328125</v>
      </c>
      <c r="F2858" s="14">
        <v>172171.265625</v>
      </c>
      <c r="G2858" s="14">
        <v>20.378529074666666</v>
      </c>
      <c r="H2858" s="14">
        <v>7.6579170227050781</v>
      </c>
      <c r="I2858" s="14">
        <v>204118.15625</v>
      </c>
      <c r="J2858" s="14"/>
      <c r="K2858" s="14"/>
      <c r="L2858" s="14">
        <v>0.22963930666446686</v>
      </c>
      <c r="M2858" s="14">
        <v>9.8222687840461731E-2</v>
      </c>
    </row>
    <row r="2859" spans="1:13">
      <c r="A2859" s="13" t="s">
        <v>161</v>
      </c>
      <c r="B2859" s="13" t="s">
        <v>203</v>
      </c>
      <c r="C2859" s="13" t="s">
        <v>234</v>
      </c>
      <c r="D2859" s="14">
        <v>1968</v>
      </c>
      <c r="E2859" s="14">
        <v>169872.921875</v>
      </c>
      <c r="F2859" s="14">
        <v>177959.6875</v>
      </c>
      <c r="G2859" s="14">
        <v>20.933815259033601</v>
      </c>
      <c r="H2859" s="14">
        <v>7.7554688453674316</v>
      </c>
      <c r="I2859" s="14">
        <v>212992.875</v>
      </c>
      <c r="J2859" s="14"/>
      <c r="K2859" s="14"/>
      <c r="L2859" s="14">
        <v>0.20882901549339294</v>
      </c>
      <c r="M2859" s="14">
        <v>0.10304506123065948</v>
      </c>
    </row>
    <row r="2860" spans="1:13">
      <c r="A2860" s="13" t="s">
        <v>161</v>
      </c>
      <c r="B2860" s="13" t="s">
        <v>203</v>
      </c>
      <c r="C2860" s="13" t="s">
        <v>234</v>
      </c>
      <c r="D2860" s="14">
        <v>1969</v>
      </c>
      <c r="E2860" s="14">
        <v>182376.140625</v>
      </c>
      <c r="F2860" s="14">
        <v>190743.453125</v>
      </c>
      <c r="G2860" s="14">
        <v>21.504377042938472</v>
      </c>
      <c r="H2860" s="14">
        <v>7.8238897323608398</v>
      </c>
      <c r="I2860" s="14">
        <v>222853.640625</v>
      </c>
      <c r="J2860" s="14"/>
      <c r="K2860" s="14"/>
      <c r="L2860" s="14">
        <v>0.2230726033449173</v>
      </c>
      <c r="M2860" s="14">
        <v>0.10399946570396423</v>
      </c>
    </row>
    <row r="2861" spans="1:13">
      <c r="A2861" s="13" t="s">
        <v>161</v>
      </c>
      <c r="B2861" s="13" t="s">
        <v>203</v>
      </c>
      <c r="C2861" s="13" t="s">
        <v>234</v>
      </c>
      <c r="D2861" s="14">
        <v>1970</v>
      </c>
      <c r="E2861" s="14">
        <v>191212.75</v>
      </c>
      <c r="F2861" s="14">
        <v>201677.109375</v>
      </c>
      <c r="G2861" s="14">
        <v>22.069775999999997</v>
      </c>
      <c r="H2861" s="14">
        <v>7.9477391242980957</v>
      </c>
      <c r="I2861" s="14">
        <v>234686.59375</v>
      </c>
      <c r="J2861" s="14"/>
      <c r="K2861" s="14"/>
      <c r="L2861" s="14">
        <v>0.25176456570625305</v>
      </c>
      <c r="M2861" s="14">
        <v>0.10697481781244278</v>
      </c>
    </row>
    <row r="2862" spans="1:13">
      <c r="A2862" s="13" t="s">
        <v>161</v>
      </c>
      <c r="B2862" s="13" t="s">
        <v>203</v>
      </c>
      <c r="C2862" s="13" t="s">
        <v>234</v>
      </c>
      <c r="D2862" s="14">
        <v>1971</v>
      </c>
      <c r="E2862" s="14">
        <v>194185.109375</v>
      </c>
      <c r="F2862" s="14">
        <v>202854.171875</v>
      </c>
      <c r="G2862" s="14">
        <v>22.665271000000001</v>
      </c>
      <c r="H2862" s="14">
        <v>7.9991512298583984</v>
      </c>
      <c r="I2862" s="14">
        <v>244728.84375</v>
      </c>
      <c r="J2862" s="14"/>
      <c r="K2862" s="14"/>
      <c r="L2862" s="14">
        <v>0.28023502230644226</v>
      </c>
      <c r="M2862" s="14">
        <v>0.11606141179800034</v>
      </c>
    </row>
    <row r="2863" spans="1:13">
      <c r="A2863" s="13" t="s">
        <v>161</v>
      </c>
      <c r="B2863" s="13" t="s">
        <v>203</v>
      </c>
      <c r="C2863" s="13" t="s">
        <v>234</v>
      </c>
      <c r="D2863" s="14">
        <v>1972</v>
      </c>
      <c r="E2863" s="14">
        <v>203114.09375</v>
      </c>
      <c r="F2863" s="14">
        <v>209014.078125</v>
      </c>
      <c r="G2863" s="14">
        <v>23.281507999999999</v>
      </c>
      <c r="H2863" s="14">
        <v>8.0485591888427734</v>
      </c>
      <c r="I2863" s="14">
        <v>248778.5625</v>
      </c>
      <c r="J2863" s="14"/>
      <c r="K2863" s="14"/>
      <c r="L2863" s="14">
        <v>0.23208390176296234</v>
      </c>
      <c r="M2863" s="14">
        <v>0.1138007640838623</v>
      </c>
    </row>
    <row r="2864" spans="1:13">
      <c r="A2864" s="13" t="s">
        <v>161</v>
      </c>
      <c r="B2864" s="13" t="s">
        <v>203</v>
      </c>
      <c r="C2864" s="13" t="s">
        <v>234</v>
      </c>
      <c r="D2864" s="14">
        <v>1973</v>
      </c>
      <c r="E2864" s="14">
        <v>232888.0625</v>
      </c>
      <c r="F2864" s="14">
        <v>236139.75</v>
      </c>
      <c r="G2864" s="14">
        <v>23.913098999999999</v>
      </c>
      <c r="H2864" s="14">
        <v>8.1021022796630859</v>
      </c>
      <c r="I2864" s="14">
        <v>260152.796875</v>
      </c>
      <c r="J2864" s="14"/>
      <c r="K2864" s="14"/>
      <c r="L2864" s="14">
        <v>0.24045391380786896</v>
      </c>
      <c r="M2864" s="14">
        <v>0.10557976365089417</v>
      </c>
    </row>
    <row r="2865" spans="1:13">
      <c r="A2865" s="13" t="s">
        <v>161</v>
      </c>
      <c r="B2865" s="13" t="s">
        <v>203</v>
      </c>
      <c r="C2865" s="13" t="s">
        <v>234</v>
      </c>
      <c r="D2865" s="14">
        <v>1974</v>
      </c>
      <c r="E2865" s="14">
        <v>247406.3125</v>
      </c>
      <c r="F2865" s="14">
        <v>250076.875</v>
      </c>
      <c r="G2865" s="14">
        <v>24.55254</v>
      </c>
      <c r="H2865" s="14">
        <v>8.1556463241577148</v>
      </c>
      <c r="I2865" s="14">
        <v>276050.90625</v>
      </c>
      <c r="J2865" s="14"/>
      <c r="K2865" s="14"/>
      <c r="L2865" s="14">
        <v>0.27914547920227051</v>
      </c>
      <c r="M2865" s="14">
        <v>0.10826829075813293</v>
      </c>
    </row>
    <row r="2866" spans="1:13">
      <c r="A2866" s="13" t="s">
        <v>161</v>
      </c>
      <c r="B2866" s="13" t="s">
        <v>203</v>
      </c>
      <c r="C2866" s="13" t="s">
        <v>234</v>
      </c>
      <c r="D2866" s="14">
        <v>1975</v>
      </c>
      <c r="E2866" s="14">
        <v>244700.265625</v>
      </c>
      <c r="F2866" s="14">
        <v>250490.015625</v>
      </c>
      <c r="G2866" s="14">
        <v>25.195186999999997</v>
      </c>
      <c r="H2866" s="14">
        <v>8.2091827392578125</v>
      </c>
      <c r="I2866" s="14">
        <v>280731</v>
      </c>
      <c r="J2866" s="14"/>
      <c r="K2866" s="14"/>
      <c r="L2866" s="14">
        <v>0.28701072931289673</v>
      </c>
      <c r="M2866" s="14">
        <v>0.12180770188570023</v>
      </c>
    </row>
    <row r="2867" spans="1:13">
      <c r="A2867" s="13" t="s">
        <v>161</v>
      </c>
      <c r="B2867" s="13" t="s">
        <v>203</v>
      </c>
      <c r="C2867" s="13" t="s">
        <v>234</v>
      </c>
      <c r="D2867" s="14">
        <v>1976</v>
      </c>
      <c r="E2867" s="14">
        <v>242583.65625</v>
      </c>
      <c r="F2867" s="14">
        <v>250837.3125</v>
      </c>
      <c r="G2867" s="14">
        <v>25.836887999999998</v>
      </c>
      <c r="H2867" s="14">
        <v>8.2627038955688477</v>
      </c>
      <c r="I2867" s="14">
        <v>287047.4375</v>
      </c>
      <c r="J2867" s="14"/>
      <c r="K2867" s="14"/>
      <c r="L2867" s="14">
        <v>0.24700964987277985</v>
      </c>
      <c r="M2867" s="14">
        <v>0.1282266229391098</v>
      </c>
    </row>
    <row r="2868" spans="1:13">
      <c r="A2868" s="13" t="s">
        <v>161</v>
      </c>
      <c r="B2868" s="13" t="s">
        <v>203</v>
      </c>
      <c r="C2868" s="13" t="s">
        <v>234</v>
      </c>
      <c r="D2868" s="14">
        <v>1977</v>
      </c>
      <c r="E2868" s="14">
        <v>242338.1875</v>
      </c>
      <c r="F2868" s="14">
        <v>245539.703125</v>
      </c>
      <c r="G2868" s="14">
        <v>26.480912999999997</v>
      </c>
      <c r="H2868" s="14">
        <v>8.3191766738891602</v>
      </c>
      <c r="I2868" s="14">
        <v>286777.3125</v>
      </c>
      <c r="J2868" s="14"/>
      <c r="K2868" s="14"/>
      <c r="L2868" s="14">
        <v>0.23785707354545593</v>
      </c>
      <c r="M2868" s="14">
        <v>0.13671666383743286</v>
      </c>
    </row>
    <row r="2869" spans="1:13">
      <c r="A2869" s="13" t="s">
        <v>161</v>
      </c>
      <c r="B2869" s="13" t="s">
        <v>203</v>
      </c>
      <c r="C2869" s="13" t="s">
        <v>234</v>
      </c>
      <c r="D2869" s="14">
        <v>1978</v>
      </c>
      <c r="E2869" s="14">
        <v>254192.765625</v>
      </c>
      <c r="F2869" s="14">
        <v>256289.28125</v>
      </c>
      <c r="G2869" s="14">
        <v>27.138964999999999</v>
      </c>
      <c r="H2869" s="14">
        <v>8.3775520324707031</v>
      </c>
      <c r="I2869" s="14">
        <v>295422.21875</v>
      </c>
      <c r="J2869" s="14"/>
      <c r="K2869" s="14"/>
      <c r="L2869" s="14">
        <v>0.22096464037895203</v>
      </c>
      <c r="M2869" s="14">
        <v>0.13099360466003418</v>
      </c>
    </row>
    <row r="2870" spans="1:13">
      <c r="A2870" s="13" t="s">
        <v>161</v>
      </c>
      <c r="B2870" s="13" t="s">
        <v>203</v>
      </c>
      <c r="C2870" s="13" t="s">
        <v>234</v>
      </c>
      <c r="D2870" s="14">
        <v>1979</v>
      </c>
      <c r="E2870" s="14">
        <v>268704</v>
      </c>
      <c r="F2870" s="14">
        <v>266384.3125</v>
      </c>
      <c r="G2870" s="14">
        <v>27.82732</v>
      </c>
      <c r="H2870" s="14">
        <v>8.433863639831543</v>
      </c>
      <c r="I2870" s="14">
        <v>306620.375</v>
      </c>
      <c r="J2870" s="14"/>
      <c r="K2870" s="14"/>
      <c r="L2870" s="14">
        <v>0.23524026572704315</v>
      </c>
      <c r="M2870" s="14">
        <v>0.13005933165550232</v>
      </c>
    </row>
    <row r="2871" spans="1:13">
      <c r="A2871" s="13" t="s">
        <v>161</v>
      </c>
      <c r="B2871" s="13" t="s">
        <v>203</v>
      </c>
      <c r="C2871" s="13" t="s">
        <v>234</v>
      </c>
      <c r="D2871" s="14">
        <v>1980</v>
      </c>
      <c r="E2871" s="14">
        <v>306956.9375</v>
      </c>
      <c r="F2871" s="14">
        <v>294240.28125</v>
      </c>
      <c r="G2871" s="14">
        <v>28.556768999999999</v>
      </c>
      <c r="H2871" s="14">
        <v>8.4930133819580078</v>
      </c>
      <c r="I2871" s="14">
        <v>326920.4375</v>
      </c>
      <c r="J2871" s="14"/>
      <c r="K2871" s="14"/>
      <c r="L2871" s="14">
        <v>0.28474250435829163</v>
      </c>
      <c r="M2871" s="14">
        <v>0.12867638468742371</v>
      </c>
    </row>
    <row r="2872" spans="1:13">
      <c r="A2872" s="13" t="s">
        <v>161</v>
      </c>
      <c r="B2872" s="13" t="s">
        <v>203</v>
      </c>
      <c r="C2872" s="13" t="s">
        <v>234</v>
      </c>
      <c r="D2872" s="14">
        <v>1981</v>
      </c>
      <c r="E2872" s="14">
        <v>304979.25</v>
      </c>
      <c r="F2872" s="14">
        <v>308739.15625</v>
      </c>
      <c r="G2872" s="14">
        <v>29.333102999999998</v>
      </c>
      <c r="H2872" s="14">
        <v>8.6942729949951172</v>
      </c>
      <c r="I2872" s="14">
        <v>344445.78125</v>
      </c>
      <c r="J2872" s="14"/>
      <c r="K2872" s="14"/>
      <c r="L2872" s="14">
        <v>0.30129793286323547</v>
      </c>
      <c r="M2872" s="14">
        <v>0.12718905508518219</v>
      </c>
    </row>
    <row r="2873" spans="1:13">
      <c r="A2873" s="13" t="s">
        <v>161</v>
      </c>
      <c r="B2873" s="13" t="s">
        <v>203</v>
      </c>
      <c r="C2873" s="13" t="s">
        <v>234</v>
      </c>
      <c r="D2873" s="14">
        <v>1982</v>
      </c>
      <c r="E2873" s="14">
        <v>305545.25</v>
      </c>
      <c r="F2873" s="14">
        <v>313208.46875</v>
      </c>
      <c r="G2873" s="14">
        <v>30.150447999999997</v>
      </c>
      <c r="H2873" s="14">
        <v>8.9022331237792969</v>
      </c>
      <c r="I2873" s="14">
        <v>343125.3125</v>
      </c>
      <c r="J2873" s="14"/>
      <c r="K2873" s="14"/>
      <c r="L2873" s="14">
        <v>0.22979576885700226</v>
      </c>
      <c r="M2873" s="14">
        <v>0.13311266899108887</v>
      </c>
    </row>
    <row r="2874" spans="1:13">
      <c r="A2874" s="13" t="s">
        <v>161</v>
      </c>
      <c r="B2874" s="13" t="s">
        <v>203</v>
      </c>
      <c r="C2874" s="13" t="s">
        <v>234</v>
      </c>
      <c r="D2874" s="14">
        <v>1983</v>
      </c>
      <c r="E2874" s="14">
        <v>312604.96875</v>
      </c>
      <c r="F2874" s="14">
        <v>315657.65625</v>
      </c>
      <c r="G2874" s="14">
        <v>30.993758</v>
      </c>
      <c r="H2874" s="14">
        <v>9.1148281097412109</v>
      </c>
      <c r="I2874" s="14">
        <v>336789.34375</v>
      </c>
      <c r="J2874" s="14"/>
      <c r="K2874" s="14"/>
      <c r="L2874" s="14">
        <v>0.23377712070941925</v>
      </c>
      <c r="M2874" s="14">
        <v>0.13297393918037415</v>
      </c>
    </row>
    <row r="2875" spans="1:13">
      <c r="A2875" s="13" t="s">
        <v>161</v>
      </c>
      <c r="B2875" s="13" t="s">
        <v>203</v>
      </c>
      <c r="C2875" s="13" t="s">
        <v>234</v>
      </c>
      <c r="D2875" s="14">
        <v>1984</v>
      </c>
      <c r="E2875" s="14">
        <v>321396.5625</v>
      </c>
      <c r="F2875" s="14">
        <v>324501.6875</v>
      </c>
      <c r="G2875" s="14">
        <v>31.841593</v>
      </c>
      <c r="H2875" s="14">
        <v>9.3338394165039063</v>
      </c>
      <c r="I2875" s="14">
        <v>353962.5</v>
      </c>
      <c r="J2875" s="14"/>
      <c r="K2875" s="14"/>
      <c r="L2875" s="14">
        <v>0.22694449126720428</v>
      </c>
      <c r="M2875" s="14">
        <v>0.13743765652179718</v>
      </c>
    </row>
    <row r="2876" spans="1:13">
      <c r="A2876" s="13" t="s">
        <v>161</v>
      </c>
      <c r="B2876" s="13" t="s">
        <v>203</v>
      </c>
      <c r="C2876" s="13" t="s">
        <v>234</v>
      </c>
      <c r="D2876" s="14">
        <v>1985</v>
      </c>
      <c r="E2876" s="14">
        <v>321518.71875</v>
      </c>
      <c r="F2876" s="14">
        <v>319723.625</v>
      </c>
      <c r="G2876" s="14">
        <v>32.678874</v>
      </c>
      <c r="H2876" s="14">
        <v>9.559117317199707</v>
      </c>
      <c r="I2876" s="14">
        <v>349674.46875</v>
      </c>
      <c r="J2876" s="14"/>
      <c r="K2876" s="14"/>
      <c r="L2876" s="14">
        <v>0.1837024986743927</v>
      </c>
      <c r="M2876" s="14">
        <v>0.1444610059261322</v>
      </c>
    </row>
    <row r="2877" spans="1:13">
      <c r="A2877" s="13" t="s">
        <v>161</v>
      </c>
      <c r="B2877" s="13" t="s">
        <v>203</v>
      </c>
      <c r="C2877" s="13" t="s">
        <v>234</v>
      </c>
      <c r="D2877" s="14">
        <v>1986</v>
      </c>
      <c r="E2877" s="14">
        <v>315284.375</v>
      </c>
      <c r="F2877" s="14">
        <v>316954.84375</v>
      </c>
      <c r="G2877" s="14">
        <v>33.495953</v>
      </c>
      <c r="H2877" s="14">
        <v>9.6939830780029297</v>
      </c>
      <c r="I2877" s="14">
        <v>349736.625</v>
      </c>
      <c r="J2877" s="14"/>
      <c r="K2877" s="14"/>
      <c r="L2877" s="14">
        <v>0.16156300902366638</v>
      </c>
      <c r="M2877" s="14">
        <v>0.15168656408786774</v>
      </c>
    </row>
    <row r="2878" spans="1:13">
      <c r="A2878" s="13" t="s">
        <v>161</v>
      </c>
      <c r="B2878" s="13" t="s">
        <v>203</v>
      </c>
      <c r="C2878" s="13" t="s">
        <v>234</v>
      </c>
      <c r="D2878" s="14">
        <v>1987</v>
      </c>
      <c r="E2878" s="14">
        <v>328275.90625</v>
      </c>
      <c r="F2878" s="14">
        <v>337151.21875</v>
      </c>
      <c r="G2878" s="14">
        <v>34.297727000000002</v>
      </c>
      <c r="H2878" s="14">
        <v>10.180007934570313</v>
      </c>
      <c r="I2878" s="14">
        <v>357083.84375</v>
      </c>
      <c r="J2878" s="14"/>
      <c r="K2878" s="14"/>
      <c r="L2878" s="14">
        <v>0.14405214786529541</v>
      </c>
      <c r="M2878" s="14">
        <v>0.14883339405059814</v>
      </c>
    </row>
    <row r="2879" spans="1:13">
      <c r="A2879" s="13" t="s">
        <v>161</v>
      </c>
      <c r="B2879" s="13" t="s">
        <v>203</v>
      </c>
      <c r="C2879" s="13" t="s">
        <v>234</v>
      </c>
      <c r="D2879" s="14">
        <v>1988</v>
      </c>
      <c r="E2879" s="14">
        <v>336307.15625</v>
      </c>
      <c r="F2879" s="14">
        <v>346601.4375</v>
      </c>
      <c r="G2879" s="14">
        <v>35.100909000000001</v>
      </c>
      <c r="H2879" s="14">
        <v>10.65943717956543</v>
      </c>
      <c r="I2879" s="14">
        <v>372081.53125</v>
      </c>
      <c r="J2879" s="14"/>
      <c r="K2879" s="14"/>
      <c r="L2879" s="14">
        <v>0.16828949749469757</v>
      </c>
      <c r="M2879" s="14">
        <v>0.14713397622108459</v>
      </c>
    </row>
    <row r="2880" spans="1:13">
      <c r="A2880" s="13" t="s">
        <v>161</v>
      </c>
      <c r="B2880" s="13" t="s">
        <v>203</v>
      </c>
      <c r="C2880" s="13" t="s">
        <v>234</v>
      </c>
      <c r="D2880" s="14">
        <v>1989</v>
      </c>
      <c r="E2880" s="14">
        <v>343039.84375</v>
      </c>
      <c r="F2880" s="14">
        <v>349121.15625</v>
      </c>
      <c r="G2880" s="14">
        <v>35.930050000000001</v>
      </c>
      <c r="H2880" s="14">
        <v>11.132330894470215</v>
      </c>
      <c r="I2880" s="14">
        <v>380992.34375</v>
      </c>
      <c r="J2880" s="14"/>
      <c r="K2880" s="14"/>
      <c r="L2880" s="14">
        <v>0.16918186843395233</v>
      </c>
      <c r="M2880" s="14">
        <v>0.15280075371265411</v>
      </c>
    </row>
    <row r="2881" spans="1:13">
      <c r="A2881" s="13" t="s">
        <v>161</v>
      </c>
      <c r="B2881" s="13" t="s">
        <v>203</v>
      </c>
      <c r="C2881" s="13" t="s">
        <v>234</v>
      </c>
      <c r="D2881" s="14">
        <v>1990</v>
      </c>
      <c r="E2881" s="14">
        <v>341375.34375</v>
      </c>
      <c r="F2881" s="14">
        <v>350027.3125</v>
      </c>
      <c r="G2881" s="14">
        <v>36.800508999999998</v>
      </c>
      <c r="H2881" s="14">
        <v>11.598756790161133</v>
      </c>
      <c r="I2881" s="14">
        <v>379781.625</v>
      </c>
      <c r="J2881" s="14"/>
      <c r="K2881" s="14"/>
      <c r="L2881" s="14">
        <v>0.14061872661113739</v>
      </c>
      <c r="M2881" s="14">
        <v>0.14690826833248138</v>
      </c>
    </row>
    <row r="2882" spans="1:13">
      <c r="A2882" s="13" t="s">
        <v>161</v>
      </c>
      <c r="B2882" s="13" t="s">
        <v>203</v>
      </c>
      <c r="C2882" s="13" t="s">
        <v>234</v>
      </c>
      <c r="D2882" s="14">
        <v>1991</v>
      </c>
      <c r="E2882" s="14">
        <v>340644.09375</v>
      </c>
      <c r="F2882" s="14">
        <v>348701.4375</v>
      </c>
      <c r="G2882" s="14">
        <v>37.71895</v>
      </c>
      <c r="H2882" s="14">
        <v>12.058774948120117</v>
      </c>
      <c r="I2882" s="14">
        <v>375914.28125</v>
      </c>
      <c r="J2882" s="14"/>
      <c r="K2882" s="14"/>
      <c r="L2882" s="14">
        <v>0.14445914328098297</v>
      </c>
      <c r="M2882" s="14">
        <v>0.15179559588432312</v>
      </c>
    </row>
    <row r="2883" spans="1:13">
      <c r="A2883" s="13" t="s">
        <v>161</v>
      </c>
      <c r="B2883" s="13" t="s">
        <v>203</v>
      </c>
      <c r="C2883" s="13" t="s">
        <v>234</v>
      </c>
      <c r="D2883" s="14">
        <v>1992</v>
      </c>
      <c r="E2883" s="14">
        <v>338114.6875</v>
      </c>
      <c r="F2883" s="14">
        <v>341718.34375</v>
      </c>
      <c r="G2883" s="14">
        <v>38.672606999999999</v>
      </c>
      <c r="H2883" s="14">
        <v>12.246694564819336</v>
      </c>
      <c r="I2883" s="14">
        <v>367880.8125</v>
      </c>
      <c r="J2883" s="14"/>
      <c r="K2883" s="14"/>
      <c r="L2883" s="14">
        <v>0.13414303958415985</v>
      </c>
      <c r="M2883" s="14">
        <v>0.15626196563243866</v>
      </c>
    </row>
    <row r="2884" spans="1:13">
      <c r="A2884" s="13" t="s">
        <v>161</v>
      </c>
      <c r="B2884" s="13" t="s">
        <v>203</v>
      </c>
      <c r="C2884" s="13" t="s">
        <v>234</v>
      </c>
      <c r="D2884" s="14">
        <v>1993</v>
      </c>
      <c r="E2884" s="14">
        <v>348937.65625</v>
      </c>
      <c r="F2884" s="14">
        <v>349125.625</v>
      </c>
      <c r="G2884" s="14">
        <v>39.633749999999999</v>
      </c>
      <c r="H2884" s="14">
        <v>12.437640190124512</v>
      </c>
      <c r="I2884" s="14">
        <v>372419.0625</v>
      </c>
      <c r="J2884" s="14"/>
      <c r="K2884" s="14"/>
      <c r="L2884" s="14">
        <v>0.13210858404636383</v>
      </c>
      <c r="M2884" s="14">
        <v>0.15452726185321808</v>
      </c>
    </row>
    <row r="2885" spans="1:13">
      <c r="A2885" s="13" t="s">
        <v>161</v>
      </c>
      <c r="B2885" s="13" t="s">
        <v>203</v>
      </c>
      <c r="C2885" s="13" t="s">
        <v>234</v>
      </c>
      <c r="D2885" s="14">
        <v>1994</v>
      </c>
      <c r="E2885" s="14">
        <v>361277.28125</v>
      </c>
      <c r="F2885" s="14">
        <v>362225.84375</v>
      </c>
      <c r="G2885" s="14">
        <v>40.564059</v>
      </c>
      <c r="H2885" s="14">
        <v>12.631525993347168</v>
      </c>
      <c r="I2885" s="14">
        <v>384463.46875</v>
      </c>
      <c r="J2885" s="14"/>
      <c r="K2885" s="14"/>
      <c r="L2885" s="14">
        <v>0.15444977581501007</v>
      </c>
      <c r="M2885" s="14">
        <v>0.15111292898654938</v>
      </c>
    </row>
    <row r="2886" spans="1:13">
      <c r="A2886" s="13" t="s">
        <v>161</v>
      </c>
      <c r="B2886" s="13" t="s">
        <v>203</v>
      </c>
      <c r="C2886" s="13" t="s">
        <v>234</v>
      </c>
      <c r="D2886" s="14">
        <v>1995</v>
      </c>
      <c r="E2886" s="14">
        <v>379280.03125</v>
      </c>
      <c r="F2886" s="14">
        <v>381686.625</v>
      </c>
      <c r="G2886" s="14">
        <v>41.435758</v>
      </c>
      <c r="H2886" s="14">
        <v>12.828445434570313</v>
      </c>
      <c r="I2886" s="14">
        <v>396442.1875</v>
      </c>
      <c r="J2886" s="14"/>
      <c r="K2886" s="14"/>
      <c r="L2886" s="14">
        <v>0.16195522248744965</v>
      </c>
      <c r="M2886" s="14">
        <v>0.13341094553470612</v>
      </c>
    </row>
    <row r="2887" spans="1:13">
      <c r="A2887" s="13" t="s">
        <v>161</v>
      </c>
      <c r="B2887" s="13" t="s">
        <v>203</v>
      </c>
      <c r="C2887" s="13" t="s">
        <v>234</v>
      </c>
      <c r="D2887" s="14">
        <v>1996</v>
      </c>
      <c r="E2887" s="14">
        <v>395109.46875</v>
      </c>
      <c r="F2887" s="14">
        <v>400661.6875</v>
      </c>
      <c r="G2887" s="14">
        <v>42.241011</v>
      </c>
      <c r="H2887" s="14">
        <v>13.028578758239746</v>
      </c>
      <c r="I2887" s="14">
        <v>413515.71875</v>
      </c>
      <c r="J2887" s="14"/>
      <c r="K2887" s="14"/>
      <c r="L2887" s="14">
        <v>0.15092833340167999</v>
      </c>
      <c r="M2887" s="14">
        <v>0.12842749059200287</v>
      </c>
    </row>
    <row r="2888" spans="1:13">
      <c r="A2888" s="13" t="s">
        <v>161</v>
      </c>
      <c r="B2888" s="13" t="s">
        <v>203</v>
      </c>
      <c r="C2888" s="13" t="s">
        <v>234</v>
      </c>
      <c r="D2888" s="14">
        <v>1997</v>
      </c>
      <c r="E2888" s="14">
        <v>404473.6875</v>
      </c>
      <c r="F2888" s="14">
        <v>411783.46875</v>
      </c>
      <c r="G2888" s="14">
        <v>42.987460999999996</v>
      </c>
      <c r="H2888" s="14">
        <v>13.231837272644043</v>
      </c>
      <c r="I2888" s="14">
        <v>424460.53125</v>
      </c>
      <c r="J2888" s="14"/>
      <c r="K2888" s="14"/>
      <c r="L2888" s="14">
        <v>0.14932097494602203</v>
      </c>
      <c r="M2888" s="14">
        <v>0.13314558565616608</v>
      </c>
    </row>
    <row r="2889" spans="1:13">
      <c r="A2889" s="13" t="s">
        <v>161</v>
      </c>
      <c r="B2889" s="13" t="s">
        <v>203</v>
      </c>
      <c r="C2889" s="13" t="s">
        <v>234</v>
      </c>
      <c r="D2889" s="14">
        <v>1998</v>
      </c>
      <c r="E2889" s="14">
        <v>408601.625</v>
      </c>
      <c r="F2889" s="14">
        <v>415680.28125</v>
      </c>
      <c r="G2889" s="14">
        <v>43.682259999999999</v>
      </c>
      <c r="H2889" s="14">
        <v>13.438220977783203</v>
      </c>
      <c r="I2889" s="14">
        <v>426656.59375</v>
      </c>
      <c r="J2889" s="14"/>
      <c r="K2889" s="14"/>
      <c r="L2889" s="14">
        <v>0.15105724334716797</v>
      </c>
      <c r="M2889" s="14">
        <v>0.13205647468566895</v>
      </c>
    </row>
    <row r="2890" spans="1:13">
      <c r="A2890" s="13" t="s">
        <v>161</v>
      </c>
      <c r="B2890" s="13" t="s">
        <v>203</v>
      </c>
      <c r="C2890" s="13" t="s">
        <v>234</v>
      </c>
      <c r="D2890" s="14">
        <v>1999</v>
      </c>
      <c r="E2890" s="14">
        <v>418033.90625</v>
      </c>
      <c r="F2890" s="14">
        <v>420529.1875</v>
      </c>
      <c r="G2890" s="14">
        <v>44.338543000000001</v>
      </c>
      <c r="H2890" s="14">
        <v>13.645474433898926</v>
      </c>
      <c r="I2890" s="14">
        <v>436717.6875</v>
      </c>
      <c r="J2890" s="14"/>
      <c r="K2890" s="14">
        <v>61.111111111111107</v>
      </c>
      <c r="L2890" s="14">
        <v>0.14620374143123627</v>
      </c>
      <c r="M2890" s="14">
        <v>0.13394156098365784</v>
      </c>
    </row>
    <row r="2891" spans="1:13">
      <c r="A2891" s="13" t="s">
        <v>161</v>
      </c>
      <c r="B2891" s="13" t="s">
        <v>203</v>
      </c>
      <c r="C2891" s="13" t="s">
        <v>234</v>
      </c>
      <c r="D2891" s="14">
        <v>2000</v>
      </c>
      <c r="E2891" s="14">
        <v>438940.03125</v>
      </c>
      <c r="F2891" s="14">
        <v>442290.15625</v>
      </c>
      <c r="G2891" s="14">
        <v>44.967707999999995</v>
      </c>
      <c r="H2891" s="14">
        <v>13.834761619567871</v>
      </c>
      <c r="I2891" s="14">
        <v>454861.5625</v>
      </c>
      <c r="J2891" s="14"/>
      <c r="K2891" s="14"/>
      <c r="L2891" s="14">
        <v>0.146164670586586</v>
      </c>
      <c r="M2891" s="14">
        <v>0.13393005728721619</v>
      </c>
    </row>
    <row r="2892" spans="1:13">
      <c r="A2892" s="13" t="s">
        <v>161</v>
      </c>
      <c r="B2892" s="13" t="s">
        <v>203</v>
      </c>
      <c r="C2892" s="13" t="s">
        <v>234</v>
      </c>
      <c r="D2892" s="14">
        <v>2001</v>
      </c>
      <c r="E2892" s="14">
        <v>455332.9375</v>
      </c>
      <c r="F2892" s="14">
        <v>458216.21875</v>
      </c>
      <c r="G2892" s="14">
        <v>45.571273999999995</v>
      </c>
      <c r="H2892" s="14">
        <v>13.373290061950684</v>
      </c>
      <c r="I2892" s="14">
        <v>467303.9375</v>
      </c>
      <c r="J2892" s="14"/>
      <c r="K2892" s="14"/>
      <c r="L2892" s="14">
        <v>0.14213338494300842</v>
      </c>
      <c r="M2892" s="14">
        <v>0.13623353838920593</v>
      </c>
    </row>
    <row r="2893" spans="1:13">
      <c r="A2893" s="13" t="s">
        <v>161</v>
      </c>
      <c r="B2893" s="13" t="s">
        <v>203</v>
      </c>
      <c r="C2893" s="13" t="s">
        <v>234</v>
      </c>
      <c r="D2893" s="14">
        <v>2002</v>
      </c>
      <c r="E2893" s="14">
        <v>474941.875</v>
      </c>
      <c r="F2893" s="14">
        <v>482551.03125</v>
      </c>
      <c r="G2893" s="14">
        <v>46.150912999999996</v>
      </c>
      <c r="H2893" s="14">
        <v>14.032674789428711</v>
      </c>
      <c r="I2893" s="14">
        <v>484443.875</v>
      </c>
      <c r="J2893" s="14"/>
      <c r="K2893" s="14"/>
      <c r="L2893" s="14">
        <v>0.15066936612129211</v>
      </c>
      <c r="M2893" s="14">
        <v>0.1367809921503067</v>
      </c>
    </row>
    <row r="2894" spans="1:13">
      <c r="A2894" s="13" t="s">
        <v>161</v>
      </c>
      <c r="B2894" s="13" t="s">
        <v>203</v>
      </c>
      <c r="C2894" s="13" t="s">
        <v>234</v>
      </c>
      <c r="D2894" s="14">
        <v>2003</v>
      </c>
      <c r="E2894" s="14">
        <v>489113.96875</v>
      </c>
      <c r="F2894" s="14">
        <v>492140</v>
      </c>
      <c r="G2894" s="14">
        <v>46.719195999999997</v>
      </c>
      <c r="H2894" s="14">
        <v>13.72883129119873</v>
      </c>
      <c r="I2894" s="14">
        <v>498730.5</v>
      </c>
      <c r="J2894" s="14"/>
      <c r="K2894" s="14"/>
      <c r="L2894" s="14">
        <v>0.16226685047149658</v>
      </c>
      <c r="M2894" s="14">
        <v>0.14806473255157471</v>
      </c>
    </row>
    <row r="2895" spans="1:13">
      <c r="A2895" s="13" t="s">
        <v>161</v>
      </c>
      <c r="B2895" s="13" t="s">
        <v>203</v>
      </c>
      <c r="C2895" s="13" t="s">
        <v>234</v>
      </c>
      <c r="D2895" s="14">
        <v>2004</v>
      </c>
      <c r="E2895" s="14">
        <v>512263.84375</v>
      </c>
      <c r="F2895" s="14">
        <v>519509.0625</v>
      </c>
      <c r="G2895" s="14">
        <v>47.291609999999999</v>
      </c>
      <c r="H2895" s="14">
        <v>13.850427627563477</v>
      </c>
      <c r="I2895" s="14">
        <v>521445.46875</v>
      </c>
      <c r="J2895" s="14"/>
      <c r="K2895" s="14">
        <v>86.6666666666667</v>
      </c>
      <c r="L2895" s="14">
        <v>0.17673726379871368</v>
      </c>
      <c r="M2895" s="14">
        <v>0.15185597538948059</v>
      </c>
    </row>
    <row r="2896" spans="1:13">
      <c r="A2896" s="13" t="s">
        <v>161</v>
      </c>
      <c r="B2896" s="13" t="s">
        <v>203</v>
      </c>
      <c r="C2896" s="13" t="s">
        <v>234</v>
      </c>
      <c r="D2896" s="14">
        <v>2005</v>
      </c>
      <c r="E2896" s="14">
        <v>541583.0625</v>
      </c>
      <c r="F2896" s="14">
        <v>559336.25</v>
      </c>
      <c r="G2896" s="14">
        <v>47.880600999999999</v>
      </c>
      <c r="H2896" s="14">
        <v>13.727082252502441</v>
      </c>
      <c r="I2896" s="14">
        <v>548962.375</v>
      </c>
      <c r="J2896" s="14">
        <v>0.75420871019483371</v>
      </c>
      <c r="K2896" s="14">
        <v>86.6666666666667</v>
      </c>
      <c r="L2896" s="14">
        <v>0.17438781261444092</v>
      </c>
      <c r="M2896" s="14">
        <v>0.15478113293647766</v>
      </c>
    </row>
    <row r="2897" spans="1:13">
      <c r="A2897" s="13" t="s">
        <v>161</v>
      </c>
      <c r="B2897" s="13" t="s">
        <v>203</v>
      </c>
      <c r="C2897" s="13" t="s">
        <v>234</v>
      </c>
      <c r="D2897" s="14">
        <v>2006</v>
      </c>
      <c r="E2897" s="14">
        <v>585464.5</v>
      </c>
      <c r="F2897" s="14">
        <v>601875.875</v>
      </c>
      <c r="G2897" s="14">
        <v>48.489458999999997</v>
      </c>
      <c r="H2897" s="14">
        <v>15.64882755279541</v>
      </c>
      <c r="I2897" s="14">
        <v>579725.1875</v>
      </c>
      <c r="J2897" s="14"/>
      <c r="K2897" s="14">
        <v>90</v>
      </c>
      <c r="L2897" s="14">
        <v>0.18591290712356567</v>
      </c>
      <c r="M2897" s="14">
        <v>0.15432086586952209</v>
      </c>
    </row>
    <row r="2898" spans="1:13">
      <c r="A2898" s="13" t="s">
        <v>161</v>
      </c>
      <c r="B2898" s="13" t="s">
        <v>203</v>
      </c>
      <c r="C2898" s="13" t="s">
        <v>234</v>
      </c>
      <c r="D2898" s="14">
        <v>2007</v>
      </c>
      <c r="E2898" s="14">
        <v>621755</v>
      </c>
      <c r="F2898" s="14">
        <v>638142.75</v>
      </c>
      <c r="G2898" s="14">
        <v>49.119758999999995</v>
      </c>
      <c r="H2898" s="14">
        <v>15.848689079284668</v>
      </c>
      <c r="I2898" s="14">
        <v>610801.1875</v>
      </c>
      <c r="J2898" s="14"/>
      <c r="K2898" s="14">
        <v>91.1111111111111</v>
      </c>
      <c r="L2898" s="14">
        <v>0.19286464154720306</v>
      </c>
      <c r="M2898" s="14">
        <v>0.15607458353042603</v>
      </c>
    </row>
    <row r="2899" spans="1:13">
      <c r="A2899" s="13" t="s">
        <v>161</v>
      </c>
      <c r="B2899" s="13" t="s">
        <v>203</v>
      </c>
      <c r="C2899" s="13" t="s">
        <v>234</v>
      </c>
      <c r="D2899" s="14">
        <v>2008</v>
      </c>
      <c r="E2899" s="14">
        <v>633071.75</v>
      </c>
      <c r="F2899" s="14">
        <v>652274.875</v>
      </c>
      <c r="G2899" s="14">
        <v>49.779471000000001</v>
      </c>
      <c r="H2899" s="14">
        <v>16.367197036743164</v>
      </c>
      <c r="I2899" s="14">
        <v>630292.1875</v>
      </c>
      <c r="J2899" s="14"/>
      <c r="K2899" s="14">
        <v>86.6666666666667</v>
      </c>
      <c r="L2899" s="14">
        <v>0.21347266435623169</v>
      </c>
      <c r="M2899" s="14">
        <v>0.16625393927097321</v>
      </c>
    </row>
    <row r="2900" spans="1:13">
      <c r="A2900" s="13" t="s">
        <v>161</v>
      </c>
      <c r="B2900" s="13" t="s">
        <v>203</v>
      </c>
      <c r="C2900" s="13" t="s">
        <v>234</v>
      </c>
      <c r="D2900" s="14">
        <v>2009</v>
      </c>
      <c r="E2900" s="14">
        <v>627816.75</v>
      </c>
      <c r="F2900" s="14">
        <v>634073.1875</v>
      </c>
      <c r="G2900" s="14">
        <v>50.477010999999997</v>
      </c>
      <c r="H2900" s="14">
        <v>16.039417266845703</v>
      </c>
      <c r="I2900" s="14">
        <v>620597.625</v>
      </c>
      <c r="J2900" s="14"/>
      <c r="K2900" s="14">
        <v>81.1111111111111</v>
      </c>
      <c r="L2900" s="14">
        <v>0.20491997897624969</v>
      </c>
      <c r="M2900" s="14">
        <v>0.18278239667415619</v>
      </c>
    </row>
    <row r="2901" spans="1:13">
      <c r="A2901" s="13" t="s">
        <v>161</v>
      </c>
      <c r="B2901" s="13" t="s">
        <v>203</v>
      </c>
      <c r="C2901" s="13" t="s">
        <v>234</v>
      </c>
      <c r="D2901" s="14">
        <v>2010</v>
      </c>
      <c r="E2901" s="14">
        <v>657708.875</v>
      </c>
      <c r="F2901" s="14">
        <v>660532.4375</v>
      </c>
      <c r="G2901" s="14">
        <v>51.216963999999997</v>
      </c>
      <c r="H2901" s="14">
        <v>15.727519035339355</v>
      </c>
      <c r="I2901" s="14">
        <v>639462.3125</v>
      </c>
      <c r="J2901" s="14"/>
      <c r="K2901" s="14">
        <v>82.2222222222222</v>
      </c>
      <c r="L2901" s="14">
        <v>0.2050318717956543</v>
      </c>
      <c r="M2901" s="14">
        <v>0.18786413967609406</v>
      </c>
    </row>
    <row r="2902" spans="1:13">
      <c r="A2902" s="13" t="s">
        <v>161</v>
      </c>
      <c r="B2902" s="13" t="s">
        <v>203</v>
      </c>
      <c r="C2902" s="13" t="s">
        <v>234</v>
      </c>
      <c r="D2902" s="14">
        <v>2011</v>
      </c>
      <c r="E2902" s="14">
        <v>692406.75</v>
      </c>
      <c r="F2902" s="14">
        <v>696920.0625</v>
      </c>
      <c r="G2902" s="14">
        <v>52.003754999999998</v>
      </c>
      <c r="H2902" s="14">
        <v>16.447732925415039</v>
      </c>
      <c r="I2902" s="14">
        <v>660463.25</v>
      </c>
      <c r="J2902" s="14">
        <v>0.74667509477316207</v>
      </c>
      <c r="K2902" s="14">
        <v>81.1111111111111</v>
      </c>
      <c r="L2902" s="14">
        <v>0.21782514452934265</v>
      </c>
      <c r="M2902" s="14">
        <v>0.19202709197998047</v>
      </c>
    </row>
    <row r="2903" spans="1:13">
      <c r="A2903" s="13" t="s">
        <v>161</v>
      </c>
      <c r="B2903" s="13" t="s">
        <v>203</v>
      </c>
      <c r="C2903" s="13" t="s">
        <v>234</v>
      </c>
      <c r="D2903" s="14">
        <v>2012</v>
      </c>
      <c r="E2903" s="14">
        <v>695605.5625</v>
      </c>
      <c r="F2903" s="14">
        <v>698631.9375</v>
      </c>
      <c r="G2903" s="14">
        <v>52.832657999999995</v>
      </c>
      <c r="H2903" s="14">
        <v>16.517950057983398</v>
      </c>
      <c r="I2903" s="14">
        <v>675081.625</v>
      </c>
      <c r="J2903" s="14">
        <v>0.64547074299252771</v>
      </c>
      <c r="K2903" s="14">
        <v>72.2222222222222</v>
      </c>
      <c r="L2903" s="14">
        <v>0.21535257995128632</v>
      </c>
      <c r="M2903" s="14">
        <v>0.18439927697181702</v>
      </c>
    </row>
    <row r="2904" spans="1:13">
      <c r="A2904" s="13" t="s">
        <v>161</v>
      </c>
      <c r="B2904" s="13" t="s">
        <v>203</v>
      </c>
      <c r="C2904" s="13" t="s">
        <v>234</v>
      </c>
      <c r="D2904" s="14">
        <v>2013</v>
      </c>
      <c r="E2904" s="14">
        <v>703277.875</v>
      </c>
      <c r="F2904" s="14">
        <v>703617.6875</v>
      </c>
      <c r="G2904" s="14">
        <v>53.687120999999998</v>
      </c>
      <c r="H2904" s="14">
        <v>16.875900268554688</v>
      </c>
      <c r="I2904" s="14">
        <v>691858.625</v>
      </c>
      <c r="J2904" s="14">
        <v>0.65509771203549105</v>
      </c>
      <c r="K2904" s="14">
        <v>76.6666666666667</v>
      </c>
      <c r="L2904" s="14">
        <v>0.21791772544384003</v>
      </c>
      <c r="M2904" s="14">
        <v>0.19537433981895447</v>
      </c>
    </row>
    <row r="2905" spans="1:13">
      <c r="A2905" s="13" t="s">
        <v>161</v>
      </c>
      <c r="B2905" s="13" t="s">
        <v>203</v>
      </c>
      <c r="C2905" s="13" t="s">
        <v>234</v>
      </c>
      <c r="D2905" s="14">
        <v>2014</v>
      </c>
      <c r="E2905" s="14">
        <v>705391</v>
      </c>
      <c r="F2905" s="14">
        <v>710668.3125</v>
      </c>
      <c r="G2905" s="14">
        <v>54.544185999999996</v>
      </c>
      <c r="H2905" s="14">
        <v>16.992683410644531</v>
      </c>
      <c r="I2905" s="14">
        <v>704637.3125</v>
      </c>
      <c r="J2905" s="14">
        <v>0.65475062041405585</v>
      </c>
      <c r="K2905" s="14">
        <v>74.4444444444444</v>
      </c>
      <c r="L2905" s="14">
        <v>0.20532362163066864</v>
      </c>
      <c r="M2905" s="14">
        <v>0.2023402601480484</v>
      </c>
    </row>
    <row r="2906" spans="1:13">
      <c r="A2906" s="13" t="s">
        <v>161</v>
      </c>
      <c r="B2906" s="13" t="s">
        <v>203</v>
      </c>
      <c r="C2906" s="13" t="s">
        <v>234</v>
      </c>
      <c r="D2906" s="14">
        <v>2015</v>
      </c>
      <c r="E2906" s="14">
        <v>717051.875</v>
      </c>
      <c r="F2906" s="14">
        <v>716283.25</v>
      </c>
      <c r="G2906" s="14">
        <v>55.386367</v>
      </c>
      <c r="H2906" s="14">
        <v>17.783721923828125</v>
      </c>
      <c r="I2906" s="14">
        <v>713048.8125</v>
      </c>
      <c r="J2906" s="14">
        <v>0.6389262963107093</v>
      </c>
      <c r="K2906" s="14">
        <v>81.111099999999993</v>
      </c>
      <c r="L2906" s="14">
        <v>0.20179767906665802</v>
      </c>
      <c r="M2906" s="14">
        <v>0.20343463122844696</v>
      </c>
    </row>
    <row r="2907" spans="1:13">
      <c r="A2907" s="13" t="s">
        <v>161</v>
      </c>
      <c r="B2907" s="13" t="s">
        <v>203</v>
      </c>
      <c r="C2907" s="13" t="s">
        <v>234</v>
      </c>
      <c r="D2907" s="14">
        <v>2016</v>
      </c>
      <c r="E2907" s="14">
        <v>722946.1875</v>
      </c>
      <c r="F2907" s="14">
        <v>713601.625</v>
      </c>
      <c r="G2907" s="14">
        <v>56.207645999999997</v>
      </c>
      <c r="H2907" s="14">
        <v>17.984968185424805</v>
      </c>
      <c r="I2907" s="14">
        <v>715894.625</v>
      </c>
      <c r="J2907" s="14">
        <v>0.62310980371777591</v>
      </c>
      <c r="K2907" s="14">
        <v>82.222233333333307</v>
      </c>
      <c r="L2907" s="14">
        <v>0.17946517467498779</v>
      </c>
      <c r="M2907" s="14">
        <v>0.21364422142505646</v>
      </c>
    </row>
    <row r="2908" spans="1:13">
      <c r="A2908" s="13" t="s">
        <v>161</v>
      </c>
      <c r="B2908" s="13" t="s">
        <v>203</v>
      </c>
      <c r="C2908" s="13" t="s">
        <v>234</v>
      </c>
      <c r="D2908" s="14">
        <v>2017</v>
      </c>
      <c r="E2908" s="14">
        <v>738072.875</v>
      </c>
      <c r="F2908" s="14">
        <v>726021</v>
      </c>
      <c r="G2908" s="14">
        <v>57.009755999999996</v>
      </c>
      <c r="H2908" s="14">
        <v>18.30284309387207</v>
      </c>
      <c r="I2908" s="14">
        <v>726021</v>
      </c>
      <c r="J2908" s="14">
        <v>0.62257455774956794</v>
      </c>
      <c r="K2908" s="14">
        <v>75.555566666666707</v>
      </c>
      <c r="L2908" s="14">
        <v>0.17301143705844879</v>
      </c>
      <c r="M2908" s="14">
        <v>0.21992689371109009</v>
      </c>
    </row>
    <row r="2909" spans="1:13">
      <c r="A2909" s="13" t="s">
        <v>161</v>
      </c>
      <c r="B2909" s="13" t="s">
        <v>203</v>
      </c>
      <c r="C2909" s="13" t="s">
        <v>234</v>
      </c>
      <c r="D2909" s="14">
        <v>2018</v>
      </c>
      <c r="E2909" s="14">
        <v>743338.5625</v>
      </c>
      <c r="F2909" s="14">
        <v>732308.1875</v>
      </c>
      <c r="G2909" s="14">
        <v>57.792517999999994</v>
      </c>
      <c r="H2909" s="14">
        <v>18.686357498168945</v>
      </c>
      <c r="I2909" s="14">
        <v>731735.125</v>
      </c>
      <c r="J2909" s="14"/>
      <c r="K2909" s="14">
        <v>75.555566666666707</v>
      </c>
      <c r="L2909" s="14">
        <v>0.16484437882900238</v>
      </c>
      <c r="M2909" s="14">
        <v>0.22337421774864197</v>
      </c>
    </row>
    <row r="2910" spans="1:13">
      <c r="A2910" s="13" t="s">
        <v>161</v>
      </c>
      <c r="B2910" s="13" t="s">
        <v>203</v>
      </c>
      <c r="C2910" s="13" t="s">
        <v>234</v>
      </c>
      <c r="D2910" s="14">
        <v>2019</v>
      </c>
      <c r="E2910" s="14">
        <v>748940</v>
      </c>
      <c r="F2910" s="14">
        <v>734094.375</v>
      </c>
      <c r="G2910" s="14">
        <v>58.55827</v>
      </c>
      <c r="H2910" s="14">
        <v>18.642709732055664</v>
      </c>
      <c r="I2910" s="14">
        <v>732851.625</v>
      </c>
      <c r="J2910" s="14"/>
      <c r="K2910" s="14">
        <v>75.555566666666707</v>
      </c>
      <c r="L2910" s="14">
        <v>0.16053825616836548</v>
      </c>
      <c r="M2910" s="14">
        <v>0.22732886672019958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8"/>
  <sheetViews>
    <sheetView zoomScale="85" zoomScaleNormal="85" workbookViewId="0">
      <pane xSplit="4" ySplit="1" topLeftCell="E5" activePane="bottomRight" state="frozen"/>
      <selection pane="topRight" activeCell="E1" sqref="E1"/>
      <selection pane="bottomLeft" activeCell="A2" sqref="A2"/>
      <selection pane="bottomRight" activeCell="F28" sqref="F28"/>
    </sheetView>
  </sheetViews>
  <sheetFormatPr defaultColWidth="9.109375" defaultRowHeight="14.4"/>
  <cols>
    <col min="1" max="3" width="9.109375" style="13"/>
    <col min="4" max="13" width="9.33203125" style="13" bestFit="1" customWidth="1"/>
    <col min="14" max="16384" width="9.109375" style="13"/>
  </cols>
  <sheetData>
    <row r="1" spans="1:13" s="12" customForma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18</v>
      </c>
      <c r="J1" s="12" t="s">
        <v>37</v>
      </c>
      <c r="K1" s="12" t="s">
        <v>38</v>
      </c>
      <c r="L1" s="12" t="s">
        <v>40</v>
      </c>
      <c r="M1" s="12" t="s">
        <v>41</v>
      </c>
    </row>
    <row r="2" spans="1:13">
      <c r="A2" s="13" t="s">
        <v>121</v>
      </c>
      <c r="B2" s="13" t="s">
        <v>163</v>
      </c>
      <c r="C2" s="13" t="s">
        <v>205</v>
      </c>
      <c r="D2" s="14">
        <v>1992</v>
      </c>
      <c r="E2" s="14">
        <v>512335.6875</v>
      </c>
      <c r="F2" s="14">
        <v>527872.6875</v>
      </c>
      <c r="G2" s="14">
        <v>17.402172999999998</v>
      </c>
      <c r="H2" s="14">
        <v>7.635434627532959</v>
      </c>
      <c r="I2" s="14">
        <v>580021.25</v>
      </c>
      <c r="J2" s="14"/>
      <c r="K2" s="14"/>
      <c r="L2" s="14">
        <v>0.25235819816589355</v>
      </c>
      <c r="M2" s="14">
        <v>0.14596883952617645</v>
      </c>
    </row>
    <row r="3" spans="1:13">
      <c r="A3" s="13" t="s">
        <v>121</v>
      </c>
      <c r="B3" s="13" t="s">
        <v>163</v>
      </c>
      <c r="C3" s="13" t="s">
        <v>205</v>
      </c>
      <c r="D3" s="14">
        <v>1993</v>
      </c>
      <c r="E3" s="14">
        <v>533360.125</v>
      </c>
      <c r="F3" s="14">
        <v>547020.6875</v>
      </c>
      <c r="G3" s="14">
        <v>17.603204999999999</v>
      </c>
      <c r="H3" s="14">
        <v>7.6672029495239258</v>
      </c>
      <c r="I3" s="14">
        <v>603128.6875</v>
      </c>
      <c r="J3" s="14"/>
      <c r="K3" s="14"/>
      <c r="L3" s="14">
        <v>0.26444700360298157</v>
      </c>
      <c r="M3" s="14">
        <v>0.14607900381088257</v>
      </c>
    </row>
    <row r="4" spans="1:13">
      <c r="A4" s="13" t="s">
        <v>121</v>
      </c>
      <c r="B4" s="13" t="s">
        <v>163</v>
      </c>
      <c r="C4" s="13" t="s">
        <v>205</v>
      </c>
      <c r="D4" s="14">
        <v>1994</v>
      </c>
      <c r="E4" s="14">
        <v>561455.5625</v>
      </c>
      <c r="F4" s="14">
        <v>572406.1875</v>
      </c>
      <c r="G4" s="14">
        <v>17.798528999999998</v>
      </c>
      <c r="H4" s="14">
        <v>7.9225797653198242</v>
      </c>
      <c r="I4" s="14">
        <v>626275.25</v>
      </c>
      <c r="J4" s="14"/>
      <c r="K4" s="14"/>
      <c r="L4" s="14">
        <v>0.27726715803146362</v>
      </c>
      <c r="M4" s="14">
        <v>0.14908728003501892</v>
      </c>
    </row>
    <row r="5" spans="1:13">
      <c r="A5" s="13" t="s">
        <v>121</v>
      </c>
      <c r="B5" s="13" t="s">
        <v>163</v>
      </c>
      <c r="C5" s="13" t="s">
        <v>205</v>
      </c>
      <c r="D5" s="14">
        <v>1995</v>
      </c>
      <c r="E5" s="14">
        <v>589598.5</v>
      </c>
      <c r="F5" s="14">
        <v>602171.25</v>
      </c>
      <c r="G5" s="14">
        <v>17.993074</v>
      </c>
      <c r="H5" s="14">
        <v>8.2154779434204102</v>
      </c>
      <c r="I5" s="14">
        <v>650565.875</v>
      </c>
      <c r="J5" s="14"/>
      <c r="K5" s="14"/>
      <c r="L5" s="14">
        <v>0.26004412770271301</v>
      </c>
      <c r="M5" s="14">
        <v>0.15046489238739014</v>
      </c>
    </row>
    <row r="6" spans="1:13">
      <c r="A6" s="13" t="s">
        <v>121</v>
      </c>
      <c r="B6" s="13" t="s">
        <v>163</v>
      </c>
      <c r="C6" s="13" t="s">
        <v>205</v>
      </c>
      <c r="D6" s="14">
        <v>1996</v>
      </c>
      <c r="E6" s="14">
        <v>620206.875</v>
      </c>
      <c r="F6" s="14">
        <v>635900.6875</v>
      </c>
      <c r="G6" s="14">
        <v>18.189277000000001</v>
      </c>
      <c r="H6" s="14">
        <v>8.3211269378662109</v>
      </c>
      <c r="I6" s="14">
        <v>676370.8125</v>
      </c>
      <c r="J6" s="14">
        <v>0.93175319335433138</v>
      </c>
      <c r="K6" s="14"/>
      <c r="L6" s="14">
        <v>0.25964224338531494</v>
      </c>
      <c r="M6" s="14">
        <v>0.14565126597881317</v>
      </c>
    </row>
    <row r="7" spans="1:13">
      <c r="A7" s="13" t="s">
        <v>121</v>
      </c>
      <c r="B7" s="13" t="s">
        <v>163</v>
      </c>
      <c r="C7" s="13" t="s">
        <v>205</v>
      </c>
      <c r="D7" s="14">
        <v>1997</v>
      </c>
      <c r="E7" s="14">
        <v>651510.625</v>
      </c>
      <c r="F7" s="14">
        <v>667289.5625</v>
      </c>
      <c r="G7" s="14">
        <v>18.387214</v>
      </c>
      <c r="H7" s="14">
        <v>8.3826894760131836</v>
      </c>
      <c r="I7" s="14">
        <v>707326.1875</v>
      </c>
      <c r="J7" s="14"/>
      <c r="K7" s="14"/>
      <c r="L7" s="14">
        <v>0.26614409685134888</v>
      </c>
      <c r="M7" s="14">
        <v>0.14876602590084076</v>
      </c>
    </row>
    <row r="8" spans="1:13">
      <c r="A8" s="13" t="s">
        <v>121</v>
      </c>
      <c r="B8" s="13" t="s">
        <v>163</v>
      </c>
      <c r="C8" s="13" t="s">
        <v>205</v>
      </c>
      <c r="D8" s="14">
        <v>1998</v>
      </c>
      <c r="E8" s="14">
        <v>681906.3125</v>
      </c>
      <c r="F8" s="14">
        <v>690270.0625</v>
      </c>
      <c r="G8" s="14">
        <v>18.587021</v>
      </c>
      <c r="H8" s="14">
        <v>8.528651237487793</v>
      </c>
      <c r="I8" s="14">
        <v>743213.0625</v>
      </c>
      <c r="J8" s="14"/>
      <c r="K8" s="14"/>
      <c r="L8" s="14">
        <v>0.27017617225646973</v>
      </c>
      <c r="M8" s="14">
        <v>0.15169936418533325</v>
      </c>
    </row>
    <row r="9" spans="1:13">
      <c r="A9" s="13" t="s">
        <v>121</v>
      </c>
      <c r="B9" s="13" t="s">
        <v>163</v>
      </c>
      <c r="C9" s="13" t="s">
        <v>205</v>
      </c>
      <c r="D9" s="14">
        <v>1999</v>
      </c>
      <c r="E9" s="14">
        <v>718775.3125</v>
      </c>
      <c r="F9" s="14">
        <v>725861.625</v>
      </c>
      <c r="G9" s="14">
        <v>18.788186</v>
      </c>
      <c r="H9" s="14">
        <v>8.6810789108276367</v>
      </c>
      <c r="I9" s="14">
        <v>772444.6875</v>
      </c>
      <c r="J9" s="14"/>
      <c r="K9" s="14"/>
      <c r="L9" s="14">
        <v>0.271564781665802</v>
      </c>
      <c r="M9" s="14">
        <v>0.15001778304576874</v>
      </c>
    </row>
    <row r="10" spans="1:13">
      <c r="A10" s="13" t="s">
        <v>121</v>
      </c>
      <c r="B10" s="13" t="s">
        <v>163</v>
      </c>
      <c r="C10" s="13" t="s">
        <v>205</v>
      </c>
      <c r="D10" s="14">
        <v>2000</v>
      </c>
      <c r="E10" s="14">
        <v>729098.9375</v>
      </c>
      <c r="F10" s="14">
        <v>746969</v>
      </c>
      <c r="G10" s="14">
        <v>18.991430999999999</v>
      </c>
      <c r="H10" s="14">
        <v>8.9026470184326172</v>
      </c>
      <c r="I10" s="14">
        <v>787359.5</v>
      </c>
      <c r="J10" s="14"/>
      <c r="K10" s="14"/>
      <c r="L10" s="14">
        <v>0.24335399270057678</v>
      </c>
      <c r="M10" s="14">
        <v>0.14894472062587738</v>
      </c>
    </row>
    <row r="11" spans="1:13">
      <c r="A11" s="13" t="s">
        <v>121</v>
      </c>
      <c r="B11" s="13" t="s">
        <v>163</v>
      </c>
      <c r="C11" s="13" t="s">
        <v>205</v>
      </c>
      <c r="D11" s="14">
        <v>2001</v>
      </c>
      <c r="E11" s="14">
        <v>755777.5625</v>
      </c>
      <c r="F11" s="14">
        <v>771091.5625</v>
      </c>
      <c r="G11" s="14">
        <v>19.194672000000001</v>
      </c>
      <c r="H11" s="14">
        <v>9.0118875503540039</v>
      </c>
      <c r="I11" s="14">
        <v>818864.9375</v>
      </c>
      <c r="J11" s="14"/>
      <c r="K11" s="14"/>
      <c r="L11" s="14">
        <v>0.25588756799697876</v>
      </c>
      <c r="M11" s="14">
        <v>0.14964979887008667</v>
      </c>
    </row>
    <row r="12" spans="1:13">
      <c r="A12" s="13" t="s">
        <v>121</v>
      </c>
      <c r="B12" s="13" t="s">
        <v>163</v>
      </c>
      <c r="C12" s="13" t="s">
        <v>205</v>
      </c>
      <c r="D12" s="14">
        <v>2002</v>
      </c>
      <c r="E12" s="14">
        <v>777223.9375</v>
      </c>
      <c r="F12" s="14">
        <v>789873.25</v>
      </c>
      <c r="G12" s="14">
        <v>19.401367999999998</v>
      </c>
      <c r="H12" s="14">
        <v>9.1852788925170898</v>
      </c>
      <c r="I12" s="14">
        <v>843315.6875</v>
      </c>
      <c r="J12" s="14"/>
      <c r="K12" s="14"/>
      <c r="L12" s="14">
        <v>0.27690687775611877</v>
      </c>
      <c r="M12" s="14">
        <v>0.14888559281826019</v>
      </c>
    </row>
    <row r="13" spans="1:13">
      <c r="A13" s="13" t="s">
        <v>121</v>
      </c>
      <c r="B13" s="13" t="s">
        <v>163</v>
      </c>
      <c r="C13" s="13" t="s">
        <v>205</v>
      </c>
      <c r="D13" s="14">
        <v>2003</v>
      </c>
      <c r="E13" s="14">
        <v>813768.9375</v>
      </c>
      <c r="F13" s="14">
        <v>823659.4375</v>
      </c>
      <c r="G13" s="14">
        <v>19.624165999999999</v>
      </c>
      <c r="H13" s="14">
        <v>9.3980484008789063</v>
      </c>
      <c r="I13" s="14">
        <v>877516</v>
      </c>
      <c r="J13" s="14"/>
      <c r="K13" s="14"/>
      <c r="L13" s="14">
        <v>0.29376426339149475</v>
      </c>
      <c r="M13" s="14">
        <v>0.15178753435611725</v>
      </c>
    </row>
    <row r="14" spans="1:13">
      <c r="A14" s="13" t="s">
        <v>121</v>
      </c>
      <c r="B14" s="13" t="s">
        <v>163</v>
      </c>
      <c r="C14" s="13" t="s">
        <v>205</v>
      </c>
      <c r="D14" s="14">
        <v>2004</v>
      </c>
      <c r="E14" s="14">
        <v>844186.8125</v>
      </c>
      <c r="F14" s="14">
        <v>853504.5625</v>
      </c>
      <c r="G14" s="14">
        <v>19.879649000000001</v>
      </c>
      <c r="H14" s="14">
        <v>9.5608901977539063</v>
      </c>
      <c r="I14" s="14">
        <v>905633.9375</v>
      </c>
      <c r="J14" s="14"/>
      <c r="K14" s="14"/>
      <c r="L14" s="14">
        <v>0.30073443055152893</v>
      </c>
      <c r="M14" s="14">
        <v>0.15178972482681274</v>
      </c>
    </row>
    <row r="15" spans="1:13">
      <c r="A15" s="13" t="s">
        <v>121</v>
      </c>
      <c r="B15" s="13" t="s">
        <v>163</v>
      </c>
      <c r="C15" s="13" t="s">
        <v>205</v>
      </c>
      <c r="D15" s="14">
        <v>2005</v>
      </c>
      <c r="E15" s="14">
        <v>874395.125</v>
      </c>
      <c r="F15" s="14">
        <v>917886.6875</v>
      </c>
      <c r="G15" s="14">
        <v>20.178539999999998</v>
      </c>
      <c r="H15" s="14">
        <v>9.9114723205566406</v>
      </c>
      <c r="I15" s="14">
        <v>930942.25</v>
      </c>
      <c r="J15" s="14">
        <v>0.87181436232553455</v>
      </c>
      <c r="K15" s="14"/>
      <c r="L15" s="14">
        <v>0.29828730225563049</v>
      </c>
      <c r="M15" s="14">
        <v>0.14968806505203247</v>
      </c>
    </row>
    <row r="16" spans="1:13">
      <c r="A16" s="13" t="s">
        <v>121</v>
      </c>
      <c r="B16" s="13" t="s">
        <v>163</v>
      </c>
      <c r="C16" s="13" t="s">
        <v>205</v>
      </c>
      <c r="D16" s="14">
        <v>2006</v>
      </c>
      <c r="E16" s="14">
        <v>907270.6875</v>
      </c>
      <c r="F16" s="14">
        <v>937622.875</v>
      </c>
      <c r="G16" s="14">
        <v>20.526302999999999</v>
      </c>
      <c r="H16" s="14">
        <v>10.164608001708984</v>
      </c>
      <c r="I16" s="14">
        <v>966729.75</v>
      </c>
      <c r="J16" s="14"/>
      <c r="K16" s="14"/>
      <c r="L16" s="14">
        <v>0.29663547873497009</v>
      </c>
      <c r="M16" s="14">
        <v>0.14964284002780914</v>
      </c>
    </row>
    <row r="17" spans="1:13">
      <c r="A17" s="13" t="s">
        <v>121</v>
      </c>
      <c r="B17" s="13" t="s">
        <v>163</v>
      </c>
      <c r="C17" s="13" t="s">
        <v>205</v>
      </c>
      <c r="D17" s="14">
        <v>2007</v>
      </c>
      <c r="E17" s="14">
        <v>938470.75</v>
      </c>
      <c r="F17" s="14">
        <v>964050.375</v>
      </c>
      <c r="G17" s="14">
        <v>20.916343999999999</v>
      </c>
      <c r="H17" s="14">
        <v>10.489001274108887</v>
      </c>
      <c r="I17" s="14">
        <v>1002092.3125</v>
      </c>
      <c r="J17" s="14"/>
      <c r="K17" s="14"/>
      <c r="L17" s="14">
        <v>0.30283337831497192</v>
      </c>
      <c r="M17" s="14">
        <v>0.1499616950750351</v>
      </c>
    </row>
    <row r="18" spans="1:13">
      <c r="A18" s="13" t="s">
        <v>121</v>
      </c>
      <c r="B18" s="13" t="s">
        <v>163</v>
      </c>
      <c r="C18" s="13" t="s">
        <v>205</v>
      </c>
      <c r="D18" s="14">
        <v>2008</v>
      </c>
      <c r="E18" s="14">
        <v>954499.9375</v>
      </c>
      <c r="F18" s="14">
        <v>1015878.125</v>
      </c>
      <c r="G18" s="14">
        <v>21.332281999999999</v>
      </c>
      <c r="H18" s="14">
        <v>10.757757186889648</v>
      </c>
      <c r="I18" s="14">
        <v>1021502.75</v>
      </c>
      <c r="J18" s="14"/>
      <c r="K18" s="14"/>
      <c r="L18" s="14">
        <v>0.2783043384552002</v>
      </c>
      <c r="M18" s="14">
        <v>0.14815856516361237</v>
      </c>
    </row>
    <row r="19" spans="1:13">
      <c r="A19" s="13" t="s">
        <v>121</v>
      </c>
      <c r="B19" s="13" t="s">
        <v>163</v>
      </c>
      <c r="C19" s="13" t="s">
        <v>205</v>
      </c>
      <c r="D19" s="14">
        <v>2009</v>
      </c>
      <c r="E19" s="14">
        <v>970867.5</v>
      </c>
      <c r="F19" s="14">
        <v>1013711.3125</v>
      </c>
      <c r="G19" s="14">
        <v>21.750850999999997</v>
      </c>
      <c r="H19" s="14">
        <v>10.853535652160645</v>
      </c>
      <c r="I19" s="14">
        <v>1042621.5</v>
      </c>
      <c r="J19" s="14"/>
      <c r="K19" s="14"/>
      <c r="L19" s="14">
        <v>0.26886600255966187</v>
      </c>
      <c r="M19" s="14">
        <v>0.15165822207927704</v>
      </c>
    </row>
    <row r="20" spans="1:13">
      <c r="A20" s="13" t="s">
        <v>121</v>
      </c>
      <c r="B20" s="13" t="s">
        <v>163</v>
      </c>
      <c r="C20" s="13" t="s">
        <v>205</v>
      </c>
      <c r="D20" s="14">
        <v>2010</v>
      </c>
      <c r="E20" s="14">
        <v>1038249.75</v>
      </c>
      <c r="F20" s="14">
        <v>1112663.75</v>
      </c>
      <c r="G20" s="14">
        <v>22.154678999999998</v>
      </c>
      <c r="H20" s="14">
        <v>11.121260643005371</v>
      </c>
      <c r="I20" s="14">
        <v>1068298.625</v>
      </c>
      <c r="J20" s="14"/>
      <c r="K20" s="14"/>
      <c r="L20" s="14">
        <v>0.25036624073982239</v>
      </c>
      <c r="M20" s="14">
        <v>0.14770485460758209</v>
      </c>
    </row>
    <row r="21" spans="1:13">
      <c r="A21" s="13" t="s">
        <v>121</v>
      </c>
      <c r="B21" s="13" t="s">
        <v>163</v>
      </c>
      <c r="C21" s="13" t="s">
        <v>205</v>
      </c>
      <c r="D21" s="14">
        <v>2011</v>
      </c>
      <c r="E21" s="14">
        <v>1084070.125</v>
      </c>
      <c r="F21" s="14">
        <v>1175046.25</v>
      </c>
      <c r="G21" s="14">
        <v>22.538000999999998</v>
      </c>
      <c r="H21" s="14">
        <v>11.326355934143066</v>
      </c>
      <c r="I21" s="14">
        <v>1110156.375</v>
      </c>
      <c r="J21" s="14">
        <v>0.79420603084980435</v>
      </c>
      <c r="K21" s="14"/>
      <c r="L21" s="14">
        <v>0.25310352444648743</v>
      </c>
      <c r="M21" s="14">
        <v>0.14993850886821747</v>
      </c>
    </row>
    <row r="22" spans="1:13">
      <c r="A22" s="13" t="s">
        <v>121</v>
      </c>
      <c r="B22" s="13" t="s">
        <v>163</v>
      </c>
      <c r="C22" s="13" t="s">
        <v>205</v>
      </c>
      <c r="D22" s="14">
        <v>2012</v>
      </c>
      <c r="E22" s="14">
        <v>1097670.75</v>
      </c>
      <c r="F22" s="14">
        <v>1170344.25</v>
      </c>
      <c r="G22" s="14">
        <v>22.903948</v>
      </c>
      <c r="H22" s="14">
        <v>11.449159622192383</v>
      </c>
      <c r="I22" s="14">
        <v>1138852.875</v>
      </c>
      <c r="J22" s="14">
        <v>0.7034838654683625</v>
      </c>
      <c r="K22" s="14"/>
      <c r="L22" s="14">
        <v>0.26821762323379517</v>
      </c>
      <c r="M22" s="14">
        <v>0.14607447385787964</v>
      </c>
    </row>
    <row r="23" spans="1:13">
      <c r="A23" s="13" t="s">
        <v>121</v>
      </c>
      <c r="B23" s="13" t="s">
        <v>163</v>
      </c>
      <c r="C23" s="13" t="s">
        <v>205</v>
      </c>
      <c r="D23" s="14">
        <v>2013</v>
      </c>
      <c r="E23" s="14">
        <v>1166544.875</v>
      </c>
      <c r="F23" s="14">
        <v>1227129.25</v>
      </c>
      <c r="G23" s="14">
        <v>23.254912999999998</v>
      </c>
      <c r="H23" s="14">
        <v>11.553935050964355</v>
      </c>
      <c r="I23" s="14">
        <v>1167701.25</v>
      </c>
      <c r="J23" s="14">
        <v>0.70772498311725351</v>
      </c>
      <c r="K23" s="14"/>
      <c r="L23" s="14">
        <v>0.28652173280715942</v>
      </c>
      <c r="M23" s="14">
        <v>0.13990549743175507</v>
      </c>
    </row>
    <row r="24" spans="1:13">
      <c r="A24" s="13" t="s">
        <v>121</v>
      </c>
      <c r="B24" s="13" t="s">
        <v>163</v>
      </c>
      <c r="C24" s="13" t="s">
        <v>205</v>
      </c>
      <c r="D24" s="14">
        <v>2014</v>
      </c>
      <c r="E24" s="14">
        <v>1168394.875</v>
      </c>
      <c r="F24" s="14">
        <v>1225111.125</v>
      </c>
      <c r="G24" s="14">
        <v>23.596423999999999</v>
      </c>
      <c r="H24" s="14">
        <v>11.667239189147949</v>
      </c>
      <c r="I24" s="14">
        <v>1193304.875</v>
      </c>
      <c r="J24" s="14">
        <v>0.73417508808291876</v>
      </c>
      <c r="K24" s="14"/>
      <c r="L24" s="14">
        <v>0.28482487797737122</v>
      </c>
      <c r="M24" s="14">
        <v>0.14588154852390289</v>
      </c>
    </row>
    <row r="25" spans="1:13">
      <c r="A25" s="13" t="s">
        <v>121</v>
      </c>
      <c r="B25" s="13" t="s">
        <v>163</v>
      </c>
      <c r="C25" s="13" t="s">
        <v>205</v>
      </c>
      <c r="D25" s="14">
        <v>2015</v>
      </c>
      <c r="E25" s="14">
        <v>1151138.75</v>
      </c>
      <c r="F25" s="14">
        <v>1165804.625</v>
      </c>
      <c r="G25" s="14">
        <v>23.932501999999999</v>
      </c>
      <c r="H25" s="14">
        <v>11.908493041992188</v>
      </c>
      <c r="I25" s="14">
        <v>1226367.125</v>
      </c>
      <c r="J25" s="14">
        <v>0.79277177915641173</v>
      </c>
      <c r="K25" s="14"/>
      <c r="L25" s="14">
        <v>0.2618831992149353</v>
      </c>
      <c r="M25" s="14">
        <v>0.16226013004779816</v>
      </c>
    </row>
    <row r="26" spans="1:13">
      <c r="A26" s="13" t="s">
        <v>121</v>
      </c>
      <c r="B26" s="13" t="s">
        <v>163</v>
      </c>
      <c r="C26" s="13" t="s">
        <v>205</v>
      </c>
      <c r="D26" s="14">
        <v>2016</v>
      </c>
      <c r="E26" s="14">
        <v>1223294.125</v>
      </c>
      <c r="F26" s="14">
        <v>1249462</v>
      </c>
      <c r="G26" s="14">
        <v>24.262712000000001</v>
      </c>
      <c r="H26" s="14">
        <v>12.071554183959961</v>
      </c>
      <c r="I26" s="14">
        <v>1254581</v>
      </c>
      <c r="J26" s="14">
        <v>0.79621274516155394</v>
      </c>
      <c r="K26" s="14"/>
      <c r="L26" s="14">
        <v>0.24314270913600922</v>
      </c>
      <c r="M26" s="14">
        <v>0.16159865260124207</v>
      </c>
    </row>
    <row r="27" spans="1:13">
      <c r="A27" s="13" t="s">
        <v>121</v>
      </c>
      <c r="B27" s="13" t="s">
        <v>163</v>
      </c>
      <c r="C27" s="13" t="s">
        <v>205</v>
      </c>
      <c r="D27" s="14">
        <v>2017</v>
      </c>
      <c r="E27" s="14">
        <v>1240334.375</v>
      </c>
      <c r="F27" s="14">
        <v>1291582.25</v>
      </c>
      <c r="G27" s="14">
        <v>24.584619999999997</v>
      </c>
      <c r="H27" s="14">
        <v>12.324088096618652</v>
      </c>
      <c r="I27" s="14">
        <v>1291582.25</v>
      </c>
      <c r="J27" s="14">
        <v>0.79844905265273614</v>
      </c>
      <c r="K27" s="14"/>
      <c r="L27" s="14">
        <v>0.23567529022693634</v>
      </c>
      <c r="M27" s="14">
        <v>0.16374161839485168</v>
      </c>
    </row>
    <row r="28" spans="1:13">
      <c r="A28" s="13" t="s">
        <v>121</v>
      </c>
      <c r="B28" s="13" t="s">
        <v>163</v>
      </c>
      <c r="C28" s="13" t="s">
        <v>205</v>
      </c>
      <c r="D28" s="14">
        <v>2018</v>
      </c>
      <c r="E28" s="14">
        <v>1283842.625</v>
      </c>
      <c r="F28" s="14">
        <v>1350395.25</v>
      </c>
      <c r="G28" s="14">
        <v>24.898152</v>
      </c>
      <c r="H28" s="14">
        <v>12.619437217712402</v>
      </c>
      <c r="I28" s="14">
        <v>1319492.875</v>
      </c>
      <c r="J28" s="14"/>
      <c r="K28" s="14"/>
      <c r="L28" s="14">
        <v>0.21792601048946381</v>
      </c>
      <c r="M28" s="14">
        <v>0.1655486673116684</v>
      </c>
    </row>
    <row r="29" spans="1:13">
      <c r="A29" s="13" t="s">
        <v>121</v>
      </c>
      <c r="B29" s="13" t="s">
        <v>163</v>
      </c>
      <c r="C29" s="13" t="s">
        <v>205</v>
      </c>
      <c r="D29" s="14">
        <v>2019</v>
      </c>
      <c r="E29" s="14">
        <v>1280843.25</v>
      </c>
      <c r="F29" s="14">
        <v>1364677.75</v>
      </c>
      <c r="G29" s="14">
        <v>25.203198</v>
      </c>
      <c r="H29" s="14">
        <v>12.863174438476563</v>
      </c>
      <c r="I29" s="14">
        <v>1315734.25</v>
      </c>
      <c r="J29" s="14"/>
      <c r="K29" s="14"/>
      <c r="L29" s="14">
        <v>0.20606821775436401</v>
      </c>
      <c r="M29" s="14">
        <v>0.17671862244606018</v>
      </c>
    </row>
    <row r="30" spans="1:13">
      <c r="A30" s="13" t="s">
        <v>122</v>
      </c>
      <c r="B30" s="13" t="s">
        <v>164</v>
      </c>
      <c r="C30" s="13" t="s">
        <v>206</v>
      </c>
      <c r="D30" s="14">
        <v>1992</v>
      </c>
      <c r="E30" s="14">
        <v>229276.84375</v>
      </c>
      <c r="F30" s="14">
        <v>223888.765625</v>
      </c>
      <c r="G30" s="14">
        <v>7.8309329999999999</v>
      </c>
      <c r="H30" s="14">
        <v>3.594428539276123</v>
      </c>
      <c r="I30" s="14">
        <v>291905.75</v>
      </c>
      <c r="J30" s="14"/>
      <c r="K30" s="14"/>
      <c r="L30" s="14">
        <v>0.33433634042739868</v>
      </c>
      <c r="M30" s="14">
        <v>0.13403211534023285</v>
      </c>
    </row>
    <row r="31" spans="1:13">
      <c r="A31" s="13" t="s">
        <v>122</v>
      </c>
      <c r="B31" s="13" t="s">
        <v>164</v>
      </c>
      <c r="C31" s="13" t="s">
        <v>206</v>
      </c>
      <c r="D31" s="14">
        <v>1993</v>
      </c>
      <c r="E31" s="14">
        <v>234339.578125</v>
      </c>
      <c r="F31" s="14">
        <v>228787.203125</v>
      </c>
      <c r="G31" s="14">
        <v>7.8920859999999999</v>
      </c>
      <c r="H31" s="14">
        <v>3.5733158588409424</v>
      </c>
      <c r="I31" s="14">
        <v>293443.5625</v>
      </c>
      <c r="J31" s="14"/>
      <c r="K31" s="14"/>
      <c r="L31" s="14">
        <v>0.33356145024299622</v>
      </c>
      <c r="M31" s="14">
        <v>0.13653378188610077</v>
      </c>
    </row>
    <row r="32" spans="1:13">
      <c r="A32" s="13" t="s">
        <v>122</v>
      </c>
      <c r="B32" s="13" t="s">
        <v>164</v>
      </c>
      <c r="C32" s="13" t="s">
        <v>206</v>
      </c>
      <c r="D32" s="14">
        <v>1994</v>
      </c>
      <c r="E32" s="14">
        <v>246585.96875</v>
      </c>
      <c r="F32" s="14">
        <v>240059.078125</v>
      </c>
      <c r="G32" s="14">
        <v>7.947209</v>
      </c>
      <c r="H32" s="14">
        <v>3.5837204456329346</v>
      </c>
      <c r="I32" s="14">
        <v>300492.40625</v>
      </c>
      <c r="J32" s="14"/>
      <c r="K32" s="14"/>
      <c r="L32" s="14">
        <v>0.33856064081192017</v>
      </c>
      <c r="M32" s="14">
        <v>0.1351354569196701</v>
      </c>
    </row>
    <row r="33" spans="1:13">
      <c r="A33" s="13" t="s">
        <v>122</v>
      </c>
      <c r="B33" s="13" t="s">
        <v>164</v>
      </c>
      <c r="C33" s="13" t="s">
        <v>206</v>
      </c>
      <c r="D33" s="14">
        <v>1995</v>
      </c>
      <c r="E33" s="14">
        <v>259853.65625</v>
      </c>
      <c r="F33" s="14">
        <v>250433.9375</v>
      </c>
      <c r="G33" s="14">
        <v>7.9901209999999994</v>
      </c>
      <c r="H33" s="14">
        <v>3.5849545001983643</v>
      </c>
      <c r="I33" s="14">
        <v>308509.5</v>
      </c>
      <c r="J33" s="14"/>
      <c r="K33" s="14"/>
      <c r="L33" s="14">
        <v>0.35069888830184937</v>
      </c>
      <c r="M33" s="14">
        <v>0.13325728476047516</v>
      </c>
    </row>
    <row r="34" spans="1:13">
      <c r="A34" s="13" t="s">
        <v>122</v>
      </c>
      <c r="B34" s="13" t="s">
        <v>164</v>
      </c>
      <c r="C34" s="13" t="s">
        <v>206</v>
      </c>
      <c r="D34" s="14">
        <v>1996</v>
      </c>
      <c r="E34" s="14">
        <v>266383.875</v>
      </c>
      <c r="F34" s="14">
        <v>256307.3125</v>
      </c>
      <c r="G34" s="14">
        <v>8.0178630000000002</v>
      </c>
      <c r="H34" s="14">
        <v>3.6065089702606201</v>
      </c>
      <c r="I34" s="14">
        <v>315758.03125</v>
      </c>
      <c r="J34" s="14">
        <v>0.89109472849547589</v>
      </c>
      <c r="K34" s="14"/>
      <c r="L34" s="14">
        <v>0.33687543869018555</v>
      </c>
      <c r="M34" s="14">
        <v>0.13090065121650696</v>
      </c>
    </row>
    <row r="35" spans="1:13">
      <c r="A35" s="13" t="s">
        <v>122</v>
      </c>
      <c r="B35" s="13" t="s">
        <v>164</v>
      </c>
      <c r="C35" s="13" t="s">
        <v>206</v>
      </c>
      <c r="D35" s="14">
        <v>1997</v>
      </c>
      <c r="E35" s="14">
        <v>278759.71875</v>
      </c>
      <c r="F35" s="14">
        <v>269415.34375</v>
      </c>
      <c r="G35" s="14">
        <v>8.0328759999999999</v>
      </c>
      <c r="H35" s="14">
        <v>3.6355588436126709</v>
      </c>
      <c r="I35" s="14">
        <v>322368.75</v>
      </c>
      <c r="J35" s="14"/>
      <c r="K35" s="14"/>
      <c r="L35" s="14">
        <v>0.31557965278625488</v>
      </c>
      <c r="M35" s="14">
        <v>0.13844014704227448</v>
      </c>
    </row>
    <row r="36" spans="1:13">
      <c r="A36" s="13" t="s">
        <v>122</v>
      </c>
      <c r="B36" s="13" t="s">
        <v>164</v>
      </c>
      <c r="C36" s="13" t="s">
        <v>206</v>
      </c>
      <c r="D36" s="14">
        <v>1998</v>
      </c>
      <c r="E36" s="14">
        <v>295161.6875</v>
      </c>
      <c r="F36" s="14">
        <v>280194.75</v>
      </c>
      <c r="G36" s="14">
        <v>8.0410500000000003</v>
      </c>
      <c r="H36" s="14">
        <v>3.6720771789550781</v>
      </c>
      <c r="I36" s="14">
        <v>333914.125</v>
      </c>
      <c r="J36" s="14"/>
      <c r="K36" s="14"/>
      <c r="L36" s="14">
        <v>0.29746931791305542</v>
      </c>
      <c r="M36" s="14">
        <v>0.14281080663204193</v>
      </c>
    </row>
    <row r="37" spans="1:13">
      <c r="A37" s="13" t="s">
        <v>122</v>
      </c>
      <c r="B37" s="13" t="s">
        <v>164</v>
      </c>
      <c r="C37" s="13" t="s">
        <v>206</v>
      </c>
      <c r="D37" s="14">
        <v>1999</v>
      </c>
      <c r="E37" s="14">
        <v>304416.21875</v>
      </c>
      <c r="F37" s="14">
        <v>290596.125</v>
      </c>
      <c r="G37" s="14">
        <v>8.0511129999999991</v>
      </c>
      <c r="H37" s="14">
        <v>3.7251980304718018</v>
      </c>
      <c r="I37" s="14">
        <v>345789.21875</v>
      </c>
      <c r="J37" s="14"/>
      <c r="K37" s="14"/>
      <c r="L37" s="14">
        <v>0.29331454634666443</v>
      </c>
      <c r="M37" s="14">
        <v>0.14572115242481232</v>
      </c>
    </row>
    <row r="38" spans="1:13">
      <c r="A38" s="13" t="s">
        <v>122</v>
      </c>
      <c r="B38" s="13" t="s">
        <v>164</v>
      </c>
      <c r="C38" s="13" t="s">
        <v>206</v>
      </c>
      <c r="D38" s="14">
        <v>2000</v>
      </c>
      <c r="E38" s="14">
        <v>314579.6875</v>
      </c>
      <c r="F38" s="14">
        <v>306927.5625</v>
      </c>
      <c r="G38" s="14">
        <v>8.0692760000000003</v>
      </c>
      <c r="H38" s="14">
        <v>3.7599310874938965</v>
      </c>
      <c r="I38" s="14">
        <v>357462.09375</v>
      </c>
      <c r="J38" s="14"/>
      <c r="K38" s="14"/>
      <c r="L38" s="14">
        <v>0.27878892421722412</v>
      </c>
      <c r="M38" s="14">
        <v>0.14351201057434082</v>
      </c>
    </row>
    <row r="39" spans="1:13">
      <c r="A39" s="13" t="s">
        <v>122</v>
      </c>
      <c r="B39" s="13" t="s">
        <v>164</v>
      </c>
      <c r="C39" s="13" t="s">
        <v>206</v>
      </c>
      <c r="D39" s="14">
        <v>2001</v>
      </c>
      <c r="E39" s="14">
        <v>308449.03125</v>
      </c>
      <c r="F39" s="14">
        <v>299963.125</v>
      </c>
      <c r="G39" s="14">
        <v>8.0977479999999993</v>
      </c>
      <c r="H39" s="14">
        <v>3.7858388423919678</v>
      </c>
      <c r="I39" s="14">
        <v>361991.78125</v>
      </c>
      <c r="J39" s="14"/>
      <c r="K39" s="14"/>
      <c r="L39" s="14">
        <v>0.26385593414306641</v>
      </c>
      <c r="M39" s="14">
        <v>0.14945313334465027</v>
      </c>
    </row>
    <row r="40" spans="1:13">
      <c r="A40" s="13" t="s">
        <v>122</v>
      </c>
      <c r="B40" s="13" t="s">
        <v>164</v>
      </c>
      <c r="C40" s="13" t="s">
        <v>206</v>
      </c>
      <c r="D40" s="14">
        <v>2002</v>
      </c>
      <c r="E40" s="14">
        <v>313331.15625</v>
      </c>
      <c r="F40" s="14">
        <v>306288.46875</v>
      </c>
      <c r="G40" s="14">
        <v>8.1344119999999993</v>
      </c>
      <c r="H40" s="14">
        <v>3.7806937694549561</v>
      </c>
      <c r="I40" s="14">
        <v>367970.25</v>
      </c>
      <c r="J40" s="14"/>
      <c r="K40" s="14"/>
      <c r="L40" s="14">
        <v>0.24653822183609009</v>
      </c>
      <c r="M40" s="14">
        <v>0.1506582647562027</v>
      </c>
    </row>
    <row r="41" spans="1:13">
      <c r="A41" s="13" t="s">
        <v>122</v>
      </c>
      <c r="B41" s="13" t="s">
        <v>164</v>
      </c>
      <c r="C41" s="13" t="s">
        <v>206</v>
      </c>
      <c r="D41" s="14">
        <v>2003</v>
      </c>
      <c r="E41" s="14">
        <v>318809.15625</v>
      </c>
      <c r="F41" s="14">
        <v>313908.28125</v>
      </c>
      <c r="G41" s="14">
        <v>8.175851999999999</v>
      </c>
      <c r="H41" s="14">
        <v>3.8061585426330566</v>
      </c>
      <c r="I41" s="14">
        <v>371434.5625</v>
      </c>
      <c r="J41" s="14"/>
      <c r="K41" s="14"/>
      <c r="L41" s="14">
        <v>0.25963732600212097</v>
      </c>
      <c r="M41" s="14">
        <v>0.14775028824806213</v>
      </c>
    </row>
    <row r="42" spans="1:13">
      <c r="A42" s="13" t="s">
        <v>122</v>
      </c>
      <c r="B42" s="13" t="s">
        <v>164</v>
      </c>
      <c r="C42" s="13" t="s">
        <v>206</v>
      </c>
      <c r="D42" s="14">
        <v>2004</v>
      </c>
      <c r="E42" s="14">
        <v>330761.75</v>
      </c>
      <c r="F42" s="14">
        <v>326475.03125</v>
      </c>
      <c r="G42" s="14">
        <v>8.216804999999999</v>
      </c>
      <c r="H42" s="14">
        <v>3.8253457546234131</v>
      </c>
      <c r="I42" s="14">
        <v>381593.75</v>
      </c>
      <c r="J42" s="14"/>
      <c r="K42" s="14"/>
      <c r="L42" s="14">
        <v>0.26269343495368958</v>
      </c>
      <c r="M42" s="14">
        <v>0.1456281989812851</v>
      </c>
    </row>
    <row r="43" spans="1:13">
      <c r="A43" s="13" t="s">
        <v>122</v>
      </c>
      <c r="B43" s="13" t="s">
        <v>164</v>
      </c>
      <c r="C43" s="13" t="s">
        <v>206</v>
      </c>
      <c r="D43" s="14">
        <v>2005</v>
      </c>
      <c r="E43" s="14">
        <v>343994.09375</v>
      </c>
      <c r="F43" s="14">
        <v>357373.03125</v>
      </c>
      <c r="G43" s="14">
        <v>8.2536500000000004</v>
      </c>
      <c r="H43" s="14">
        <v>3.8623652458190918</v>
      </c>
      <c r="I43" s="14">
        <v>390156.96875</v>
      </c>
      <c r="J43" s="14">
        <v>0.88043314858386057</v>
      </c>
      <c r="K43" s="14"/>
      <c r="L43" s="14">
        <v>0.26252943277359009</v>
      </c>
      <c r="M43" s="14">
        <v>0.14335162937641144</v>
      </c>
    </row>
    <row r="44" spans="1:13">
      <c r="A44" s="13" t="s">
        <v>122</v>
      </c>
      <c r="B44" s="13" t="s">
        <v>164</v>
      </c>
      <c r="C44" s="13" t="s">
        <v>206</v>
      </c>
      <c r="D44" s="14">
        <v>2006</v>
      </c>
      <c r="E44" s="14">
        <v>361593.875</v>
      </c>
      <c r="F44" s="14">
        <v>364390.5</v>
      </c>
      <c r="G44" s="14">
        <v>8.2853429999999992</v>
      </c>
      <c r="H44" s="14">
        <v>3.9256289005279541</v>
      </c>
      <c r="I44" s="14">
        <v>403633.15625</v>
      </c>
      <c r="J44" s="14"/>
      <c r="K44" s="14"/>
      <c r="L44" s="14">
        <v>0.26073423027992249</v>
      </c>
      <c r="M44" s="14">
        <v>0.14683099091053009</v>
      </c>
    </row>
    <row r="45" spans="1:13">
      <c r="A45" s="13" t="s">
        <v>122</v>
      </c>
      <c r="B45" s="13" t="s">
        <v>164</v>
      </c>
      <c r="C45" s="13" t="s">
        <v>206</v>
      </c>
      <c r="D45" s="14">
        <v>2007</v>
      </c>
      <c r="E45" s="14">
        <v>376780.21875</v>
      </c>
      <c r="F45" s="14">
        <v>376847.21875</v>
      </c>
      <c r="G45" s="14">
        <v>8.3137369999999997</v>
      </c>
      <c r="H45" s="14">
        <v>3.9980716705322266</v>
      </c>
      <c r="I45" s="14">
        <v>418678.21875</v>
      </c>
      <c r="J45" s="14"/>
      <c r="K45" s="14"/>
      <c r="L45" s="14">
        <v>0.27180209755897522</v>
      </c>
      <c r="M45" s="14">
        <v>0.14201246201992035</v>
      </c>
    </row>
    <row r="46" spans="1:13">
      <c r="A46" s="13" t="s">
        <v>122</v>
      </c>
      <c r="B46" s="13" t="s">
        <v>164</v>
      </c>
      <c r="C46" s="13" t="s">
        <v>206</v>
      </c>
      <c r="D46" s="14">
        <v>2008</v>
      </c>
      <c r="E46" s="14">
        <v>387194.71875</v>
      </c>
      <c r="F46" s="14">
        <v>390540.625</v>
      </c>
      <c r="G46" s="14">
        <v>8.3415319999999991</v>
      </c>
      <c r="H46" s="14">
        <v>4.0750370025634766</v>
      </c>
      <c r="I46" s="14">
        <v>424792.71875</v>
      </c>
      <c r="J46" s="14"/>
      <c r="K46" s="14"/>
      <c r="L46" s="14">
        <v>0.27833729982376099</v>
      </c>
      <c r="M46" s="14">
        <v>0.15570294857025146</v>
      </c>
    </row>
    <row r="47" spans="1:13">
      <c r="A47" s="13" t="s">
        <v>122</v>
      </c>
      <c r="B47" s="13" t="s">
        <v>164</v>
      </c>
      <c r="C47" s="13" t="s">
        <v>206</v>
      </c>
      <c r="D47" s="14">
        <v>2009</v>
      </c>
      <c r="E47" s="14">
        <v>382414.0625</v>
      </c>
      <c r="F47" s="14">
        <v>373127.28125</v>
      </c>
      <c r="G47" s="14">
        <v>8.3726629999999993</v>
      </c>
      <c r="H47" s="14">
        <v>4.0579652786254883</v>
      </c>
      <c r="I47" s="14">
        <v>408801.0625</v>
      </c>
      <c r="J47" s="14"/>
      <c r="K47" s="14"/>
      <c r="L47" s="14">
        <v>0.26989385485649109</v>
      </c>
      <c r="M47" s="14">
        <v>0.16507333517074585</v>
      </c>
    </row>
    <row r="48" spans="1:13">
      <c r="A48" s="13" t="s">
        <v>122</v>
      </c>
      <c r="B48" s="13" t="s">
        <v>164</v>
      </c>
      <c r="C48" s="13" t="s">
        <v>206</v>
      </c>
      <c r="D48" s="14">
        <v>2010</v>
      </c>
      <c r="E48" s="14">
        <v>392208.28125</v>
      </c>
      <c r="F48" s="14">
        <v>385229.0625</v>
      </c>
      <c r="G48" s="14">
        <v>8.4099489999999992</v>
      </c>
      <c r="H48" s="14">
        <v>4.0969510078430176</v>
      </c>
      <c r="I48" s="14">
        <v>416311.125</v>
      </c>
      <c r="J48" s="14"/>
      <c r="K48" s="14"/>
      <c r="L48" s="14">
        <v>0.27072799205780029</v>
      </c>
      <c r="M48" s="14">
        <v>0.16275510191917419</v>
      </c>
    </row>
    <row r="49" spans="1:13">
      <c r="A49" s="13" t="s">
        <v>122</v>
      </c>
      <c r="B49" s="13" t="s">
        <v>164</v>
      </c>
      <c r="C49" s="13" t="s">
        <v>206</v>
      </c>
      <c r="D49" s="14">
        <v>2011</v>
      </c>
      <c r="E49" s="14">
        <v>411183.78125</v>
      </c>
      <c r="F49" s="14">
        <v>402328.375</v>
      </c>
      <c r="G49" s="14">
        <v>8.4535009999999993</v>
      </c>
      <c r="H49" s="14">
        <v>4.1681442260742188</v>
      </c>
      <c r="I49" s="14">
        <v>428479.03125</v>
      </c>
      <c r="J49" s="14">
        <v>0.78191978901280801</v>
      </c>
      <c r="K49" s="14"/>
      <c r="L49" s="14">
        <v>0.29345273971557617</v>
      </c>
      <c r="M49" s="14">
        <v>0.16080386936664581</v>
      </c>
    </row>
    <row r="50" spans="1:13">
      <c r="A50" s="13" t="s">
        <v>122</v>
      </c>
      <c r="B50" s="13" t="s">
        <v>164</v>
      </c>
      <c r="C50" s="13" t="s">
        <v>206</v>
      </c>
      <c r="D50" s="14">
        <v>2012</v>
      </c>
      <c r="E50" s="14">
        <v>421391.21875</v>
      </c>
      <c r="F50" s="14">
        <v>409657.375</v>
      </c>
      <c r="G50" s="14">
        <v>8.5022269999999995</v>
      </c>
      <c r="H50" s="14">
        <v>4.2164249420166016</v>
      </c>
      <c r="I50" s="14">
        <v>431394.625</v>
      </c>
      <c r="J50" s="14">
        <v>0.79183569241243223</v>
      </c>
      <c r="K50" s="14"/>
      <c r="L50" s="14">
        <v>0.3038707971572876</v>
      </c>
      <c r="M50" s="14">
        <v>0.16002200543880463</v>
      </c>
    </row>
    <row r="51" spans="1:13">
      <c r="A51" s="13" t="s">
        <v>122</v>
      </c>
      <c r="B51" s="13" t="s">
        <v>164</v>
      </c>
      <c r="C51" s="13" t="s">
        <v>206</v>
      </c>
      <c r="D51" s="14">
        <v>2013</v>
      </c>
      <c r="E51" s="14">
        <v>423862.15625</v>
      </c>
      <c r="F51" s="14">
        <v>404381.125</v>
      </c>
      <c r="G51" s="14">
        <v>8.5561889999999998</v>
      </c>
      <c r="H51" s="14">
        <v>4.232905387878418</v>
      </c>
      <c r="I51" s="14">
        <v>431504.625</v>
      </c>
      <c r="J51" s="14">
        <v>0.82166477360025825</v>
      </c>
      <c r="K51" s="14"/>
      <c r="L51" s="14">
        <v>0.30306008458137512</v>
      </c>
      <c r="M51" s="14">
        <v>0.17108367383480072</v>
      </c>
    </row>
    <row r="52" spans="1:13">
      <c r="A52" s="13" t="s">
        <v>122</v>
      </c>
      <c r="B52" s="13" t="s">
        <v>164</v>
      </c>
      <c r="C52" s="13" t="s">
        <v>206</v>
      </c>
      <c r="D52" s="14">
        <v>2014</v>
      </c>
      <c r="E52" s="14">
        <v>429092.78125</v>
      </c>
      <c r="F52" s="14">
        <v>423224.03125</v>
      </c>
      <c r="G52" s="14">
        <v>8.6152139999999999</v>
      </c>
      <c r="H52" s="14">
        <v>4.2691435813903809</v>
      </c>
      <c r="I52" s="14">
        <v>434358.0625</v>
      </c>
      <c r="J52" s="14">
        <v>0.83649777306551332</v>
      </c>
      <c r="K52" s="14"/>
      <c r="L52" s="14">
        <v>0.29129126667976379</v>
      </c>
      <c r="M52" s="14">
        <v>0.16923670470714569</v>
      </c>
    </row>
    <row r="53" spans="1:13">
      <c r="A53" s="13" t="s">
        <v>122</v>
      </c>
      <c r="B53" s="13" t="s">
        <v>164</v>
      </c>
      <c r="C53" s="13" t="s">
        <v>206</v>
      </c>
      <c r="D53" s="14">
        <v>2015</v>
      </c>
      <c r="E53" s="14">
        <v>448794.71875</v>
      </c>
      <c r="F53" s="14">
        <v>430623.875</v>
      </c>
      <c r="G53" s="14">
        <v>8.6786599999999989</v>
      </c>
      <c r="H53" s="14">
        <v>4.2782397270202637</v>
      </c>
      <c r="I53" s="14">
        <v>438764.625</v>
      </c>
      <c r="J53" s="14">
        <v>0.83732530475559475</v>
      </c>
      <c r="K53" s="14"/>
      <c r="L53" s="14">
        <v>0.29580947756767273</v>
      </c>
      <c r="M53" s="14">
        <v>0.17195509374141693</v>
      </c>
    </row>
    <row r="54" spans="1:13">
      <c r="A54" s="13" t="s">
        <v>122</v>
      </c>
      <c r="B54" s="13" t="s">
        <v>164</v>
      </c>
      <c r="C54" s="13" t="s">
        <v>206</v>
      </c>
      <c r="D54" s="14">
        <v>2016</v>
      </c>
      <c r="E54" s="14">
        <v>466582.8125</v>
      </c>
      <c r="F54" s="14">
        <v>436191.0625</v>
      </c>
      <c r="G54" s="14">
        <v>8.7473010000000002</v>
      </c>
      <c r="H54" s="14">
        <v>4.3212289810180664</v>
      </c>
      <c r="I54" s="14">
        <v>447493.59375</v>
      </c>
      <c r="J54" s="14">
        <v>0.8338062906215935</v>
      </c>
      <c r="K54" s="14"/>
      <c r="L54" s="14">
        <v>0.30490007996559143</v>
      </c>
      <c r="M54" s="14">
        <v>0.17781321704387665</v>
      </c>
    </row>
    <row r="55" spans="1:13">
      <c r="A55" s="13" t="s">
        <v>122</v>
      </c>
      <c r="B55" s="13" t="s">
        <v>164</v>
      </c>
      <c r="C55" s="13" t="s">
        <v>206</v>
      </c>
      <c r="D55" s="14">
        <v>2017</v>
      </c>
      <c r="E55" s="14">
        <v>480926.90625</v>
      </c>
      <c r="F55" s="14">
        <v>458231.59375</v>
      </c>
      <c r="G55" s="14">
        <v>8.8199009999999998</v>
      </c>
      <c r="H55" s="14">
        <v>4.3985347747802734</v>
      </c>
      <c r="I55" s="14">
        <v>458231.5625</v>
      </c>
      <c r="J55" s="14">
        <v>0.8280099579164133</v>
      </c>
      <c r="K55" s="14"/>
      <c r="L55" s="14">
        <v>0.3128238320350647</v>
      </c>
      <c r="M55" s="14">
        <v>0.17907935380935669</v>
      </c>
    </row>
    <row r="56" spans="1:13">
      <c r="A56" s="13" t="s">
        <v>122</v>
      </c>
      <c r="B56" s="13" t="s">
        <v>164</v>
      </c>
      <c r="C56" s="13" t="s">
        <v>206</v>
      </c>
      <c r="D56" s="14">
        <v>2018</v>
      </c>
      <c r="E56" s="14">
        <v>492542.71875</v>
      </c>
      <c r="F56" s="14">
        <v>470960.75</v>
      </c>
      <c r="G56" s="14">
        <v>8.8913879999999992</v>
      </c>
      <c r="H56" s="14">
        <v>4.4884819984436035</v>
      </c>
      <c r="I56" s="14">
        <v>470054.5</v>
      </c>
      <c r="J56" s="14"/>
      <c r="K56" s="14"/>
      <c r="L56" s="14">
        <v>0.31763076782226563</v>
      </c>
      <c r="M56" s="14">
        <v>0.17765574157238007</v>
      </c>
    </row>
    <row r="57" spans="1:13">
      <c r="A57" s="13" t="s">
        <v>122</v>
      </c>
      <c r="B57" s="13" t="s">
        <v>164</v>
      </c>
      <c r="C57" s="13" t="s">
        <v>206</v>
      </c>
      <c r="D57" s="14">
        <v>2019</v>
      </c>
      <c r="E57" s="14">
        <v>498022.25</v>
      </c>
      <c r="F57" s="14">
        <v>477705.5</v>
      </c>
      <c r="G57" s="14">
        <v>8.9551020000000001</v>
      </c>
      <c r="H57" s="14">
        <v>4.5502810478210449</v>
      </c>
      <c r="I57" s="14">
        <v>476723.3125</v>
      </c>
      <c r="J57" s="14"/>
      <c r="K57" s="14"/>
      <c r="L57" s="14">
        <v>0.31218579411506653</v>
      </c>
      <c r="M57" s="14">
        <v>0.1782563328742981</v>
      </c>
    </row>
    <row r="58" spans="1:13">
      <c r="A58" s="13" t="s">
        <v>123</v>
      </c>
      <c r="B58" s="13" t="s">
        <v>165</v>
      </c>
      <c r="C58" s="13" t="s">
        <v>206</v>
      </c>
      <c r="D58" s="14">
        <v>1992</v>
      </c>
      <c r="E58" s="14">
        <v>286644.125</v>
      </c>
      <c r="F58" s="14">
        <v>275201.0625</v>
      </c>
      <c r="G58" s="14">
        <v>10.078101</v>
      </c>
      <c r="H58" s="14">
        <v>3.8666861057281494</v>
      </c>
      <c r="I58" s="14">
        <v>328874.5</v>
      </c>
      <c r="J58" s="14"/>
      <c r="K58" s="14"/>
      <c r="L58" s="14">
        <v>0.30010312795639038</v>
      </c>
      <c r="M58" s="14">
        <v>0.16827505826950073</v>
      </c>
    </row>
    <row r="59" spans="1:13">
      <c r="A59" s="13" t="s">
        <v>123</v>
      </c>
      <c r="B59" s="13" t="s">
        <v>165</v>
      </c>
      <c r="C59" s="13" t="s">
        <v>206</v>
      </c>
      <c r="D59" s="14">
        <v>1993</v>
      </c>
      <c r="E59" s="14">
        <v>287547.59375</v>
      </c>
      <c r="F59" s="14">
        <v>276938.21875</v>
      </c>
      <c r="G59" s="14">
        <v>10.118674</v>
      </c>
      <c r="H59" s="14">
        <v>3.8420250415802002</v>
      </c>
      <c r="I59" s="14">
        <v>325711.15625</v>
      </c>
      <c r="J59" s="14"/>
      <c r="K59" s="14"/>
      <c r="L59" s="14">
        <v>0.298543781042099</v>
      </c>
      <c r="M59" s="14">
        <v>0.16711439192295074</v>
      </c>
    </row>
    <row r="60" spans="1:13">
      <c r="A60" s="13" t="s">
        <v>123</v>
      </c>
      <c r="B60" s="13" t="s">
        <v>165</v>
      </c>
      <c r="C60" s="13" t="s">
        <v>206</v>
      </c>
      <c r="D60" s="14">
        <v>1994</v>
      </c>
      <c r="E60" s="14">
        <v>298298</v>
      </c>
      <c r="F60" s="14">
        <v>284110.46875</v>
      </c>
      <c r="G60" s="14">
        <v>10.155918999999999</v>
      </c>
      <c r="H60" s="14">
        <v>3.8282327651977539</v>
      </c>
      <c r="I60" s="14">
        <v>336221.78125</v>
      </c>
      <c r="J60" s="14"/>
      <c r="K60" s="14"/>
      <c r="L60" s="14">
        <v>0.29189351201057434</v>
      </c>
      <c r="M60" s="14">
        <v>0.16292563080787659</v>
      </c>
    </row>
    <row r="61" spans="1:13">
      <c r="A61" s="13" t="s">
        <v>123</v>
      </c>
      <c r="B61" s="13" t="s">
        <v>165</v>
      </c>
      <c r="C61" s="13" t="s">
        <v>206</v>
      </c>
      <c r="D61" s="14">
        <v>1995</v>
      </c>
      <c r="E61" s="14">
        <v>307887.6875</v>
      </c>
      <c r="F61" s="14">
        <v>296016.78125</v>
      </c>
      <c r="G61" s="14">
        <v>10.186304999999999</v>
      </c>
      <c r="H61" s="14">
        <v>3.8869366645812988</v>
      </c>
      <c r="I61" s="14">
        <v>344239.84375</v>
      </c>
      <c r="J61" s="14"/>
      <c r="K61" s="14"/>
      <c r="L61" s="14">
        <v>0.29076686501502991</v>
      </c>
      <c r="M61" s="14">
        <v>0.15905958414077759</v>
      </c>
    </row>
    <row r="62" spans="1:13">
      <c r="A62" s="13" t="s">
        <v>123</v>
      </c>
      <c r="B62" s="13" t="s">
        <v>165</v>
      </c>
      <c r="C62" s="13" t="s">
        <v>206</v>
      </c>
      <c r="D62" s="14">
        <v>1996</v>
      </c>
      <c r="E62" s="14">
        <v>309153.0625</v>
      </c>
      <c r="F62" s="14">
        <v>295071.71875</v>
      </c>
      <c r="G62" s="14">
        <v>10.208274999999999</v>
      </c>
      <c r="H62" s="14">
        <v>3.8979661464691162</v>
      </c>
      <c r="I62" s="14">
        <v>348788.84375</v>
      </c>
      <c r="J62" s="14">
        <v>0.94272475211804496</v>
      </c>
      <c r="K62" s="14"/>
      <c r="L62" s="14">
        <v>0.28411686420440674</v>
      </c>
      <c r="M62" s="14">
        <v>0.15913820266723633</v>
      </c>
    </row>
    <row r="63" spans="1:13">
      <c r="A63" s="13" t="s">
        <v>123</v>
      </c>
      <c r="B63" s="13" t="s">
        <v>165</v>
      </c>
      <c r="C63" s="13" t="s">
        <v>206</v>
      </c>
      <c r="D63" s="14">
        <v>1997</v>
      </c>
      <c r="E63" s="14">
        <v>328544.3125</v>
      </c>
      <c r="F63" s="14">
        <v>308663.96875</v>
      </c>
      <c r="G63" s="14">
        <v>10.223789</v>
      </c>
      <c r="H63" s="14">
        <v>3.9209597110748291</v>
      </c>
      <c r="I63" s="14">
        <v>362020.6875</v>
      </c>
      <c r="J63" s="14"/>
      <c r="K63" s="14"/>
      <c r="L63" s="14">
        <v>0.2753852903842926</v>
      </c>
      <c r="M63" s="14">
        <v>0.16295160353183746</v>
      </c>
    </row>
    <row r="64" spans="1:13">
      <c r="A64" s="13" t="s">
        <v>123</v>
      </c>
      <c r="B64" s="13" t="s">
        <v>165</v>
      </c>
      <c r="C64" s="13" t="s">
        <v>206</v>
      </c>
      <c r="D64" s="14">
        <v>1998</v>
      </c>
      <c r="E64" s="14">
        <v>341227.5</v>
      </c>
      <c r="F64" s="14">
        <v>310652.96875</v>
      </c>
      <c r="G64" s="14">
        <v>10.237299</v>
      </c>
      <c r="H64" s="14">
        <v>3.9864833354949951</v>
      </c>
      <c r="I64" s="14">
        <v>369122.96875</v>
      </c>
      <c r="J64" s="14"/>
      <c r="K64" s="14"/>
      <c r="L64" s="14">
        <v>0.26213300228118896</v>
      </c>
      <c r="M64" s="14">
        <v>0.16580334305763245</v>
      </c>
    </row>
    <row r="65" spans="1:13">
      <c r="A65" s="13" t="s">
        <v>123</v>
      </c>
      <c r="B65" s="13" t="s">
        <v>165</v>
      </c>
      <c r="C65" s="13" t="s">
        <v>206</v>
      </c>
      <c r="D65" s="14">
        <v>1999</v>
      </c>
      <c r="E65" s="14">
        <v>356183.625</v>
      </c>
      <c r="F65" s="14">
        <v>325198.25</v>
      </c>
      <c r="G65" s="14">
        <v>10.25516</v>
      </c>
      <c r="H65" s="14">
        <v>4.0392398834228516</v>
      </c>
      <c r="I65" s="14">
        <v>382200.03125</v>
      </c>
      <c r="J65" s="14"/>
      <c r="K65" s="14"/>
      <c r="L65" s="14">
        <v>0.26417514681816101</v>
      </c>
      <c r="M65" s="14">
        <v>0.16677017509937286</v>
      </c>
    </row>
    <row r="66" spans="1:13">
      <c r="A66" s="13" t="s">
        <v>123</v>
      </c>
      <c r="B66" s="13" t="s">
        <v>165</v>
      </c>
      <c r="C66" s="13" t="s">
        <v>206</v>
      </c>
      <c r="D66" s="14">
        <v>2000</v>
      </c>
      <c r="E66" s="14">
        <v>378521.625</v>
      </c>
      <c r="F66" s="14">
        <v>346908.875</v>
      </c>
      <c r="G66" s="14">
        <v>10.282033</v>
      </c>
      <c r="H66" s="14">
        <v>4.1212425231933594</v>
      </c>
      <c r="I66" s="14">
        <v>396405.15625</v>
      </c>
      <c r="J66" s="14"/>
      <c r="K66" s="14"/>
      <c r="L66" s="14">
        <v>0.26600509881973267</v>
      </c>
      <c r="M66" s="14">
        <v>0.17076247930526733</v>
      </c>
    </row>
    <row r="67" spans="1:13">
      <c r="A67" s="13" t="s">
        <v>123</v>
      </c>
      <c r="B67" s="13" t="s">
        <v>165</v>
      </c>
      <c r="C67" s="13" t="s">
        <v>206</v>
      </c>
      <c r="D67" s="14">
        <v>2001</v>
      </c>
      <c r="E67" s="14">
        <v>380844.09375</v>
      </c>
      <c r="F67" s="14">
        <v>348797.75</v>
      </c>
      <c r="G67" s="14">
        <v>10.319018999999999</v>
      </c>
      <c r="H67" s="14">
        <v>4.1783318519592285</v>
      </c>
      <c r="I67" s="14">
        <v>400764.0625</v>
      </c>
      <c r="J67" s="14"/>
      <c r="K67" s="14"/>
      <c r="L67" s="14">
        <v>0.2572857141494751</v>
      </c>
      <c r="M67" s="14">
        <v>0.178736612200737</v>
      </c>
    </row>
    <row r="68" spans="1:13">
      <c r="A68" s="13" t="s">
        <v>123</v>
      </c>
      <c r="B68" s="13" t="s">
        <v>165</v>
      </c>
      <c r="C68" s="13" t="s">
        <v>206</v>
      </c>
      <c r="D68" s="14">
        <v>2002</v>
      </c>
      <c r="E68" s="14">
        <v>386985.6875</v>
      </c>
      <c r="F68" s="14">
        <v>358492.6875</v>
      </c>
      <c r="G68" s="14">
        <v>10.364884999999999</v>
      </c>
      <c r="H68" s="14">
        <v>4.1876606941223145</v>
      </c>
      <c r="I68" s="14">
        <v>407604.6875</v>
      </c>
      <c r="J68" s="14"/>
      <c r="K68" s="14"/>
      <c r="L68" s="14">
        <v>0.23146049678325653</v>
      </c>
      <c r="M68" s="14">
        <v>0.18829880654811859</v>
      </c>
    </row>
    <row r="69" spans="1:13">
      <c r="A69" s="13" t="s">
        <v>123</v>
      </c>
      <c r="B69" s="13" t="s">
        <v>165</v>
      </c>
      <c r="C69" s="13" t="s">
        <v>206</v>
      </c>
      <c r="D69" s="14">
        <v>2003</v>
      </c>
      <c r="E69" s="14">
        <v>387888.96875</v>
      </c>
      <c r="F69" s="14">
        <v>374266.28125</v>
      </c>
      <c r="G69" s="14">
        <v>10.419032</v>
      </c>
      <c r="H69" s="14">
        <v>4.1880359649658203</v>
      </c>
      <c r="I69" s="14">
        <v>411835.4375</v>
      </c>
      <c r="J69" s="14"/>
      <c r="K69" s="14"/>
      <c r="L69" s="14">
        <v>0.24102939665317535</v>
      </c>
      <c r="M69" s="14">
        <v>0.18489968776702881</v>
      </c>
    </row>
    <row r="70" spans="1:13">
      <c r="A70" s="13" t="s">
        <v>123</v>
      </c>
      <c r="B70" s="13" t="s">
        <v>165</v>
      </c>
      <c r="C70" s="13" t="s">
        <v>206</v>
      </c>
      <c r="D70" s="14">
        <v>2004</v>
      </c>
      <c r="E70" s="14">
        <v>398061</v>
      </c>
      <c r="F70" s="14">
        <v>383970.3125</v>
      </c>
      <c r="G70" s="14">
        <v>10.480117</v>
      </c>
      <c r="H70" s="14">
        <v>4.2358226776123047</v>
      </c>
      <c r="I70" s="14">
        <v>426542.84375</v>
      </c>
      <c r="J70" s="14"/>
      <c r="K70" s="14"/>
      <c r="L70" s="14">
        <v>0.27323257923126221</v>
      </c>
      <c r="M70" s="14">
        <v>0.16527020931243896</v>
      </c>
    </row>
    <row r="71" spans="1:13">
      <c r="A71" s="13" t="s">
        <v>123</v>
      </c>
      <c r="B71" s="13" t="s">
        <v>165</v>
      </c>
      <c r="C71" s="13" t="s">
        <v>206</v>
      </c>
      <c r="D71" s="14">
        <v>2005</v>
      </c>
      <c r="E71" s="14">
        <v>413649.21875</v>
      </c>
      <c r="F71" s="14">
        <v>429270.65625</v>
      </c>
      <c r="G71" s="14">
        <v>10.546885999999999</v>
      </c>
      <c r="H71" s="14">
        <v>4.3002071380615234</v>
      </c>
      <c r="I71" s="14">
        <v>436446.0625</v>
      </c>
      <c r="J71" s="14">
        <v>0.91707556596587292</v>
      </c>
      <c r="K71" s="14"/>
      <c r="L71" s="14">
        <v>0.29178500175476074</v>
      </c>
      <c r="M71" s="14">
        <v>0.16142772138118744</v>
      </c>
    </row>
    <row r="72" spans="1:13">
      <c r="A72" s="13" t="s">
        <v>123</v>
      </c>
      <c r="B72" s="13" t="s">
        <v>165</v>
      </c>
      <c r="C72" s="13" t="s">
        <v>206</v>
      </c>
      <c r="D72" s="14">
        <v>2006</v>
      </c>
      <c r="E72" s="14">
        <v>430283.46875</v>
      </c>
      <c r="F72" s="14">
        <v>417205.4375</v>
      </c>
      <c r="G72" s="14">
        <v>10.619475</v>
      </c>
      <c r="H72" s="14">
        <v>4.3498568534851074</v>
      </c>
      <c r="I72" s="14">
        <v>447585.6875</v>
      </c>
      <c r="J72" s="14"/>
      <c r="K72" s="14"/>
      <c r="L72" s="14">
        <v>0.30142480134963989</v>
      </c>
      <c r="M72" s="14">
        <v>0.1703517884016037</v>
      </c>
    </row>
    <row r="73" spans="1:13">
      <c r="A73" s="13" t="s">
        <v>123</v>
      </c>
      <c r="B73" s="13" t="s">
        <v>165</v>
      </c>
      <c r="C73" s="13" t="s">
        <v>206</v>
      </c>
      <c r="D73" s="14">
        <v>2007</v>
      </c>
      <c r="E73" s="14">
        <v>449795.90625</v>
      </c>
      <c r="F73" s="14">
        <v>430014.65625</v>
      </c>
      <c r="G73" s="14">
        <v>10.697571999999999</v>
      </c>
      <c r="H73" s="14">
        <v>4.4222598075866699</v>
      </c>
      <c r="I73" s="14">
        <v>464043.0625</v>
      </c>
      <c r="J73" s="14"/>
      <c r="K73" s="14"/>
      <c r="L73" s="14">
        <v>0.31594401597976685</v>
      </c>
      <c r="M73" s="14">
        <v>0.16983665525913239</v>
      </c>
    </row>
    <row r="74" spans="1:13">
      <c r="A74" s="13" t="s">
        <v>123</v>
      </c>
      <c r="B74" s="13" t="s">
        <v>165</v>
      </c>
      <c r="C74" s="13" t="s">
        <v>206</v>
      </c>
      <c r="D74" s="14">
        <v>2008</v>
      </c>
      <c r="E74" s="14">
        <v>460274.53125</v>
      </c>
      <c r="F74" s="14">
        <v>467485.40625</v>
      </c>
      <c r="G74" s="14">
        <v>10.778758</v>
      </c>
      <c r="H74" s="14">
        <v>4.4994468688964844</v>
      </c>
      <c r="I74" s="14">
        <v>466116.96875</v>
      </c>
      <c r="J74" s="14"/>
      <c r="K74" s="14"/>
      <c r="L74" s="14">
        <v>0.33907234668731689</v>
      </c>
      <c r="M74" s="14">
        <v>0.18428188562393188</v>
      </c>
    </row>
    <row r="75" spans="1:13">
      <c r="A75" s="13" t="s">
        <v>123</v>
      </c>
      <c r="B75" s="13" t="s">
        <v>165</v>
      </c>
      <c r="C75" s="13" t="s">
        <v>206</v>
      </c>
      <c r="D75" s="14">
        <v>2009</v>
      </c>
      <c r="E75" s="14">
        <v>458331.59375</v>
      </c>
      <c r="F75" s="14">
        <v>451867</v>
      </c>
      <c r="G75" s="14">
        <v>10.85994</v>
      </c>
      <c r="H75" s="14">
        <v>4.4895644187927246</v>
      </c>
      <c r="I75" s="14">
        <v>456698</v>
      </c>
      <c r="J75" s="14"/>
      <c r="K75" s="14"/>
      <c r="L75" s="14">
        <v>0.29794314503669739</v>
      </c>
      <c r="M75" s="14">
        <v>0.18952921032905579</v>
      </c>
    </row>
    <row r="76" spans="1:13">
      <c r="A76" s="13" t="s">
        <v>123</v>
      </c>
      <c r="B76" s="13" t="s">
        <v>165</v>
      </c>
      <c r="C76" s="13" t="s">
        <v>206</v>
      </c>
      <c r="D76" s="14">
        <v>2010</v>
      </c>
      <c r="E76" s="14">
        <v>488960.96875</v>
      </c>
      <c r="F76" s="14">
        <v>489332.59375</v>
      </c>
      <c r="G76" s="14">
        <v>10.938739</v>
      </c>
      <c r="H76" s="14">
        <v>4.4996261596679688</v>
      </c>
      <c r="I76" s="14">
        <v>469779.15625</v>
      </c>
      <c r="J76" s="14"/>
      <c r="K76" s="14"/>
      <c r="L76" s="14">
        <v>0.31830766797065735</v>
      </c>
      <c r="M76" s="14">
        <v>0.18671509623527527</v>
      </c>
    </row>
    <row r="77" spans="1:13">
      <c r="A77" s="13" t="s">
        <v>123</v>
      </c>
      <c r="B77" s="13" t="s">
        <v>165</v>
      </c>
      <c r="C77" s="13" t="s">
        <v>206</v>
      </c>
      <c r="D77" s="14">
        <v>2011</v>
      </c>
      <c r="E77" s="14">
        <v>494871.0625</v>
      </c>
      <c r="F77" s="14">
        <v>487755.40625</v>
      </c>
      <c r="G77" s="14">
        <v>11.013852999999999</v>
      </c>
      <c r="H77" s="14">
        <v>4.542050838470459</v>
      </c>
      <c r="I77" s="14">
        <v>477739.53125</v>
      </c>
      <c r="J77" s="14">
        <v>0.79669670844559015</v>
      </c>
      <c r="K77" s="14"/>
      <c r="L77" s="14">
        <v>0.34040382504463196</v>
      </c>
      <c r="M77" s="14">
        <v>0.19106163084506989</v>
      </c>
    </row>
    <row r="78" spans="1:13">
      <c r="A78" s="13" t="s">
        <v>123</v>
      </c>
      <c r="B78" s="13" t="s">
        <v>165</v>
      </c>
      <c r="C78" s="13" t="s">
        <v>206</v>
      </c>
      <c r="D78" s="14">
        <v>2012</v>
      </c>
      <c r="E78" s="14">
        <v>500611.46875</v>
      </c>
      <c r="F78" s="14">
        <v>491813.125</v>
      </c>
      <c r="G78" s="14">
        <v>11.085357999999999</v>
      </c>
      <c r="H78" s="14">
        <v>4.5626344680786133</v>
      </c>
      <c r="I78" s="14">
        <v>481271.15625</v>
      </c>
      <c r="J78" s="14">
        <v>0.81798885791067222</v>
      </c>
      <c r="K78" s="14"/>
      <c r="L78" s="14">
        <v>0.34472250938415527</v>
      </c>
      <c r="M78" s="14">
        <v>0.19037896394729614</v>
      </c>
    </row>
    <row r="79" spans="1:13">
      <c r="A79" s="13" t="s">
        <v>123</v>
      </c>
      <c r="B79" s="13" t="s">
        <v>165</v>
      </c>
      <c r="C79" s="13" t="s">
        <v>206</v>
      </c>
      <c r="D79" s="14">
        <v>2013</v>
      </c>
      <c r="E79" s="14">
        <v>501871.71875</v>
      </c>
      <c r="F79" s="14">
        <v>490563.46875</v>
      </c>
      <c r="G79" s="14">
        <v>11.154009</v>
      </c>
      <c r="H79" s="14">
        <v>4.5559120178222656</v>
      </c>
      <c r="I79" s="14">
        <v>483481.28125</v>
      </c>
      <c r="J79" s="14">
        <v>0.84187035892070239</v>
      </c>
      <c r="K79" s="14"/>
      <c r="L79" s="14">
        <v>0.32425075769424438</v>
      </c>
      <c r="M79" s="14">
        <v>0.19346447288990021</v>
      </c>
    </row>
    <row r="80" spans="1:13">
      <c r="A80" s="13" t="s">
        <v>123</v>
      </c>
      <c r="B80" s="13" t="s">
        <v>165</v>
      </c>
      <c r="C80" s="13" t="s">
        <v>206</v>
      </c>
      <c r="D80" s="14">
        <v>2014</v>
      </c>
      <c r="E80" s="14">
        <v>508746.40625</v>
      </c>
      <c r="F80" s="14">
        <v>493290.53125</v>
      </c>
      <c r="G80" s="14">
        <v>11.221231</v>
      </c>
      <c r="H80" s="14">
        <v>4.5811834335327148</v>
      </c>
      <c r="I80" s="14">
        <v>491071.375</v>
      </c>
      <c r="J80" s="14">
        <v>0.84448146673245972</v>
      </c>
      <c r="K80" s="14"/>
      <c r="L80" s="14">
        <v>0.33207768201828003</v>
      </c>
      <c r="M80" s="14">
        <v>0.20113646984100342</v>
      </c>
    </row>
    <row r="81" spans="1:13">
      <c r="A81" s="13" t="s">
        <v>123</v>
      </c>
      <c r="B81" s="13" t="s">
        <v>165</v>
      </c>
      <c r="C81" s="13" t="s">
        <v>206</v>
      </c>
      <c r="D81" s="14">
        <v>2015</v>
      </c>
      <c r="E81" s="14">
        <v>531206.875</v>
      </c>
      <c r="F81" s="14">
        <v>484155.03125</v>
      </c>
      <c r="G81" s="14">
        <v>11.287939999999999</v>
      </c>
      <c r="H81" s="14">
        <v>4.6220335960388184</v>
      </c>
      <c r="I81" s="14">
        <v>501096.4375</v>
      </c>
      <c r="J81" s="14">
        <v>0.84369330999497605</v>
      </c>
      <c r="K81" s="14"/>
      <c r="L81" s="14">
        <v>0.33681827783584595</v>
      </c>
      <c r="M81" s="14">
        <v>0.19366596639156342</v>
      </c>
    </row>
    <row r="82" spans="1:13">
      <c r="A82" s="13" t="s">
        <v>123</v>
      </c>
      <c r="B82" s="13" t="s">
        <v>165</v>
      </c>
      <c r="C82" s="13" t="s">
        <v>206</v>
      </c>
      <c r="D82" s="14">
        <v>2016</v>
      </c>
      <c r="E82" s="14">
        <v>549813.1875</v>
      </c>
      <c r="F82" s="14">
        <v>492930.46875</v>
      </c>
      <c r="G82" s="14">
        <v>11.354419999999999</v>
      </c>
      <c r="H82" s="14">
        <v>4.6838812828063965</v>
      </c>
      <c r="I82" s="14">
        <v>507443.71875</v>
      </c>
      <c r="J82" s="14">
        <v>0.84216280995847381</v>
      </c>
      <c r="K82" s="14"/>
      <c r="L82" s="14">
        <v>0.34433180093765259</v>
      </c>
      <c r="M82" s="14">
        <v>0.19198773801326752</v>
      </c>
    </row>
    <row r="83" spans="1:13">
      <c r="A83" s="13" t="s">
        <v>123</v>
      </c>
      <c r="B83" s="13" t="s">
        <v>165</v>
      </c>
      <c r="C83" s="13" t="s">
        <v>206</v>
      </c>
      <c r="D83" s="14">
        <v>2017</v>
      </c>
      <c r="E83" s="14">
        <v>568297.125</v>
      </c>
      <c r="F83" s="14">
        <v>515603.875</v>
      </c>
      <c r="G83" s="14">
        <v>11.419748</v>
      </c>
      <c r="H83" s="14">
        <v>4.7691011428833008</v>
      </c>
      <c r="I83" s="14">
        <v>515603.875</v>
      </c>
      <c r="J83" s="14">
        <v>0.8352774971561252</v>
      </c>
      <c r="K83" s="14"/>
      <c r="L83" s="14">
        <v>0.35143986344337463</v>
      </c>
      <c r="M83" s="14">
        <v>0.19573652744293213</v>
      </c>
    </row>
    <row r="84" spans="1:13">
      <c r="A84" s="13" t="s">
        <v>123</v>
      </c>
      <c r="B84" s="13" t="s">
        <v>165</v>
      </c>
      <c r="C84" s="13" t="s">
        <v>206</v>
      </c>
      <c r="D84" s="14">
        <v>2018</v>
      </c>
      <c r="E84" s="14">
        <v>575549.9375</v>
      </c>
      <c r="F84" s="14">
        <v>507573.0625</v>
      </c>
      <c r="G84" s="14">
        <v>11.482177999999999</v>
      </c>
      <c r="H84" s="14">
        <v>4.8393998146057129</v>
      </c>
      <c r="I84" s="14">
        <v>524948.125</v>
      </c>
      <c r="J84" s="14"/>
      <c r="K84" s="14"/>
      <c r="L84" s="14">
        <v>0.36760768294334412</v>
      </c>
      <c r="M84" s="14">
        <v>0.20167545974254608</v>
      </c>
    </row>
    <row r="85" spans="1:13">
      <c r="A85" s="13" t="s">
        <v>123</v>
      </c>
      <c r="B85" s="13" t="s">
        <v>165</v>
      </c>
      <c r="C85" s="13" t="s">
        <v>206</v>
      </c>
      <c r="D85" s="14">
        <v>2019</v>
      </c>
      <c r="E85" s="14">
        <v>589449.125</v>
      </c>
      <c r="F85" s="14">
        <v>517419.75</v>
      </c>
      <c r="G85" s="14">
        <v>11.539327999999999</v>
      </c>
      <c r="H85" s="14">
        <v>4.9219365119934082</v>
      </c>
      <c r="I85" s="14">
        <v>534102.3125</v>
      </c>
      <c r="J85" s="14"/>
      <c r="K85" s="14"/>
      <c r="L85" s="14">
        <v>0.36046379804611206</v>
      </c>
      <c r="M85" s="14">
        <v>0.20088128745555878</v>
      </c>
    </row>
    <row r="86" spans="1:13">
      <c r="A86" s="13" t="s">
        <v>125</v>
      </c>
      <c r="B86" s="13" t="s">
        <v>167</v>
      </c>
      <c r="C86" s="13" t="s">
        <v>208</v>
      </c>
      <c r="D86" s="14">
        <v>1992</v>
      </c>
      <c r="E86" s="14">
        <v>901133.75</v>
      </c>
      <c r="F86" s="14">
        <v>925953.8125</v>
      </c>
      <c r="G86" s="14">
        <v>28.224408999999998</v>
      </c>
      <c r="H86" s="14">
        <v>12.93048095703125</v>
      </c>
      <c r="I86" s="14">
        <v>961906.75</v>
      </c>
      <c r="J86" s="14"/>
      <c r="K86" s="14"/>
      <c r="L86" s="14">
        <v>0.22934414446353912</v>
      </c>
      <c r="M86" s="14">
        <v>0.17514950037002563</v>
      </c>
    </row>
    <row r="87" spans="1:13">
      <c r="A87" s="13" t="s">
        <v>125</v>
      </c>
      <c r="B87" s="13" t="s">
        <v>167</v>
      </c>
      <c r="C87" s="13" t="s">
        <v>208</v>
      </c>
      <c r="D87" s="14">
        <v>1993</v>
      </c>
      <c r="E87" s="14">
        <v>928149.25</v>
      </c>
      <c r="F87" s="14">
        <v>947825.9375</v>
      </c>
      <c r="G87" s="14">
        <v>28.547967</v>
      </c>
      <c r="H87" s="14">
        <v>13.034626960754395</v>
      </c>
      <c r="I87" s="14">
        <v>987501.6875</v>
      </c>
      <c r="J87" s="14"/>
      <c r="K87" s="14"/>
      <c r="L87" s="14">
        <v>0.23872373998165131</v>
      </c>
      <c r="M87" s="14">
        <v>0.17281736433506012</v>
      </c>
    </row>
    <row r="88" spans="1:13">
      <c r="A88" s="13" t="s">
        <v>125</v>
      </c>
      <c r="B88" s="13" t="s">
        <v>167</v>
      </c>
      <c r="C88" s="13" t="s">
        <v>208</v>
      </c>
      <c r="D88" s="14">
        <v>1994</v>
      </c>
      <c r="E88" s="14">
        <v>979112.6875</v>
      </c>
      <c r="F88" s="14">
        <v>993124.5</v>
      </c>
      <c r="G88" s="14">
        <v>28.860733999999997</v>
      </c>
      <c r="H88" s="14">
        <v>13.291092872619629</v>
      </c>
      <c r="I88" s="14">
        <v>1031884.625</v>
      </c>
      <c r="J88" s="14"/>
      <c r="K88" s="14"/>
      <c r="L88" s="14">
        <v>0.24271270632743835</v>
      </c>
      <c r="M88" s="14">
        <v>0.16506949067115784</v>
      </c>
    </row>
    <row r="89" spans="1:13">
      <c r="A89" s="13" t="s">
        <v>125</v>
      </c>
      <c r="B89" s="13" t="s">
        <v>167</v>
      </c>
      <c r="C89" s="13" t="s">
        <v>208</v>
      </c>
      <c r="D89" s="14">
        <v>1995</v>
      </c>
      <c r="E89" s="14">
        <v>1023227.5625</v>
      </c>
      <c r="F89" s="14">
        <v>1042290.125</v>
      </c>
      <c r="G89" s="14">
        <v>29.164151999999998</v>
      </c>
      <c r="H89" s="14">
        <v>13.502547264099121</v>
      </c>
      <c r="I89" s="14">
        <v>1059683.25</v>
      </c>
      <c r="J89" s="14"/>
      <c r="K89" s="14"/>
      <c r="L89" s="14">
        <v>0.23441208899021149</v>
      </c>
      <c r="M89" s="14">
        <v>0.15614093840122223</v>
      </c>
    </row>
    <row r="90" spans="1:13">
      <c r="A90" s="13" t="s">
        <v>125</v>
      </c>
      <c r="B90" s="13" t="s">
        <v>167</v>
      </c>
      <c r="C90" s="13" t="s">
        <v>208</v>
      </c>
      <c r="D90" s="14">
        <v>1996</v>
      </c>
      <c r="E90" s="14">
        <v>1053691.25</v>
      </c>
      <c r="F90" s="14">
        <v>1068538.625</v>
      </c>
      <c r="G90" s="14">
        <v>29.457816999999999</v>
      </c>
      <c r="H90" s="14">
        <v>13.636177062988281</v>
      </c>
      <c r="I90" s="14">
        <v>1076841.5</v>
      </c>
      <c r="J90" s="14">
        <v>0.95307916317792374</v>
      </c>
      <c r="K90" s="14"/>
      <c r="L90" s="14">
        <v>0.22758589684963226</v>
      </c>
      <c r="M90" s="14">
        <v>0.14679133892059326</v>
      </c>
    </row>
    <row r="91" spans="1:13">
      <c r="A91" s="13" t="s">
        <v>125</v>
      </c>
      <c r="B91" s="13" t="s">
        <v>167</v>
      </c>
      <c r="C91" s="13" t="s">
        <v>208</v>
      </c>
      <c r="D91" s="14">
        <v>1997</v>
      </c>
      <c r="E91" s="14">
        <v>1106804.875</v>
      </c>
      <c r="F91" s="14">
        <v>1111285.875</v>
      </c>
      <c r="G91" s="14">
        <v>29.742381999999999</v>
      </c>
      <c r="H91" s="14">
        <v>13.899702072143555</v>
      </c>
      <c r="I91" s="14">
        <v>1122930.625</v>
      </c>
      <c r="J91" s="14"/>
      <c r="K91" s="14"/>
      <c r="L91" s="14">
        <v>0.24948440492153168</v>
      </c>
      <c r="M91" s="14">
        <v>0.14851181209087372</v>
      </c>
    </row>
    <row r="92" spans="1:13">
      <c r="A92" s="13" t="s">
        <v>125</v>
      </c>
      <c r="B92" s="13" t="s">
        <v>167</v>
      </c>
      <c r="C92" s="13" t="s">
        <v>208</v>
      </c>
      <c r="D92" s="14">
        <v>1998</v>
      </c>
      <c r="E92" s="14">
        <v>1136820.125</v>
      </c>
      <c r="F92" s="14">
        <v>1127568.75</v>
      </c>
      <c r="G92" s="14">
        <v>30.022072999999999</v>
      </c>
      <c r="H92" s="14">
        <v>14.223676681518555</v>
      </c>
      <c r="I92" s="14">
        <v>1166681.75</v>
      </c>
      <c r="J92" s="14"/>
      <c r="K92" s="14"/>
      <c r="L92" s="14">
        <v>0.2434646338224411</v>
      </c>
      <c r="M92" s="14">
        <v>0.15427401661872864</v>
      </c>
    </row>
    <row r="93" spans="1:13">
      <c r="A93" s="13" t="s">
        <v>125</v>
      </c>
      <c r="B93" s="13" t="s">
        <v>167</v>
      </c>
      <c r="C93" s="13" t="s">
        <v>208</v>
      </c>
      <c r="D93" s="14">
        <v>1999</v>
      </c>
      <c r="E93" s="14">
        <v>1208894.125</v>
      </c>
      <c r="F93" s="14">
        <v>1208232</v>
      </c>
      <c r="G93" s="14">
        <v>30.302515</v>
      </c>
      <c r="H93" s="14">
        <v>14.615461349487305</v>
      </c>
      <c r="I93" s="14">
        <v>1226916.5</v>
      </c>
      <c r="J93" s="14"/>
      <c r="K93" s="14"/>
      <c r="L93" s="14">
        <v>0.23779818415641785</v>
      </c>
      <c r="M93" s="14">
        <v>0.15350155532360077</v>
      </c>
    </row>
    <row r="94" spans="1:13">
      <c r="A94" s="13" t="s">
        <v>125</v>
      </c>
      <c r="B94" s="13" t="s">
        <v>167</v>
      </c>
      <c r="C94" s="13" t="s">
        <v>208</v>
      </c>
      <c r="D94" s="14">
        <v>2000</v>
      </c>
      <c r="E94" s="14">
        <v>1276875.5</v>
      </c>
      <c r="F94" s="14">
        <v>1284667.375</v>
      </c>
      <c r="G94" s="14">
        <v>30.588383</v>
      </c>
      <c r="H94" s="14">
        <v>14.952766418457031</v>
      </c>
      <c r="I94" s="14">
        <v>1290441.875</v>
      </c>
      <c r="J94" s="14"/>
      <c r="K94" s="14"/>
      <c r="L94" s="14">
        <v>0.23814293742179871</v>
      </c>
      <c r="M94" s="14">
        <v>0.14816859364509583</v>
      </c>
    </row>
    <row r="95" spans="1:13">
      <c r="A95" s="13" t="s">
        <v>125</v>
      </c>
      <c r="B95" s="13" t="s">
        <v>167</v>
      </c>
      <c r="C95" s="13" t="s">
        <v>208</v>
      </c>
      <c r="D95" s="14">
        <v>2001</v>
      </c>
      <c r="E95" s="14">
        <v>1272416.75</v>
      </c>
      <c r="F95" s="14">
        <v>1273725.25</v>
      </c>
      <c r="G95" s="14">
        <v>30.880072999999999</v>
      </c>
      <c r="H95" s="14">
        <v>15.074831962585449</v>
      </c>
      <c r="I95" s="14">
        <v>1313540.375</v>
      </c>
      <c r="J95" s="14"/>
      <c r="K95" s="14"/>
      <c r="L95" s="14">
        <v>0.22775579988956451</v>
      </c>
      <c r="M95" s="14">
        <v>0.15363772213459015</v>
      </c>
    </row>
    <row r="96" spans="1:13">
      <c r="A96" s="13" t="s">
        <v>125</v>
      </c>
      <c r="B96" s="13" t="s">
        <v>167</v>
      </c>
      <c r="C96" s="13" t="s">
        <v>208</v>
      </c>
      <c r="D96" s="14">
        <v>2002</v>
      </c>
      <c r="E96" s="14">
        <v>1278943</v>
      </c>
      <c r="F96" s="14">
        <v>1282036.25</v>
      </c>
      <c r="G96" s="14">
        <v>31.178262999999998</v>
      </c>
      <c r="H96" s="14">
        <v>15.427290916442871</v>
      </c>
      <c r="I96" s="14">
        <v>1353183.625</v>
      </c>
      <c r="J96" s="14"/>
      <c r="K96" s="14"/>
      <c r="L96" s="14">
        <v>0.22761896252632141</v>
      </c>
      <c r="M96" s="14">
        <v>0.15355522930622101</v>
      </c>
    </row>
    <row r="97" spans="1:13">
      <c r="A97" s="13" t="s">
        <v>125</v>
      </c>
      <c r="B97" s="13" t="s">
        <v>167</v>
      </c>
      <c r="C97" s="13" t="s">
        <v>208</v>
      </c>
      <c r="D97" s="14">
        <v>2003</v>
      </c>
      <c r="E97" s="14">
        <v>1320633.5</v>
      </c>
      <c r="F97" s="14">
        <v>1346111.25</v>
      </c>
      <c r="G97" s="14">
        <v>31.488047999999999</v>
      </c>
      <c r="H97" s="14">
        <v>15.770746231079102</v>
      </c>
      <c r="I97" s="14">
        <v>1377561.5</v>
      </c>
      <c r="J97" s="14"/>
      <c r="K97" s="14"/>
      <c r="L97" s="14">
        <v>0.23763346672058105</v>
      </c>
      <c r="M97" s="14">
        <v>0.15526747703552246</v>
      </c>
    </row>
    <row r="98" spans="1:13">
      <c r="A98" s="13" t="s">
        <v>125</v>
      </c>
      <c r="B98" s="13" t="s">
        <v>167</v>
      </c>
      <c r="C98" s="13" t="s">
        <v>208</v>
      </c>
      <c r="D98" s="14">
        <v>2004</v>
      </c>
      <c r="E98" s="14">
        <v>1377227.5</v>
      </c>
      <c r="F98" s="14">
        <v>1406270.75</v>
      </c>
      <c r="G98" s="14">
        <v>31.815493999999997</v>
      </c>
      <c r="H98" s="14">
        <v>16.045999526977539</v>
      </c>
      <c r="I98" s="14">
        <v>1420086.625</v>
      </c>
      <c r="J98" s="14"/>
      <c r="K98" s="14"/>
      <c r="L98" s="14">
        <v>0.24515245854854584</v>
      </c>
      <c r="M98" s="14">
        <v>0.15282280743122101</v>
      </c>
    </row>
    <row r="99" spans="1:13">
      <c r="A99" s="13" t="s">
        <v>125</v>
      </c>
      <c r="B99" s="13" t="s">
        <v>167</v>
      </c>
      <c r="C99" s="13" t="s">
        <v>208</v>
      </c>
      <c r="D99" s="14">
        <v>2005</v>
      </c>
      <c r="E99" s="14">
        <v>1436814.125</v>
      </c>
      <c r="F99" s="14">
        <v>1514082.625</v>
      </c>
      <c r="G99" s="14">
        <v>32.164308999999996</v>
      </c>
      <c r="H99" s="14">
        <v>16.313701629638672</v>
      </c>
      <c r="I99" s="14">
        <v>1465589</v>
      </c>
      <c r="J99" s="14">
        <v>0.90382762291264485</v>
      </c>
      <c r="K99" s="14"/>
      <c r="L99" s="14">
        <v>0.25708094239234924</v>
      </c>
      <c r="M99" s="14">
        <v>0.14915934205055237</v>
      </c>
    </row>
    <row r="100" spans="1:13">
      <c r="A100" s="13" t="s">
        <v>125</v>
      </c>
      <c r="B100" s="13" t="s">
        <v>167</v>
      </c>
      <c r="C100" s="13" t="s">
        <v>208</v>
      </c>
      <c r="D100" s="14">
        <v>2006</v>
      </c>
      <c r="E100" s="14">
        <v>1459523.25</v>
      </c>
      <c r="F100" s="14">
        <v>1522705.125</v>
      </c>
      <c r="G100" s="14">
        <v>32.536986999999996</v>
      </c>
      <c r="H100" s="14">
        <v>16.594200134277344</v>
      </c>
      <c r="I100" s="14">
        <v>1504197.125</v>
      </c>
      <c r="J100" s="14"/>
      <c r="K100" s="14"/>
      <c r="L100" s="14">
        <v>0.26470562815666199</v>
      </c>
      <c r="M100" s="14">
        <v>0.15421119332313538</v>
      </c>
    </row>
    <row r="101" spans="1:13">
      <c r="A101" s="13" t="s">
        <v>125</v>
      </c>
      <c r="B101" s="13" t="s">
        <v>167</v>
      </c>
      <c r="C101" s="13" t="s">
        <v>208</v>
      </c>
      <c r="D101" s="14">
        <v>2007</v>
      </c>
      <c r="E101" s="14">
        <v>1483753.5</v>
      </c>
      <c r="F101" s="14">
        <v>1555354.125</v>
      </c>
      <c r="G101" s="14">
        <v>32.930793999999999</v>
      </c>
      <c r="H101" s="14">
        <v>16.983242034912109</v>
      </c>
      <c r="I101" s="14">
        <v>1535361.5</v>
      </c>
      <c r="J101" s="14"/>
      <c r="K101" s="14"/>
      <c r="L101" s="14">
        <v>0.26301774382591248</v>
      </c>
      <c r="M101" s="14">
        <v>0.15919962525367737</v>
      </c>
    </row>
    <row r="102" spans="1:13">
      <c r="A102" s="13" t="s">
        <v>125</v>
      </c>
      <c r="B102" s="13" t="s">
        <v>167</v>
      </c>
      <c r="C102" s="13" t="s">
        <v>208</v>
      </c>
      <c r="D102" s="14">
        <v>2008</v>
      </c>
      <c r="E102" s="14">
        <v>1500647.875</v>
      </c>
      <c r="F102" s="14">
        <v>1620558.5</v>
      </c>
      <c r="G102" s="14">
        <v>33.337637999999998</v>
      </c>
      <c r="H102" s="14">
        <v>17.258270263671875</v>
      </c>
      <c r="I102" s="14">
        <v>1550780.875</v>
      </c>
      <c r="J102" s="14"/>
      <c r="K102" s="14"/>
      <c r="L102" s="14">
        <v>0.26098141074180603</v>
      </c>
      <c r="M102" s="14">
        <v>0.16401934623718262</v>
      </c>
    </row>
    <row r="103" spans="1:13">
      <c r="A103" s="13" t="s">
        <v>125</v>
      </c>
      <c r="B103" s="13" t="s">
        <v>167</v>
      </c>
      <c r="C103" s="13" t="s">
        <v>208</v>
      </c>
      <c r="D103" s="14">
        <v>2009</v>
      </c>
      <c r="E103" s="14">
        <v>1408601.375</v>
      </c>
      <c r="F103" s="14">
        <v>1457230.625</v>
      </c>
      <c r="G103" s="14">
        <v>33.746093000000002</v>
      </c>
      <c r="H103" s="14">
        <v>16.971767425537109</v>
      </c>
      <c r="I103" s="14">
        <v>1505405.625</v>
      </c>
      <c r="J103" s="14"/>
      <c r="K103" s="14"/>
      <c r="L103" s="14">
        <v>0.2437114417552948</v>
      </c>
      <c r="M103" s="14">
        <v>0.18050152063369751</v>
      </c>
    </row>
    <row r="104" spans="1:13">
      <c r="A104" s="13" t="s">
        <v>125</v>
      </c>
      <c r="B104" s="13" t="s">
        <v>167</v>
      </c>
      <c r="C104" s="13" t="s">
        <v>208</v>
      </c>
      <c r="D104" s="14">
        <v>2010</v>
      </c>
      <c r="E104" s="14">
        <v>1483011.5</v>
      </c>
      <c r="F104" s="14">
        <v>1558715.625</v>
      </c>
      <c r="G104" s="14">
        <v>34.147563999999996</v>
      </c>
      <c r="H104" s="14">
        <v>17.295398712158203</v>
      </c>
      <c r="I104" s="14">
        <v>1551921.625</v>
      </c>
      <c r="J104" s="14"/>
      <c r="K104" s="14"/>
      <c r="L104" s="14">
        <v>0.25664511322975159</v>
      </c>
      <c r="M104" s="14">
        <v>0.17287357151508331</v>
      </c>
    </row>
    <row r="105" spans="1:13">
      <c r="A105" s="13" t="s">
        <v>125</v>
      </c>
      <c r="B105" s="13" t="s">
        <v>167</v>
      </c>
      <c r="C105" s="13" t="s">
        <v>208</v>
      </c>
      <c r="D105" s="14">
        <v>2011</v>
      </c>
      <c r="E105" s="14">
        <v>1552403.5</v>
      </c>
      <c r="F105" s="14">
        <v>1649477.125</v>
      </c>
      <c r="G105" s="14">
        <v>34.539158999999998</v>
      </c>
      <c r="H105" s="14">
        <v>17.594886779785156</v>
      </c>
      <c r="I105" s="14">
        <v>1600746.625</v>
      </c>
      <c r="J105" s="14">
        <v>0.80341465473956397</v>
      </c>
      <c r="K105" s="14"/>
      <c r="L105" s="14">
        <v>0.26124703884124756</v>
      </c>
      <c r="M105" s="14">
        <v>0.1662302166223526</v>
      </c>
    </row>
    <row r="106" spans="1:13">
      <c r="A106" s="13" t="s">
        <v>125</v>
      </c>
      <c r="B106" s="13" t="s">
        <v>167</v>
      </c>
      <c r="C106" s="13" t="s">
        <v>208</v>
      </c>
      <c r="D106" s="14">
        <v>2012</v>
      </c>
      <c r="E106" s="14">
        <v>1575739.75</v>
      </c>
      <c r="F106" s="14">
        <v>1661054.375</v>
      </c>
      <c r="G106" s="14">
        <v>34.922029999999999</v>
      </c>
      <c r="H106" s="14">
        <v>17.79371452331543</v>
      </c>
      <c r="I106" s="14">
        <v>1628935.125</v>
      </c>
      <c r="J106" s="14">
        <v>0.78445841511539161</v>
      </c>
      <c r="K106" s="14"/>
      <c r="L106" s="14">
        <v>0.27338165044784546</v>
      </c>
      <c r="M106" s="14">
        <v>0.16919203102588654</v>
      </c>
    </row>
    <row r="107" spans="1:13">
      <c r="A107" s="13" t="s">
        <v>125</v>
      </c>
      <c r="B107" s="13" t="s">
        <v>167</v>
      </c>
      <c r="C107" s="13" t="s">
        <v>208</v>
      </c>
      <c r="D107" s="14">
        <v>2013</v>
      </c>
      <c r="E107" s="14">
        <v>1647212.125</v>
      </c>
      <c r="F107" s="14">
        <v>1723023</v>
      </c>
      <c r="G107" s="14">
        <v>35.296527999999995</v>
      </c>
      <c r="H107" s="14">
        <v>18.038745880126953</v>
      </c>
      <c r="I107" s="14">
        <v>1666875</v>
      </c>
      <c r="J107" s="14">
        <v>0.78499651429711348</v>
      </c>
      <c r="K107" s="14"/>
      <c r="L107" s="14">
        <v>0.28380683064460754</v>
      </c>
      <c r="M107" s="14">
        <v>0.16432629525661469</v>
      </c>
    </row>
    <row r="108" spans="1:13">
      <c r="A108" s="13" t="s">
        <v>125</v>
      </c>
      <c r="B108" s="13" t="s">
        <v>167</v>
      </c>
      <c r="C108" s="13" t="s">
        <v>208</v>
      </c>
      <c r="D108" s="14">
        <v>2014</v>
      </c>
      <c r="E108" s="14">
        <v>1685110.5</v>
      </c>
      <c r="F108" s="14">
        <v>1780581.875</v>
      </c>
      <c r="G108" s="14">
        <v>35.664336999999996</v>
      </c>
      <c r="H108" s="14">
        <v>18.148748397827148</v>
      </c>
      <c r="I108" s="14">
        <v>1714715</v>
      </c>
      <c r="J108" s="14">
        <v>0.77845469057046746</v>
      </c>
      <c r="K108" s="14"/>
      <c r="L108" s="14">
        <v>0.27336320281028748</v>
      </c>
      <c r="M108" s="14">
        <v>0.16472439467906952</v>
      </c>
    </row>
    <row r="109" spans="1:13">
      <c r="A109" s="13" t="s">
        <v>125</v>
      </c>
      <c r="B109" s="13" t="s">
        <v>167</v>
      </c>
      <c r="C109" s="13" t="s">
        <v>208</v>
      </c>
      <c r="D109" s="14">
        <v>2015</v>
      </c>
      <c r="E109" s="14">
        <v>1659691.75</v>
      </c>
      <c r="F109" s="14">
        <v>1691290.5</v>
      </c>
      <c r="G109" s="14">
        <v>36.026676000000002</v>
      </c>
      <c r="H109" s="14">
        <v>18.355836868286133</v>
      </c>
      <c r="I109" s="14">
        <v>1726018</v>
      </c>
      <c r="J109" s="14">
        <v>0.78389315218424571</v>
      </c>
      <c r="K109" s="14"/>
      <c r="L109" s="14">
        <v>0.25496172904968262</v>
      </c>
      <c r="M109" s="14">
        <v>0.18168157339096069</v>
      </c>
    </row>
    <row r="110" spans="1:13">
      <c r="A110" s="13" t="s">
        <v>125</v>
      </c>
      <c r="B110" s="13" t="s">
        <v>167</v>
      </c>
      <c r="C110" s="13" t="s">
        <v>208</v>
      </c>
      <c r="D110" s="14">
        <v>2016</v>
      </c>
      <c r="E110" s="14">
        <v>1683513.5</v>
      </c>
      <c r="F110" s="14">
        <v>1711195</v>
      </c>
      <c r="G110" s="14">
        <v>36.382943999999995</v>
      </c>
      <c r="H110" s="14">
        <v>18.541105270385742</v>
      </c>
      <c r="I110" s="14">
        <v>1743302.125</v>
      </c>
      <c r="J110" s="14">
        <v>0.77238194670321092</v>
      </c>
      <c r="K110" s="14"/>
      <c r="L110" s="14">
        <v>0.2388928234577179</v>
      </c>
      <c r="M110" s="14">
        <v>0.19256693124771118</v>
      </c>
    </row>
    <row r="111" spans="1:13">
      <c r="A111" s="13" t="s">
        <v>125</v>
      </c>
      <c r="B111" s="13" t="s">
        <v>167</v>
      </c>
      <c r="C111" s="13" t="s">
        <v>208</v>
      </c>
      <c r="D111" s="14">
        <v>2017</v>
      </c>
      <c r="E111" s="14">
        <v>1771272.75</v>
      </c>
      <c r="F111" s="14">
        <v>1796296.5</v>
      </c>
      <c r="G111" s="14">
        <v>36.732095000000001</v>
      </c>
      <c r="H111" s="14">
        <v>18.851814270019531</v>
      </c>
      <c r="I111" s="14">
        <v>1796296.5</v>
      </c>
      <c r="J111" s="14">
        <v>0.77278290226638402</v>
      </c>
      <c r="K111" s="14"/>
      <c r="L111" s="14">
        <v>0.24330049753189087</v>
      </c>
      <c r="M111" s="14">
        <v>0.19681146740913391</v>
      </c>
    </row>
    <row r="112" spans="1:13">
      <c r="A112" s="13" t="s">
        <v>125</v>
      </c>
      <c r="B112" s="13" t="s">
        <v>167</v>
      </c>
      <c r="C112" s="13" t="s">
        <v>208</v>
      </c>
      <c r="D112" s="14">
        <v>2018</v>
      </c>
      <c r="E112" s="14">
        <v>1815590.75</v>
      </c>
      <c r="F112" s="14">
        <v>1833635</v>
      </c>
      <c r="G112" s="14">
        <v>37.074562</v>
      </c>
      <c r="H112" s="14">
        <v>18.966228485107422</v>
      </c>
      <c r="I112" s="14">
        <v>1839938.375</v>
      </c>
      <c r="J112" s="14"/>
      <c r="K112" s="14"/>
      <c r="L112" s="14">
        <v>0.23820783197879791</v>
      </c>
      <c r="M112" s="14">
        <v>0.19973179697990417</v>
      </c>
    </row>
    <row r="113" spans="1:13">
      <c r="A113" s="13" t="s">
        <v>125</v>
      </c>
      <c r="B113" s="13" t="s">
        <v>167</v>
      </c>
      <c r="C113" s="13" t="s">
        <v>208</v>
      </c>
      <c r="D113" s="14">
        <v>2019</v>
      </c>
      <c r="E113" s="14">
        <v>1846581.125</v>
      </c>
      <c r="F113" s="14">
        <v>1866214.875</v>
      </c>
      <c r="G113" s="14">
        <v>37.411046999999996</v>
      </c>
      <c r="H113" s="14">
        <v>19.298662185668945</v>
      </c>
      <c r="I113" s="14">
        <v>1874187.25</v>
      </c>
      <c r="J113" s="14"/>
      <c r="K113" s="14"/>
      <c r="L113" s="14">
        <v>0.23484615981578827</v>
      </c>
      <c r="M113" s="14">
        <v>0.20172207057476044</v>
      </c>
    </row>
    <row r="114" spans="1:13">
      <c r="A114" s="13" t="s">
        <v>126</v>
      </c>
      <c r="B114" s="13" t="s">
        <v>168</v>
      </c>
      <c r="C114" s="13" t="s">
        <v>209</v>
      </c>
      <c r="D114" s="14">
        <v>1992</v>
      </c>
      <c r="E114" s="14">
        <v>279405.28125</v>
      </c>
      <c r="F114" s="14">
        <v>279157.125</v>
      </c>
      <c r="G114" s="14">
        <v>6.7929059999999994</v>
      </c>
      <c r="H114" s="14">
        <v>3.8560378551483154</v>
      </c>
      <c r="I114" s="14">
        <v>399352.125</v>
      </c>
      <c r="J114" s="14"/>
      <c r="K114" s="14"/>
      <c r="L114" s="14">
        <v>0.35186636447906494</v>
      </c>
      <c r="M114" s="14">
        <v>7.2315633296966553E-2</v>
      </c>
    </row>
    <row r="115" spans="1:13">
      <c r="A115" s="13" t="s">
        <v>126</v>
      </c>
      <c r="B115" s="13" t="s">
        <v>168</v>
      </c>
      <c r="C115" s="13" t="s">
        <v>209</v>
      </c>
      <c r="D115" s="14">
        <v>1993</v>
      </c>
      <c r="E115" s="14">
        <v>282406.40625</v>
      </c>
      <c r="F115" s="14">
        <v>283409.8125</v>
      </c>
      <c r="G115" s="14">
        <v>6.8689309999999999</v>
      </c>
      <c r="H115" s="14">
        <v>3.8352060317993164</v>
      </c>
      <c r="I115" s="14">
        <v>398849</v>
      </c>
      <c r="J115" s="14"/>
      <c r="K115" s="14"/>
      <c r="L115" s="14">
        <v>0.34733682870864868</v>
      </c>
      <c r="M115" s="14">
        <v>6.9836080074310303E-2</v>
      </c>
    </row>
    <row r="116" spans="1:13">
      <c r="A116" s="13" t="s">
        <v>126</v>
      </c>
      <c r="B116" s="13" t="s">
        <v>168</v>
      </c>
      <c r="C116" s="13" t="s">
        <v>209</v>
      </c>
      <c r="D116" s="14">
        <v>1994</v>
      </c>
      <c r="E116" s="14">
        <v>290284.03125</v>
      </c>
      <c r="F116" s="14">
        <v>291435.375</v>
      </c>
      <c r="G116" s="14">
        <v>6.938415</v>
      </c>
      <c r="H116" s="14">
        <v>3.8219890594482422</v>
      </c>
      <c r="I116" s="14">
        <v>403913.40625</v>
      </c>
      <c r="J116" s="14"/>
      <c r="K116" s="14"/>
      <c r="L116" s="14">
        <v>0.34396225214004517</v>
      </c>
      <c r="M116" s="14">
        <v>6.9624170660972595E-2</v>
      </c>
    </row>
    <row r="117" spans="1:13">
      <c r="A117" s="13" t="s">
        <v>126</v>
      </c>
      <c r="B117" s="13" t="s">
        <v>168</v>
      </c>
      <c r="C117" s="13" t="s">
        <v>209</v>
      </c>
      <c r="D117" s="14">
        <v>1995</v>
      </c>
      <c r="E117" s="14">
        <v>294880.90625</v>
      </c>
      <c r="F117" s="14">
        <v>296645.78125</v>
      </c>
      <c r="G117" s="14">
        <v>6.9955210000000001</v>
      </c>
      <c r="H117" s="14">
        <v>3.8215446472167969</v>
      </c>
      <c r="I117" s="14">
        <v>405855.6875</v>
      </c>
      <c r="J117" s="14"/>
      <c r="K117" s="14"/>
      <c r="L117" s="14">
        <v>0.34041377902030945</v>
      </c>
      <c r="M117" s="14">
        <v>6.8612046539783478E-2</v>
      </c>
    </row>
    <row r="118" spans="1:13">
      <c r="A118" s="13" t="s">
        <v>126</v>
      </c>
      <c r="B118" s="13" t="s">
        <v>168</v>
      </c>
      <c r="C118" s="13" t="s">
        <v>209</v>
      </c>
      <c r="D118" s="14">
        <v>1996</v>
      </c>
      <c r="E118" s="14">
        <v>300689.8125</v>
      </c>
      <c r="F118" s="14">
        <v>300729.0625</v>
      </c>
      <c r="G118" s="14">
        <v>7.0380329999999995</v>
      </c>
      <c r="H118" s="14">
        <v>3.817150354385376</v>
      </c>
      <c r="I118" s="14">
        <v>407860.25</v>
      </c>
      <c r="J118" s="14">
        <v>0.93962321911952518</v>
      </c>
      <c r="K118" s="14"/>
      <c r="L118" s="14">
        <v>0.33534768223762512</v>
      </c>
      <c r="M118" s="14">
        <v>6.701139360666275E-2</v>
      </c>
    </row>
    <row r="119" spans="1:13">
      <c r="A119" s="13" t="s">
        <v>126</v>
      </c>
      <c r="B119" s="13" t="s">
        <v>168</v>
      </c>
      <c r="C119" s="13" t="s">
        <v>209</v>
      </c>
      <c r="D119" s="14">
        <v>1997</v>
      </c>
      <c r="E119" s="14">
        <v>316279.15625</v>
      </c>
      <c r="F119" s="14">
        <v>313280.78125</v>
      </c>
      <c r="G119" s="14">
        <v>7.0685079999999996</v>
      </c>
      <c r="H119" s="14">
        <v>3.8188819885253906</v>
      </c>
      <c r="I119" s="14">
        <v>417115.28125</v>
      </c>
      <c r="J119" s="14"/>
      <c r="K119" s="14"/>
      <c r="L119" s="14">
        <v>0.30708429217338562</v>
      </c>
      <c r="M119" s="14">
        <v>6.9667123258113861E-2</v>
      </c>
    </row>
    <row r="120" spans="1:13">
      <c r="A120" s="13" t="s">
        <v>126</v>
      </c>
      <c r="B120" s="13" t="s">
        <v>168</v>
      </c>
      <c r="C120" s="13" t="s">
        <v>209</v>
      </c>
      <c r="D120" s="14">
        <v>1998</v>
      </c>
      <c r="E120" s="14">
        <v>331690.21875</v>
      </c>
      <c r="F120" s="14">
        <v>322787.1875</v>
      </c>
      <c r="G120" s="14">
        <v>7.0917699999999995</v>
      </c>
      <c r="H120" s="14">
        <v>3.8707847595214844</v>
      </c>
      <c r="I120" s="14">
        <v>429901.25</v>
      </c>
      <c r="J120" s="14"/>
      <c r="K120" s="14"/>
      <c r="L120" s="14">
        <v>0.31049409508705139</v>
      </c>
      <c r="M120" s="14">
        <v>7.0665597915649414E-2</v>
      </c>
    </row>
    <row r="121" spans="1:13">
      <c r="A121" s="13" t="s">
        <v>126</v>
      </c>
      <c r="B121" s="13" t="s">
        <v>168</v>
      </c>
      <c r="C121" s="13" t="s">
        <v>209</v>
      </c>
      <c r="D121" s="14">
        <v>1999</v>
      </c>
      <c r="E121" s="14">
        <v>339004.03125</v>
      </c>
      <c r="F121" s="14">
        <v>334009.15625</v>
      </c>
      <c r="G121" s="14">
        <v>7.1150269999999995</v>
      </c>
      <c r="H121" s="14">
        <v>3.8964636325836182</v>
      </c>
      <c r="I121" s="14">
        <v>437405.34375</v>
      </c>
      <c r="J121" s="14"/>
      <c r="K121" s="14"/>
      <c r="L121" s="14">
        <v>0.3029925525188446</v>
      </c>
      <c r="M121" s="14">
        <v>7.450035959482193E-2</v>
      </c>
    </row>
    <row r="122" spans="1:13">
      <c r="A122" s="13" t="s">
        <v>126</v>
      </c>
      <c r="B122" s="13" t="s">
        <v>168</v>
      </c>
      <c r="C122" s="13" t="s">
        <v>209</v>
      </c>
      <c r="D122" s="14">
        <v>2000</v>
      </c>
      <c r="E122" s="14">
        <v>345696.28125</v>
      </c>
      <c r="F122" s="14">
        <v>338564.625</v>
      </c>
      <c r="G122" s="14">
        <v>7.1437609999999996</v>
      </c>
      <c r="H122" s="14">
        <v>3.9282822608947754</v>
      </c>
      <c r="I122" s="14">
        <v>454798.34375</v>
      </c>
      <c r="J122" s="14"/>
      <c r="K122" s="14"/>
      <c r="L122" s="14">
        <v>0.30129510164260864</v>
      </c>
      <c r="M122" s="14">
        <v>7.7909231185913086E-2</v>
      </c>
    </row>
    <row r="123" spans="1:13">
      <c r="A123" s="13" t="s">
        <v>126</v>
      </c>
      <c r="B123" s="13" t="s">
        <v>168</v>
      </c>
      <c r="C123" s="13" t="s">
        <v>209</v>
      </c>
      <c r="D123" s="14">
        <v>2001</v>
      </c>
      <c r="E123" s="14">
        <v>345013.21875</v>
      </c>
      <c r="F123" s="14">
        <v>337628.90625</v>
      </c>
      <c r="G123" s="14">
        <v>7.1791689999999999</v>
      </c>
      <c r="H123" s="14">
        <v>3.988105297088623</v>
      </c>
      <c r="I123" s="14">
        <v>461965.15625</v>
      </c>
      <c r="J123" s="14"/>
      <c r="K123" s="14"/>
      <c r="L123" s="14">
        <v>0.29799357056617737</v>
      </c>
      <c r="M123" s="14">
        <v>8.0971606075763702E-2</v>
      </c>
    </row>
    <row r="124" spans="1:13">
      <c r="A124" s="13" t="s">
        <v>126</v>
      </c>
      <c r="B124" s="13" t="s">
        <v>168</v>
      </c>
      <c r="C124" s="13" t="s">
        <v>209</v>
      </c>
      <c r="D124" s="14">
        <v>2002</v>
      </c>
      <c r="E124" s="14">
        <v>340602.5625</v>
      </c>
      <c r="F124" s="14">
        <v>338812.71875</v>
      </c>
      <c r="G124" s="14">
        <v>7.220377</v>
      </c>
      <c r="H124" s="14">
        <v>4.0092182159423828</v>
      </c>
      <c r="I124" s="14">
        <v>461939.6875</v>
      </c>
      <c r="J124" s="14"/>
      <c r="K124" s="14"/>
      <c r="L124" s="14">
        <v>0.27189084887504578</v>
      </c>
      <c r="M124" s="14">
        <v>8.4463775157928467E-2</v>
      </c>
    </row>
    <row r="125" spans="1:13">
      <c r="A125" s="13" t="s">
        <v>126</v>
      </c>
      <c r="B125" s="13" t="s">
        <v>168</v>
      </c>
      <c r="C125" s="13" t="s">
        <v>209</v>
      </c>
      <c r="D125" s="14">
        <v>2003</v>
      </c>
      <c r="E125" s="14">
        <v>339838.53125</v>
      </c>
      <c r="F125" s="14">
        <v>345368.84375</v>
      </c>
      <c r="G125" s="14">
        <v>7.2683589999999993</v>
      </c>
      <c r="H125" s="14">
        <v>3.9917378425598145</v>
      </c>
      <c r="I125" s="14">
        <v>461723.3125</v>
      </c>
      <c r="J125" s="14"/>
      <c r="K125" s="14"/>
      <c r="L125" s="14">
        <v>0.27058348059654236</v>
      </c>
      <c r="M125" s="14">
        <v>8.1162974238395691E-2</v>
      </c>
    </row>
    <row r="126" spans="1:13">
      <c r="A126" s="13" t="s">
        <v>126</v>
      </c>
      <c r="B126" s="13" t="s">
        <v>168</v>
      </c>
      <c r="C126" s="13" t="s">
        <v>209</v>
      </c>
      <c r="D126" s="14">
        <v>2004</v>
      </c>
      <c r="E126" s="14">
        <v>348590.15625</v>
      </c>
      <c r="F126" s="14">
        <v>358520.78125</v>
      </c>
      <c r="G126" s="14">
        <v>7.3237369999999995</v>
      </c>
      <c r="H126" s="14">
        <v>4.0056362152099609</v>
      </c>
      <c r="I126" s="14">
        <v>474750.96875</v>
      </c>
      <c r="J126" s="14"/>
      <c r="K126" s="14"/>
      <c r="L126" s="14">
        <v>0.25551712512969971</v>
      </c>
      <c r="M126" s="14">
        <v>7.5947195291519165E-2</v>
      </c>
    </row>
    <row r="127" spans="1:13">
      <c r="A127" s="13" t="s">
        <v>126</v>
      </c>
      <c r="B127" s="13" t="s">
        <v>168</v>
      </c>
      <c r="C127" s="13" t="s">
        <v>209</v>
      </c>
      <c r="D127" s="14">
        <v>2005</v>
      </c>
      <c r="E127" s="14">
        <v>368297.15625</v>
      </c>
      <c r="F127" s="14">
        <v>389669.3125</v>
      </c>
      <c r="G127" s="14">
        <v>7.3868159999999996</v>
      </c>
      <c r="H127" s="14">
        <v>4.0437049865722656</v>
      </c>
      <c r="I127" s="14">
        <v>488436.34375</v>
      </c>
      <c r="J127" s="14">
        <v>0.90558221301968711</v>
      </c>
      <c r="K127" s="14"/>
      <c r="L127" s="14">
        <v>0.29513254761695862</v>
      </c>
      <c r="M127" s="14">
        <v>7.2177328169345856E-2</v>
      </c>
    </row>
    <row r="128" spans="1:13">
      <c r="A128" s="13" t="s">
        <v>126</v>
      </c>
      <c r="B128" s="13" t="s">
        <v>168</v>
      </c>
      <c r="C128" s="13" t="s">
        <v>209</v>
      </c>
      <c r="D128" s="14">
        <v>2006</v>
      </c>
      <c r="E128" s="14">
        <v>402434.65625</v>
      </c>
      <c r="F128" s="14">
        <v>417287.875</v>
      </c>
      <c r="G128" s="14">
        <v>7.4579579999999996</v>
      </c>
      <c r="H128" s="14">
        <v>4.145472526550293</v>
      </c>
      <c r="I128" s="14">
        <v>508047.0625</v>
      </c>
      <c r="J128" s="14"/>
      <c r="K128" s="14"/>
      <c r="L128" s="14">
        <v>0.30950248241424561</v>
      </c>
      <c r="M128" s="14">
        <v>7.0148244500160217E-2</v>
      </c>
    </row>
    <row r="129" spans="1:13">
      <c r="A129" s="13" t="s">
        <v>126</v>
      </c>
      <c r="B129" s="13" t="s">
        <v>168</v>
      </c>
      <c r="C129" s="13" t="s">
        <v>209</v>
      </c>
      <c r="D129" s="14">
        <v>2007</v>
      </c>
      <c r="E129" s="14">
        <v>443562.375</v>
      </c>
      <c r="F129" s="14">
        <v>460970.21875</v>
      </c>
      <c r="G129" s="14">
        <v>7.5369820000000001</v>
      </c>
      <c r="H129" s="14">
        <v>4.2593259811401367</v>
      </c>
      <c r="I129" s="14">
        <v>528347.25</v>
      </c>
      <c r="J129" s="14"/>
      <c r="K129" s="14"/>
      <c r="L129" s="14">
        <v>0.29825836420059204</v>
      </c>
      <c r="M129" s="14">
        <v>7.0092394948005676E-2</v>
      </c>
    </row>
    <row r="130" spans="1:13">
      <c r="A130" s="13" t="s">
        <v>126</v>
      </c>
      <c r="B130" s="13" t="s">
        <v>168</v>
      </c>
      <c r="C130" s="13" t="s">
        <v>209</v>
      </c>
      <c r="D130" s="14">
        <v>2008</v>
      </c>
      <c r="E130" s="14">
        <v>462421.53125</v>
      </c>
      <c r="F130" s="14">
        <v>495490.09375</v>
      </c>
      <c r="G130" s="14">
        <v>7.6228210000000001</v>
      </c>
      <c r="H130" s="14">
        <v>4.3552613258361816</v>
      </c>
      <c r="I130" s="14">
        <v>542905.875</v>
      </c>
      <c r="J130" s="14"/>
      <c r="K130" s="14"/>
      <c r="L130" s="14">
        <v>0.2999279797077179</v>
      </c>
      <c r="M130" s="14">
        <v>7.3900498449802399E-2</v>
      </c>
    </row>
    <row r="131" spans="1:13">
      <c r="A131" s="13" t="s">
        <v>126</v>
      </c>
      <c r="B131" s="13" t="s">
        <v>168</v>
      </c>
      <c r="C131" s="13" t="s">
        <v>209</v>
      </c>
      <c r="D131" s="14">
        <v>2009</v>
      </c>
      <c r="E131" s="14">
        <v>460229.53125</v>
      </c>
      <c r="F131" s="14">
        <v>487747.65625</v>
      </c>
      <c r="G131" s="14">
        <v>7.7138979999999995</v>
      </c>
      <c r="H131" s="14">
        <v>4.3729734420776367</v>
      </c>
      <c r="I131" s="14">
        <v>531615.4375</v>
      </c>
      <c r="J131" s="14"/>
      <c r="K131" s="14"/>
      <c r="L131" s="14">
        <v>0.31047877669334412</v>
      </c>
      <c r="M131" s="14">
        <v>7.8104883432388306E-2</v>
      </c>
    </row>
    <row r="132" spans="1:13">
      <c r="A132" s="13" t="s">
        <v>126</v>
      </c>
      <c r="B132" s="13" t="s">
        <v>168</v>
      </c>
      <c r="C132" s="13" t="s">
        <v>209</v>
      </c>
      <c r="D132" s="14">
        <v>2010</v>
      </c>
      <c r="E132" s="14">
        <v>473344.78125</v>
      </c>
      <c r="F132" s="14">
        <v>505411.15625</v>
      </c>
      <c r="G132" s="14">
        <v>7.808675</v>
      </c>
      <c r="H132" s="14">
        <v>4.3894786834716797</v>
      </c>
      <c r="I132" s="14">
        <v>548989.1875</v>
      </c>
      <c r="J132" s="14"/>
      <c r="K132" s="14"/>
      <c r="L132" s="14">
        <v>0.28791174292564392</v>
      </c>
      <c r="M132" s="14">
        <v>7.4478350579738617E-2</v>
      </c>
    </row>
    <row r="133" spans="1:13">
      <c r="A133" s="13" t="s">
        <v>126</v>
      </c>
      <c r="B133" s="13" t="s">
        <v>168</v>
      </c>
      <c r="C133" s="13" t="s">
        <v>209</v>
      </c>
      <c r="D133" s="14">
        <v>2011</v>
      </c>
      <c r="E133" s="14">
        <v>507804.875</v>
      </c>
      <c r="F133" s="14">
        <v>557177</v>
      </c>
      <c r="G133" s="14">
        <v>7.9069919999999998</v>
      </c>
      <c r="H133" s="14">
        <v>4.5093894004821777</v>
      </c>
      <c r="I133" s="14">
        <v>559532.1875</v>
      </c>
      <c r="J133" s="14">
        <v>0.78882444715353095</v>
      </c>
      <c r="K133" s="14"/>
      <c r="L133" s="14">
        <v>0.31996014714241028</v>
      </c>
      <c r="M133" s="14">
        <v>7.4356704950332642E-2</v>
      </c>
    </row>
    <row r="134" spans="1:13">
      <c r="A134" s="13" t="s">
        <v>126</v>
      </c>
      <c r="B134" s="13" t="s">
        <v>168</v>
      </c>
      <c r="C134" s="13" t="s">
        <v>209</v>
      </c>
      <c r="D134" s="14">
        <v>2012</v>
      </c>
      <c r="E134" s="14">
        <v>524904.4375</v>
      </c>
      <c r="F134" s="14">
        <v>575031.5625</v>
      </c>
      <c r="G134" s="14">
        <v>8.008011999999999</v>
      </c>
      <c r="H134" s="14">
        <v>4.5977816581726074</v>
      </c>
      <c r="I134" s="14">
        <v>566342.8125</v>
      </c>
      <c r="J134" s="14">
        <v>0.83905408421668404</v>
      </c>
      <c r="K134" s="14"/>
      <c r="L134" s="14">
        <v>0.30705165863037109</v>
      </c>
      <c r="M134" s="14">
        <v>7.1830488741397858E-2</v>
      </c>
    </row>
    <row r="135" spans="1:13">
      <c r="A135" s="13" t="s">
        <v>126</v>
      </c>
      <c r="B135" s="13" t="s">
        <v>168</v>
      </c>
      <c r="C135" s="13" t="s">
        <v>209</v>
      </c>
      <c r="D135" s="14">
        <v>2013</v>
      </c>
      <c r="E135" s="14">
        <v>524604.4375</v>
      </c>
      <c r="F135" s="14">
        <v>573934.1875</v>
      </c>
      <c r="G135" s="14">
        <v>8.1088779999999989</v>
      </c>
      <c r="H135" s="14">
        <v>4.6605901718139648</v>
      </c>
      <c r="I135" s="14">
        <v>576659.6875</v>
      </c>
      <c r="J135" s="14">
        <v>0.86932606178779448</v>
      </c>
      <c r="K135" s="14"/>
      <c r="L135" s="14">
        <v>0.28634753823280334</v>
      </c>
      <c r="M135" s="14">
        <v>7.5074374675750732E-2</v>
      </c>
    </row>
    <row r="136" spans="1:13">
      <c r="A136" s="13" t="s">
        <v>126</v>
      </c>
      <c r="B136" s="13" t="s">
        <v>168</v>
      </c>
      <c r="C136" s="13" t="s">
        <v>209</v>
      </c>
      <c r="D136" s="14">
        <v>2014</v>
      </c>
      <c r="E136" s="14">
        <v>537446.5</v>
      </c>
      <c r="F136" s="14">
        <v>588873.625</v>
      </c>
      <c r="G136" s="14">
        <v>8.2060019999999998</v>
      </c>
      <c r="H136" s="14">
        <v>4.7465896606445313</v>
      </c>
      <c r="I136" s="14">
        <v>590769.625</v>
      </c>
      <c r="J136" s="14">
        <v>0.88206927078042763</v>
      </c>
      <c r="K136" s="14"/>
      <c r="L136" s="14">
        <v>0.30275267362594604</v>
      </c>
      <c r="M136" s="14">
        <v>7.6318658888339996E-2</v>
      </c>
    </row>
    <row r="137" spans="1:13">
      <c r="A137" s="13" t="s">
        <v>126</v>
      </c>
      <c r="B137" s="13" t="s">
        <v>168</v>
      </c>
      <c r="C137" s="13" t="s">
        <v>209</v>
      </c>
      <c r="D137" s="14">
        <v>2015</v>
      </c>
      <c r="E137" s="14">
        <v>560735.3125</v>
      </c>
      <c r="F137" s="14">
        <v>592828.6875</v>
      </c>
      <c r="G137" s="14">
        <v>8.2967750000000002</v>
      </c>
      <c r="H137" s="14">
        <v>4.8164973258972168</v>
      </c>
      <c r="I137" s="14">
        <v>600563.25</v>
      </c>
      <c r="J137" s="14">
        <v>0.89166291997992086</v>
      </c>
      <c r="K137" s="14"/>
      <c r="L137" s="14">
        <v>0.297943115234375</v>
      </c>
      <c r="M137" s="14">
        <v>7.7105328440666199E-2</v>
      </c>
    </row>
    <row r="138" spans="1:13">
      <c r="A138" s="13" t="s">
        <v>126</v>
      </c>
      <c r="B138" s="13" t="s">
        <v>168</v>
      </c>
      <c r="C138" s="13" t="s">
        <v>209</v>
      </c>
      <c r="D138" s="14">
        <v>2016</v>
      </c>
      <c r="E138" s="14">
        <v>571575.125</v>
      </c>
      <c r="F138" s="14">
        <v>603778.375</v>
      </c>
      <c r="G138" s="14">
        <v>8.3799169999999989</v>
      </c>
      <c r="H138" s="14">
        <v>4.8788056373596191</v>
      </c>
      <c r="I138" s="14">
        <v>612845.9375</v>
      </c>
      <c r="J138" s="14">
        <v>0.88989868255877624</v>
      </c>
      <c r="K138" s="14"/>
      <c r="L138" s="14">
        <v>0.29695749282836914</v>
      </c>
      <c r="M138" s="14">
        <v>7.7126435935497284E-2</v>
      </c>
    </row>
    <row r="139" spans="1:13">
      <c r="A139" s="13" t="s">
        <v>126</v>
      </c>
      <c r="B139" s="13" t="s">
        <v>168</v>
      </c>
      <c r="C139" s="13" t="s">
        <v>209</v>
      </c>
      <c r="D139" s="14">
        <v>2017</v>
      </c>
      <c r="E139" s="14">
        <v>592403.5</v>
      </c>
      <c r="F139" s="14">
        <v>622558.4375</v>
      </c>
      <c r="G139" s="14">
        <v>8.4558039999999988</v>
      </c>
      <c r="H139" s="14">
        <v>4.921966552734375</v>
      </c>
      <c r="I139" s="14">
        <v>622558.4375</v>
      </c>
      <c r="J139" s="14">
        <v>0.88933139725809962</v>
      </c>
      <c r="K139" s="14"/>
      <c r="L139" s="14">
        <v>0.31219255924224854</v>
      </c>
      <c r="M139" s="14">
        <v>7.8949928283691406E-2</v>
      </c>
    </row>
    <row r="140" spans="1:13">
      <c r="A140" s="13" t="s">
        <v>126</v>
      </c>
      <c r="B140" s="13" t="s">
        <v>168</v>
      </c>
      <c r="C140" s="13" t="s">
        <v>209</v>
      </c>
      <c r="D140" s="14">
        <v>2018</v>
      </c>
      <c r="E140" s="14">
        <v>610572.75</v>
      </c>
      <c r="F140" s="14">
        <v>636190.75</v>
      </c>
      <c r="G140" s="14">
        <v>8.5256109999999996</v>
      </c>
      <c r="H140" s="14">
        <v>4.9715018272399902</v>
      </c>
      <c r="I140" s="14">
        <v>641318.625</v>
      </c>
      <c r="J140" s="14"/>
      <c r="K140" s="14"/>
      <c r="L140" s="14">
        <v>0.30934610962867737</v>
      </c>
      <c r="M140" s="14">
        <v>7.8828349709510803E-2</v>
      </c>
    </row>
    <row r="141" spans="1:13">
      <c r="A141" s="13" t="s">
        <v>126</v>
      </c>
      <c r="B141" s="13" t="s">
        <v>168</v>
      </c>
      <c r="C141" s="13" t="s">
        <v>209</v>
      </c>
      <c r="D141" s="14">
        <v>2019</v>
      </c>
      <c r="E141" s="14">
        <v>617131.8125</v>
      </c>
      <c r="F141" s="14">
        <v>646919.625</v>
      </c>
      <c r="G141" s="14">
        <v>8.5913649999999997</v>
      </c>
      <c r="H141" s="14">
        <v>5.011204719543457</v>
      </c>
      <c r="I141" s="14">
        <v>648257.25</v>
      </c>
      <c r="J141" s="14"/>
      <c r="K141" s="14"/>
      <c r="L141" s="14">
        <v>0.30598610639572144</v>
      </c>
      <c r="M141" s="14">
        <v>7.8581899404525757E-2</v>
      </c>
    </row>
    <row r="142" spans="1:13">
      <c r="A142" s="13" t="s">
        <v>129</v>
      </c>
      <c r="B142" s="13" t="s">
        <v>171</v>
      </c>
      <c r="C142" s="13" t="s">
        <v>206</v>
      </c>
      <c r="D142" s="14">
        <v>1992</v>
      </c>
      <c r="E142" s="14">
        <v>2434018.75</v>
      </c>
      <c r="F142" s="14">
        <v>2428830</v>
      </c>
      <c r="G142" s="14">
        <v>79.96315899999999</v>
      </c>
      <c r="H142" s="14">
        <v>38.070522308349609</v>
      </c>
      <c r="I142" s="14">
        <v>3018352.75</v>
      </c>
      <c r="J142" s="14"/>
      <c r="K142" s="14"/>
      <c r="L142" s="14">
        <v>0.29775503277778625</v>
      </c>
      <c r="M142" s="14">
        <v>0.13874651491641998</v>
      </c>
    </row>
    <row r="143" spans="1:13">
      <c r="A143" s="13" t="s">
        <v>129</v>
      </c>
      <c r="B143" s="13" t="s">
        <v>171</v>
      </c>
      <c r="C143" s="13" t="s">
        <v>206</v>
      </c>
      <c r="D143" s="14">
        <v>1993</v>
      </c>
      <c r="E143" s="14">
        <v>2448337.5</v>
      </c>
      <c r="F143" s="14">
        <v>2454800</v>
      </c>
      <c r="G143" s="14">
        <v>80.428556</v>
      </c>
      <c r="H143" s="14">
        <v>37.548328399658203</v>
      </c>
      <c r="I143" s="14">
        <v>2988868</v>
      </c>
      <c r="J143" s="14"/>
      <c r="K143" s="14"/>
      <c r="L143" s="14">
        <v>0.28583377599716187</v>
      </c>
      <c r="M143" s="14">
        <v>0.13900613784790039</v>
      </c>
    </row>
    <row r="144" spans="1:13">
      <c r="A144" s="13" t="s">
        <v>129</v>
      </c>
      <c r="B144" s="13" t="s">
        <v>171</v>
      </c>
      <c r="C144" s="13" t="s">
        <v>206</v>
      </c>
      <c r="D144" s="14">
        <v>1994</v>
      </c>
      <c r="E144" s="14">
        <v>2548591.75</v>
      </c>
      <c r="F144" s="14">
        <v>2551067</v>
      </c>
      <c r="G144" s="14">
        <v>80.832937000000001</v>
      </c>
      <c r="H144" s="14">
        <v>37.622341156005859</v>
      </c>
      <c r="I144" s="14">
        <v>3060358.5</v>
      </c>
      <c r="J144" s="14"/>
      <c r="K144" s="14"/>
      <c r="L144" s="14">
        <v>0.282326340675354</v>
      </c>
      <c r="M144" s="14">
        <v>0.14038614928722382</v>
      </c>
    </row>
    <row r="145" spans="1:13">
      <c r="A145" s="13" t="s">
        <v>129</v>
      </c>
      <c r="B145" s="13" t="s">
        <v>171</v>
      </c>
      <c r="C145" s="13" t="s">
        <v>206</v>
      </c>
      <c r="D145" s="14">
        <v>1995</v>
      </c>
      <c r="E145" s="14">
        <v>2633828.75</v>
      </c>
      <c r="F145" s="14">
        <v>2642739.75</v>
      </c>
      <c r="G145" s="14">
        <v>81.13865899999999</v>
      </c>
      <c r="H145" s="14">
        <v>37.815830230712891</v>
      </c>
      <c r="I145" s="14">
        <v>3107615</v>
      </c>
      <c r="J145" s="14"/>
      <c r="K145" s="14"/>
      <c r="L145" s="14">
        <v>0.27420705556869507</v>
      </c>
      <c r="M145" s="14">
        <v>0.13971191644668579</v>
      </c>
    </row>
    <row r="146" spans="1:13">
      <c r="A146" s="13" t="s">
        <v>129</v>
      </c>
      <c r="B146" s="13" t="s">
        <v>171</v>
      </c>
      <c r="C146" s="13" t="s">
        <v>206</v>
      </c>
      <c r="D146" s="14">
        <v>1996</v>
      </c>
      <c r="E146" s="14">
        <v>2666704.25</v>
      </c>
      <c r="F146" s="14">
        <v>2678939.75</v>
      </c>
      <c r="G146" s="14">
        <v>81.323663999999994</v>
      </c>
      <c r="H146" s="14">
        <v>37.807399749755859</v>
      </c>
      <c r="I146" s="14">
        <v>3132656.75</v>
      </c>
      <c r="J146" s="14">
        <v>0.92540087437514718</v>
      </c>
      <c r="K146" s="14"/>
      <c r="L146" s="14">
        <v>0.25607523322105408</v>
      </c>
      <c r="M146" s="14">
        <v>0.13800105452537537</v>
      </c>
    </row>
    <row r="147" spans="1:13">
      <c r="A147" s="13" t="s">
        <v>129</v>
      </c>
      <c r="B147" s="13" t="s">
        <v>171</v>
      </c>
      <c r="C147" s="13" t="s">
        <v>206</v>
      </c>
      <c r="D147" s="14">
        <v>1997</v>
      </c>
      <c r="E147" s="14">
        <v>2772802.25</v>
      </c>
      <c r="F147" s="14">
        <v>2767329.5</v>
      </c>
      <c r="G147" s="14">
        <v>81.399250999999992</v>
      </c>
      <c r="H147" s="14">
        <v>37.770332336425781</v>
      </c>
      <c r="I147" s="14">
        <v>3188799</v>
      </c>
      <c r="J147" s="14"/>
      <c r="K147" s="14"/>
      <c r="L147" s="14">
        <v>0.24839034676551819</v>
      </c>
      <c r="M147" s="14">
        <v>0.1398596465587616</v>
      </c>
    </row>
    <row r="148" spans="1:13">
      <c r="A148" s="13" t="s">
        <v>129</v>
      </c>
      <c r="B148" s="13" t="s">
        <v>171</v>
      </c>
      <c r="C148" s="13" t="s">
        <v>206</v>
      </c>
      <c r="D148" s="14">
        <v>1998</v>
      </c>
      <c r="E148" s="14">
        <v>2898376</v>
      </c>
      <c r="F148" s="14">
        <v>2862586</v>
      </c>
      <c r="G148" s="14">
        <v>81.402672999999993</v>
      </c>
      <c r="H148" s="14">
        <v>38.217929840087891</v>
      </c>
      <c r="I148" s="14">
        <v>3253019.5</v>
      </c>
      <c r="J148" s="14"/>
      <c r="K148" s="14"/>
      <c r="L148" s="14">
        <v>0.24598599970340729</v>
      </c>
      <c r="M148" s="14">
        <v>0.14008317887783051</v>
      </c>
    </row>
    <row r="149" spans="1:13">
      <c r="A149" s="13" t="s">
        <v>129</v>
      </c>
      <c r="B149" s="13" t="s">
        <v>171</v>
      </c>
      <c r="C149" s="13" t="s">
        <v>206</v>
      </c>
      <c r="D149" s="14">
        <v>1999</v>
      </c>
      <c r="E149" s="14">
        <v>3013046.25</v>
      </c>
      <c r="F149" s="14">
        <v>2978213</v>
      </c>
      <c r="G149" s="14">
        <v>81.389927</v>
      </c>
      <c r="H149" s="14">
        <v>38.807254791259766</v>
      </c>
      <c r="I149" s="14">
        <v>3314412.25</v>
      </c>
      <c r="J149" s="14"/>
      <c r="K149" s="14"/>
      <c r="L149" s="14">
        <v>0.23997846245765686</v>
      </c>
      <c r="M149" s="14">
        <v>0.14367802441120148</v>
      </c>
    </row>
    <row r="150" spans="1:13">
      <c r="A150" s="13" t="s">
        <v>129</v>
      </c>
      <c r="B150" s="13" t="s">
        <v>171</v>
      </c>
      <c r="C150" s="13" t="s">
        <v>206</v>
      </c>
      <c r="D150" s="14">
        <v>2000</v>
      </c>
      <c r="E150" s="14">
        <v>3030253</v>
      </c>
      <c r="F150" s="14">
        <v>3035471.75</v>
      </c>
      <c r="G150" s="14">
        <v>81.400881999999996</v>
      </c>
      <c r="H150" s="14">
        <v>39.603115081787109</v>
      </c>
      <c r="I150" s="14">
        <v>3410944.5</v>
      </c>
      <c r="J150" s="14"/>
      <c r="K150" s="14"/>
      <c r="L150" s="14">
        <v>0.24248769879341125</v>
      </c>
      <c r="M150" s="14">
        <v>0.14435507357120514</v>
      </c>
    </row>
    <row r="151" spans="1:13">
      <c r="A151" s="13" t="s">
        <v>129</v>
      </c>
      <c r="B151" s="13" t="s">
        <v>171</v>
      </c>
      <c r="C151" s="13" t="s">
        <v>206</v>
      </c>
      <c r="D151" s="14">
        <v>2001</v>
      </c>
      <c r="E151" s="14">
        <v>3063525.5</v>
      </c>
      <c r="F151" s="14">
        <v>3076616</v>
      </c>
      <c r="G151" s="14">
        <v>81.453885</v>
      </c>
      <c r="H151" s="14">
        <v>39.451438903808594</v>
      </c>
      <c r="I151" s="14">
        <v>3468298.75</v>
      </c>
      <c r="J151" s="14"/>
      <c r="K151" s="14"/>
      <c r="L151" s="14">
        <v>0.22631888091564178</v>
      </c>
      <c r="M151" s="14">
        <v>0.14752538502216339</v>
      </c>
    </row>
    <row r="152" spans="1:13">
      <c r="A152" s="13" t="s">
        <v>129</v>
      </c>
      <c r="B152" s="13" t="s">
        <v>171</v>
      </c>
      <c r="C152" s="13" t="s">
        <v>206</v>
      </c>
      <c r="D152" s="14">
        <v>2002</v>
      </c>
      <c r="E152" s="14">
        <v>3037455.75</v>
      </c>
      <c r="F152" s="14">
        <v>3065723</v>
      </c>
      <c r="G152" s="14">
        <v>81.535122000000001</v>
      </c>
      <c r="H152" s="14">
        <v>39.233551025390625</v>
      </c>
      <c r="I152" s="14">
        <v>3461432.5</v>
      </c>
      <c r="J152" s="14"/>
      <c r="K152" s="14"/>
      <c r="L152" s="14">
        <v>0.2049168199300766</v>
      </c>
      <c r="M152" s="14">
        <v>0.15250380337238312</v>
      </c>
    </row>
    <row r="153" spans="1:13">
      <c r="A153" s="13" t="s">
        <v>129</v>
      </c>
      <c r="B153" s="13" t="s">
        <v>171</v>
      </c>
      <c r="C153" s="13" t="s">
        <v>206</v>
      </c>
      <c r="D153" s="14">
        <v>2003</v>
      </c>
      <c r="E153" s="14">
        <v>3049400.75</v>
      </c>
      <c r="F153" s="14">
        <v>3140563.5</v>
      </c>
      <c r="G153" s="14">
        <v>81.614379999999997</v>
      </c>
      <c r="H153" s="14">
        <v>38.825450897216797</v>
      </c>
      <c r="I153" s="14">
        <v>3437198.5</v>
      </c>
      <c r="J153" s="14"/>
      <c r="K153" s="14"/>
      <c r="L153" s="14">
        <v>0.20661346614360809</v>
      </c>
      <c r="M153" s="14">
        <v>0.15243040025234222</v>
      </c>
    </row>
    <row r="154" spans="1:13">
      <c r="A154" s="13" t="s">
        <v>129</v>
      </c>
      <c r="B154" s="13" t="s">
        <v>171</v>
      </c>
      <c r="C154" s="13" t="s">
        <v>206</v>
      </c>
      <c r="D154" s="14">
        <v>2004</v>
      </c>
      <c r="E154" s="14">
        <v>3112337.5</v>
      </c>
      <c r="F154" s="14">
        <v>3231047.25</v>
      </c>
      <c r="G154" s="14">
        <v>81.646473999999998</v>
      </c>
      <c r="H154" s="14">
        <v>38.972915649414063</v>
      </c>
      <c r="I154" s="14">
        <v>3477588.25</v>
      </c>
      <c r="J154" s="14"/>
      <c r="K154" s="14"/>
      <c r="L154" s="14">
        <v>0.20608639717102051</v>
      </c>
      <c r="M154" s="14">
        <v>0.1461859792470932</v>
      </c>
    </row>
    <row r="155" spans="1:13">
      <c r="A155" s="13" t="s">
        <v>129</v>
      </c>
      <c r="B155" s="13" t="s">
        <v>171</v>
      </c>
      <c r="C155" s="13" t="s">
        <v>206</v>
      </c>
      <c r="D155" s="14">
        <v>2005</v>
      </c>
      <c r="E155" s="14">
        <v>3139704</v>
      </c>
      <c r="F155" s="14">
        <v>3391866.5</v>
      </c>
      <c r="G155" s="14">
        <v>81.602740999999995</v>
      </c>
      <c r="H155" s="14">
        <v>38.923667907714844</v>
      </c>
      <c r="I155" s="14">
        <v>3503034</v>
      </c>
      <c r="J155" s="14">
        <v>0.94044598369880883</v>
      </c>
      <c r="K155" s="14"/>
      <c r="L155" s="14">
        <v>0.20552520453929901</v>
      </c>
      <c r="M155" s="14">
        <v>0.14272858202457428</v>
      </c>
    </row>
    <row r="156" spans="1:13">
      <c r="A156" s="13" t="s">
        <v>129</v>
      </c>
      <c r="B156" s="13" t="s">
        <v>171</v>
      </c>
      <c r="C156" s="13" t="s">
        <v>206</v>
      </c>
      <c r="D156" s="14">
        <v>2006</v>
      </c>
      <c r="E156" s="14">
        <v>3276067.25</v>
      </c>
      <c r="F156" s="14">
        <v>3470312</v>
      </c>
      <c r="G156" s="14">
        <v>81.472225999999992</v>
      </c>
      <c r="H156" s="14">
        <v>39.186344146728516</v>
      </c>
      <c r="I156" s="14">
        <v>3636725.25</v>
      </c>
      <c r="J156" s="14"/>
      <c r="K156" s="14"/>
      <c r="L156" s="14">
        <v>0.21551330387592316</v>
      </c>
      <c r="M156" s="14">
        <v>0.14445623755455017</v>
      </c>
    </row>
    <row r="157" spans="1:13">
      <c r="A157" s="13" t="s">
        <v>129</v>
      </c>
      <c r="B157" s="13" t="s">
        <v>171</v>
      </c>
      <c r="C157" s="13" t="s">
        <v>206</v>
      </c>
      <c r="D157" s="14">
        <v>2007</v>
      </c>
      <c r="E157" s="14">
        <v>3436286.25</v>
      </c>
      <c r="F157" s="14">
        <v>3665398.5</v>
      </c>
      <c r="G157" s="14">
        <v>81.277829999999994</v>
      </c>
      <c r="H157" s="14">
        <v>39.814460754394531</v>
      </c>
      <c r="I157" s="14">
        <v>3744970.75</v>
      </c>
      <c r="J157" s="14"/>
      <c r="K157" s="14"/>
      <c r="L157" s="14">
        <v>0.21973033249378204</v>
      </c>
      <c r="M157" s="14">
        <v>0.14574360847473145</v>
      </c>
    </row>
    <row r="158" spans="1:13">
      <c r="A158" s="13" t="s">
        <v>129</v>
      </c>
      <c r="B158" s="13" t="s">
        <v>171</v>
      </c>
      <c r="C158" s="13" t="s">
        <v>206</v>
      </c>
      <c r="D158" s="14">
        <v>2008</v>
      </c>
      <c r="E158" s="14">
        <v>3500104.25</v>
      </c>
      <c r="F158" s="14">
        <v>3750630.75</v>
      </c>
      <c r="G158" s="14">
        <v>81.065752000000003</v>
      </c>
      <c r="H158" s="14">
        <v>40.345325469970703</v>
      </c>
      <c r="I158" s="14">
        <v>3780918</v>
      </c>
      <c r="J158" s="14"/>
      <c r="K158" s="14"/>
      <c r="L158" s="14">
        <v>0.22589756548404694</v>
      </c>
      <c r="M158" s="14">
        <v>0.157022625207901</v>
      </c>
    </row>
    <row r="159" spans="1:13">
      <c r="A159" s="13" t="s">
        <v>129</v>
      </c>
      <c r="B159" s="13" t="s">
        <v>171</v>
      </c>
      <c r="C159" s="13" t="s">
        <v>206</v>
      </c>
      <c r="D159" s="14">
        <v>2009</v>
      </c>
      <c r="E159" s="14">
        <v>3354149.5</v>
      </c>
      <c r="F159" s="14">
        <v>3498118</v>
      </c>
      <c r="G159" s="14">
        <v>80.89996099999999</v>
      </c>
      <c r="H159" s="14">
        <v>40.429206848144531</v>
      </c>
      <c r="I159" s="14">
        <v>3565638.5</v>
      </c>
      <c r="J159" s="14"/>
      <c r="K159" s="14"/>
      <c r="L159" s="14">
        <v>0.19709447026252747</v>
      </c>
      <c r="M159" s="14">
        <v>0.17244353890419006</v>
      </c>
    </row>
    <row r="160" spans="1:13">
      <c r="A160" s="13" t="s">
        <v>129</v>
      </c>
      <c r="B160" s="13" t="s">
        <v>171</v>
      </c>
      <c r="C160" s="13" t="s">
        <v>206</v>
      </c>
      <c r="D160" s="14">
        <v>2010</v>
      </c>
      <c r="E160" s="14">
        <v>3531823.75</v>
      </c>
      <c r="F160" s="14">
        <v>3672402</v>
      </c>
      <c r="G160" s="14">
        <v>80.827001999999993</v>
      </c>
      <c r="H160" s="14">
        <v>40.631881713867188</v>
      </c>
      <c r="I160" s="14">
        <v>3714678.5</v>
      </c>
      <c r="J160" s="14"/>
      <c r="K160" s="14"/>
      <c r="L160" s="14">
        <v>0.21420857310295105</v>
      </c>
      <c r="M160" s="14">
        <v>0.17030461132526398</v>
      </c>
    </row>
    <row r="161" spans="1:13">
      <c r="A161" s="13" t="s">
        <v>129</v>
      </c>
      <c r="B161" s="13" t="s">
        <v>171</v>
      </c>
      <c r="C161" s="13" t="s">
        <v>206</v>
      </c>
      <c r="D161" s="14">
        <v>2011</v>
      </c>
      <c r="E161" s="14">
        <v>3695614.5</v>
      </c>
      <c r="F161" s="14">
        <v>3861188.25</v>
      </c>
      <c r="G161" s="14">
        <v>80.855632</v>
      </c>
      <c r="H161" s="14">
        <v>41.224578857421875</v>
      </c>
      <c r="I161" s="14">
        <v>3860486.5</v>
      </c>
      <c r="J161" s="14">
        <v>0.76726674999584232</v>
      </c>
      <c r="K161" s="14"/>
      <c r="L161" s="14">
        <v>0.22747543454170227</v>
      </c>
      <c r="M161" s="14">
        <v>0.16604149341583252</v>
      </c>
    </row>
    <row r="162" spans="1:13">
      <c r="A162" s="13" t="s">
        <v>129</v>
      </c>
      <c r="B162" s="13" t="s">
        <v>171</v>
      </c>
      <c r="C162" s="13" t="s">
        <v>206</v>
      </c>
      <c r="D162" s="14">
        <v>2012</v>
      </c>
      <c r="E162" s="14">
        <v>3725440.5</v>
      </c>
      <c r="F162" s="14">
        <v>3830993.25</v>
      </c>
      <c r="G162" s="14">
        <v>80.972628</v>
      </c>
      <c r="H162" s="14">
        <v>41.677947998046875</v>
      </c>
      <c r="I162" s="14">
        <v>3876642.75</v>
      </c>
      <c r="J162" s="14">
        <v>0.78815022070160268</v>
      </c>
      <c r="K162" s="14"/>
      <c r="L162" s="14">
        <v>0.22002784907817841</v>
      </c>
      <c r="M162" s="14">
        <v>0.1628911942243576</v>
      </c>
    </row>
    <row r="163" spans="1:13">
      <c r="A163" s="13" t="s">
        <v>129</v>
      </c>
      <c r="B163" s="13" t="s">
        <v>171</v>
      </c>
      <c r="C163" s="13" t="s">
        <v>206</v>
      </c>
      <c r="D163" s="14">
        <v>2013</v>
      </c>
      <c r="E163" s="14">
        <v>3710598.75</v>
      </c>
      <c r="F163" s="14">
        <v>3839727.75</v>
      </c>
      <c r="G163" s="14">
        <v>81.17436699999999</v>
      </c>
      <c r="H163" s="14">
        <v>41.996150970458984</v>
      </c>
      <c r="I163" s="14">
        <v>3893606.5</v>
      </c>
      <c r="J163" s="14">
        <v>0.81569050919654684</v>
      </c>
      <c r="K163" s="14"/>
      <c r="L163" s="14">
        <v>0.22111502289772034</v>
      </c>
      <c r="M163" s="14">
        <v>0.16389939188957214</v>
      </c>
    </row>
    <row r="164" spans="1:13">
      <c r="A164" s="13" t="s">
        <v>129</v>
      </c>
      <c r="B164" s="13" t="s">
        <v>171</v>
      </c>
      <c r="C164" s="13" t="s">
        <v>206</v>
      </c>
      <c r="D164" s="14">
        <v>2014</v>
      </c>
      <c r="E164" s="14">
        <v>3812503.25</v>
      </c>
      <c r="F164" s="14">
        <v>3973957.75</v>
      </c>
      <c r="G164" s="14">
        <v>81.450378000000001</v>
      </c>
      <c r="H164" s="14">
        <v>42.331260681152344</v>
      </c>
      <c r="I164" s="14">
        <v>3979637.5</v>
      </c>
      <c r="J164" s="14">
        <v>0.82317004507006064</v>
      </c>
      <c r="K164" s="14"/>
      <c r="L164" s="14">
        <v>0.22604559361934662</v>
      </c>
      <c r="M164" s="14">
        <v>0.16344402730464935</v>
      </c>
    </row>
    <row r="165" spans="1:13">
      <c r="A165" s="13" t="s">
        <v>129</v>
      </c>
      <c r="B165" s="13" t="s">
        <v>171</v>
      </c>
      <c r="C165" s="13" t="s">
        <v>206</v>
      </c>
      <c r="D165" s="14">
        <v>2015</v>
      </c>
      <c r="E165" s="14">
        <v>3915258.25</v>
      </c>
      <c r="F165" s="14">
        <v>3931076.75</v>
      </c>
      <c r="G165" s="14">
        <v>81.787410999999992</v>
      </c>
      <c r="H165" s="14">
        <v>42.535579681396484</v>
      </c>
      <c r="I165" s="14">
        <v>4039011</v>
      </c>
      <c r="J165" s="14">
        <v>0.81970079246914451</v>
      </c>
      <c r="K165" s="14"/>
      <c r="L165" s="14">
        <v>0.21924082934856415</v>
      </c>
      <c r="M165" s="14">
        <v>0.16806790232658386</v>
      </c>
    </row>
    <row r="166" spans="1:13">
      <c r="A166" s="13" t="s">
        <v>129</v>
      </c>
      <c r="B166" s="13" t="s">
        <v>171</v>
      </c>
      <c r="C166" s="13" t="s">
        <v>206</v>
      </c>
      <c r="D166" s="14">
        <v>2016</v>
      </c>
      <c r="E166" s="14">
        <v>4039048.75</v>
      </c>
      <c r="F166" s="14">
        <v>4048522.75</v>
      </c>
      <c r="G166" s="14">
        <v>82.193767999999992</v>
      </c>
      <c r="H166" s="14">
        <v>42.927360534667969</v>
      </c>
      <c r="I166" s="14">
        <v>4129080.75</v>
      </c>
      <c r="J166" s="14">
        <v>0.80762989283492603</v>
      </c>
      <c r="K166" s="14"/>
      <c r="L166" s="14">
        <v>0.21693228185176849</v>
      </c>
      <c r="M166" s="14">
        <v>0.17148755490779877</v>
      </c>
    </row>
    <row r="167" spans="1:13">
      <c r="A167" s="13" t="s">
        <v>129</v>
      </c>
      <c r="B167" s="13" t="s">
        <v>171</v>
      </c>
      <c r="C167" s="13" t="s">
        <v>206</v>
      </c>
      <c r="D167" s="14">
        <v>2017</v>
      </c>
      <c r="E167" s="14">
        <v>4237502.5</v>
      </c>
      <c r="F167" s="14">
        <v>4236518.5</v>
      </c>
      <c r="G167" s="14">
        <v>82.658408999999992</v>
      </c>
      <c r="H167" s="14">
        <v>43.593219757080078</v>
      </c>
      <c r="I167" s="14">
        <v>4236518.5</v>
      </c>
      <c r="J167" s="14">
        <v>0.80646037204463605</v>
      </c>
      <c r="K167" s="14"/>
      <c r="L167" s="14">
        <v>0.22866921126842499</v>
      </c>
      <c r="M167" s="14">
        <v>0.17589655518531799</v>
      </c>
    </row>
    <row r="168" spans="1:13">
      <c r="A168" s="13" t="s">
        <v>129</v>
      </c>
      <c r="B168" s="13" t="s">
        <v>171</v>
      </c>
      <c r="C168" s="13" t="s">
        <v>206</v>
      </c>
      <c r="D168" s="14">
        <v>2018</v>
      </c>
      <c r="E168" s="14">
        <v>4275108.5</v>
      </c>
      <c r="F168" s="14">
        <v>4263030.5</v>
      </c>
      <c r="G168" s="14">
        <v>83.124417999999991</v>
      </c>
      <c r="H168" s="14">
        <v>44.3060302734375</v>
      </c>
      <c r="I168" s="14">
        <v>4290237.5</v>
      </c>
      <c r="J168" s="14"/>
      <c r="K168" s="14"/>
      <c r="L168" s="14">
        <v>0.23201736807823181</v>
      </c>
      <c r="M168" s="14">
        <v>0.17844639718532562</v>
      </c>
    </row>
    <row r="169" spans="1:13">
      <c r="A169" s="13" t="s">
        <v>129</v>
      </c>
      <c r="B169" s="13" t="s">
        <v>171</v>
      </c>
      <c r="C169" s="13" t="s">
        <v>206</v>
      </c>
      <c r="D169" s="14">
        <v>2019</v>
      </c>
      <c r="E169" s="14">
        <v>4308861.5</v>
      </c>
      <c r="F169" s="14">
        <v>4275312</v>
      </c>
      <c r="G169" s="14">
        <v>83.517044999999996</v>
      </c>
      <c r="H169" s="14">
        <v>44.795196533203125</v>
      </c>
      <c r="I169" s="14">
        <v>4314067.5</v>
      </c>
      <c r="J169" s="14"/>
      <c r="K169" s="14"/>
      <c r="L169" s="14">
        <v>0.22706808149814606</v>
      </c>
      <c r="M169" s="14">
        <v>0.18342451751232147</v>
      </c>
    </row>
    <row r="170" spans="1:13">
      <c r="A170" s="13" t="s">
        <v>130</v>
      </c>
      <c r="B170" s="13" t="s">
        <v>172</v>
      </c>
      <c r="C170" s="13" t="s">
        <v>212</v>
      </c>
      <c r="D170" s="14">
        <v>1992</v>
      </c>
      <c r="E170" s="14">
        <v>148961.375</v>
      </c>
      <c r="F170" s="14">
        <v>149179.140625</v>
      </c>
      <c r="G170" s="14">
        <v>5.1716499999999996</v>
      </c>
      <c r="H170" s="14">
        <v>2.5876026153564453</v>
      </c>
      <c r="I170" s="14">
        <v>192511.796875</v>
      </c>
      <c r="J170" s="14"/>
      <c r="K170" s="14"/>
      <c r="L170" s="14">
        <v>0.24541313946247101</v>
      </c>
      <c r="M170" s="14">
        <v>0.1770271509885788</v>
      </c>
    </row>
    <row r="171" spans="1:13">
      <c r="A171" s="13" t="s">
        <v>130</v>
      </c>
      <c r="B171" s="13" t="s">
        <v>172</v>
      </c>
      <c r="C171" s="13" t="s">
        <v>212</v>
      </c>
      <c r="D171" s="14">
        <v>1993</v>
      </c>
      <c r="E171" s="14">
        <v>147226.015625</v>
      </c>
      <c r="F171" s="14">
        <v>148057.609375</v>
      </c>
      <c r="G171" s="14">
        <v>5.1907420000000002</v>
      </c>
      <c r="H171" s="14">
        <v>2.5463094711303711</v>
      </c>
      <c r="I171" s="14">
        <v>192532.328125</v>
      </c>
      <c r="J171" s="14"/>
      <c r="K171" s="14"/>
      <c r="L171" s="14">
        <v>0.23125916719436646</v>
      </c>
      <c r="M171" s="14">
        <v>0.18090827763080597</v>
      </c>
    </row>
    <row r="172" spans="1:13">
      <c r="A172" s="13" t="s">
        <v>130</v>
      </c>
      <c r="B172" s="13" t="s">
        <v>172</v>
      </c>
      <c r="C172" s="13" t="s">
        <v>212</v>
      </c>
      <c r="D172" s="14">
        <v>1994</v>
      </c>
      <c r="E172" s="14">
        <v>155286.21875</v>
      </c>
      <c r="F172" s="14">
        <v>154709.8125</v>
      </c>
      <c r="G172" s="14">
        <v>5.2113339999999999</v>
      </c>
      <c r="H172" s="14">
        <v>2.5983822345733643</v>
      </c>
      <c r="I172" s="14">
        <v>202799</v>
      </c>
      <c r="J172" s="14"/>
      <c r="K172" s="14"/>
      <c r="L172" s="14">
        <v>0.24206547439098358</v>
      </c>
      <c r="M172" s="14">
        <v>0.17188765108585358</v>
      </c>
    </row>
    <row r="173" spans="1:13">
      <c r="A173" s="13" t="s">
        <v>130</v>
      </c>
      <c r="B173" s="13" t="s">
        <v>172</v>
      </c>
      <c r="C173" s="13" t="s">
        <v>212</v>
      </c>
      <c r="D173" s="14">
        <v>1995</v>
      </c>
      <c r="E173" s="14">
        <v>160962.21875</v>
      </c>
      <c r="F173" s="14">
        <v>159860.34375</v>
      </c>
      <c r="G173" s="14">
        <v>5.232704</v>
      </c>
      <c r="H173" s="14">
        <v>2.6116788387298584</v>
      </c>
      <c r="I173" s="14">
        <v>208939.015625</v>
      </c>
      <c r="J173" s="14"/>
      <c r="K173" s="14"/>
      <c r="L173" s="14">
        <v>0.26467075943946838</v>
      </c>
      <c r="M173" s="14">
        <v>0.16657271981239319</v>
      </c>
    </row>
    <row r="174" spans="1:13">
      <c r="A174" s="13" t="s">
        <v>130</v>
      </c>
      <c r="B174" s="13" t="s">
        <v>172</v>
      </c>
      <c r="C174" s="13" t="s">
        <v>212</v>
      </c>
      <c r="D174" s="14">
        <v>1996</v>
      </c>
      <c r="E174" s="14">
        <v>166949.8125</v>
      </c>
      <c r="F174" s="14">
        <v>165846.34375</v>
      </c>
      <c r="G174" s="14">
        <v>5.2548599999999999</v>
      </c>
      <c r="H174" s="14">
        <v>2.633845329284668</v>
      </c>
      <c r="I174" s="14">
        <v>214998.375</v>
      </c>
      <c r="J174" s="14">
        <v>0.86195495592202587</v>
      </c>
      <c r="K174" s="14"/>
      <c r="L174" s="14">
        <v>0.25147169828414917</v>
      </c>
      <c r="M174" s="14">
        <v>0.16363067924976349</v>
      </c>
    </row>
    <row r="175" spans="1:13">
      <c r="A175" s="13" t="s">
        <v>130</v>
      </c>
      <c r="B175" s="13" t="s">
        <v>172</v>
      </c>
      <c r="C175" s="13" t="s">
        <v>212</v>
      </c>
      <c r="D175" s="14">
        <v>1997</v>
      </c>
      <c r="E175" s="14">
        <v>179926.8125</v>
      </c>
      <c r="F175" s="14">
        <v>174630.671875</v>
      </c>
      <c r="G175" s="14">
        <v>5.277711</v>
      </c>
      <c r="H175" s="14">
        <v>2.6707282066345215</v>
      </c>
      <c r="I175" s="14">
        <v>222009.234375</v>
      </c>
      <c r="J175" s="14"/>
      <c r="K175" s="14"/>
      <c r="L175" s="14">
        <v>0.2651006281375885</v>
      </c>
      <c r="M175" s="14">
        <v>0.16953718662261963</v>
      </c>
    </row>
    <row r="176" spans="1:13">
      <c r="A176" s="13" t="s">
        <v>130</v>
      </c>
      <c r="B176" s="13" t="s">
        <v>172</v>
      </c>
      <c r="C176" s="13" t="s">
        <v>212</v>
      </c>
      <c r="D176" s="14">
        <v>1998</v>
      </c>
      <c r="E176" s="14">
        <v>189113.84375</v>
      </c>
      <c r="F176" s="14">
        <v>180018.109375</v>
      </c>
      <c r="G176" s="14">
        <v>5.3003789999999995</v>
      </c>
      <c r="H176" s="14">
        <v>2.7101490497589111</v>
      </c>
      <c r="I176" s="14">
        <v>226933.734375</v>
      </c>
      <c r="J176" s="14"/>
      <c r="K176" s="14"/>
      <c r="L176" s="14">
        <v>0.25788849592208862</v>
      </c>
      <c r="M176" s="14">
        <v>0.17682647705078125</v>
      </c>
    </row>
    <row r="177" spans="1:13">
      <c r="A177" s="13" t="s">
        <v>130</v>
      </c>
      <c r="B177" s="13" t="s">
        <v>172</v>
      </c>
      <c r="C177" s="13" t="s">
        <v>212</v>
      </c>
      <c r="D177" s="14">
        <v>1999</v>
      </c>
      <c r="E177" s="14">
        <v>194274.25</v>
      </c>
      <c r="F177" s="14">
        <v>188659.21875</v>
      </c>
      <c r="G177" s="14">
        <v>5.3217739999999996</v>
      </c>
      <c r="H177" s="14">
        <v>2.7347495555877686</v>
      </c>
      <c r="I177" s="14">
        <v>233623.765625</v>
      </c>
      <c r="J177" s="14"/>
      <c r="K177" s="14"/>
      <c r="L177" s="14">
        <v>0.23384977877140045</v>
      </c>
      <c r="M177" s="14">
        <v>0.17994549870491028</v>
      </c>
    </row>
    <row r="178" spans="1:13">
      <c r="A178" s="13" t="s">
        <v>130</v>
      </c>
      <c r="B178" s="13" t="s">
        <v>172</v>
      </c>
      <c r="C178" s="13" t="s">
        <v>212</v>
      </c>
      <c r="D178" s="14">
        <v>2000</v>
      </c>
      <c r="E178" s="14">
        <v>203091.515625</v>
      </c>
      <c r="F178" s="14">
        <v>199781.796875</v>
      </c>
      <c r="G178" s="14">
        <v>5.3411939999999998</v>
      </c>
      <c r="H178" s="14">
        <v>2.7559561729431152</v>
      </c>
      <c r="I178" s="14">
        <v>242377.4375</v>
      </c>
      <c r="J178" s="14"/>
      <c r="K178" s="14"/>
      <c r="L178" s="14">
        <v>0.24430260062217712</v>
      </c>
      <c r="M178" s="14">
        <v>0.17918570339679718</v>
      </c>
    </row>
    <row r="179" spans="1:13">
      <c r="A179" s="13" t="s">
        <v>130</v>
      </c>
      <c r="B179" s="13" t="s">
        <v>172</v>
      </c>
      <c r="C179" s="13" t="s">
        <v>212</v>
      </c>
      <c r="D179" s="14">
        <v>2001</v>
      </c>
      <c r="E179" s="14">
        <v>202237.5</v>
      </c>
      <c r="F179" s="14">
        <v>199670.375</v>
      </c>
      <c r="G179" s="14">
        <v>5.3580619999999994</v>
      </c>
      <c r="H179" s="14">
        <v>2.7820878028869629</v>
      </c>
      <c r="I179" s="14">
        <v>244372.5625</v>
      </c>
      <c r="J179" s="14"/>
      <c r="K179" s="14"/>
      <c r="L179" s="14">
        <v>0.24288132786750793</v>
      </c>
      <c r="M179" s="14">
        <v>0.19034743309020996</v>
      </c>
    </row>
    <row r="180" spans="1:13">
      <c r="A180" s="13" t="s">
        <v>130</v>
      </c>
      <c r="B180" s="13" t="s">
        <v>172</v>
      </c>
      <c r="C180" s="13" t="s">
        <v>212</v>
      </c>
      <c r="D180" s="14">
        <v>2002</v>
      </c>
      <c r="E180" s="14">
        <v>203092.84375</v>
      </c>
      <c r="F180" s="14">
        <v>199138.921875</v>
      </c>
      <c r="G180" s="14">
        <v>5.3728009999999999</v>
      </c>
      <c r="H180" s="14">
        <v>2.7825710773468018</v>
      </c>
      <c r="I180" s="14">
        <v>245512.171875</v>
      </c>
      <c r="J180" s="14"/>
      <c r="K180" s="14"/>
      <c r="L180" s="14">
        <v>0.23629854619503021</v>
      </c>
      <c r="M180" s="14">
        <v>0.19902876019477844</v>
      </c>
    </row>
    <row r="181" spans="1:13">
      <c r="A181" s="13" t="s">
        <v>130</v>
      </c>
      <c r="B181" s="13" t="s">
        <v>172</v>
      </c>
      <c r="C181" s="13" t="s">
        <v>212</v>
      </c>
      <c r="D181" s="14">
        <v>2003</v>
      </c>
      <c r="E181" s="14">
        <v>200462.125</v>
      </c>
      <c r="F181" s="14">
        <v>202979.078125</v>
      </c>
      <c r="G181" s="14">
        <v>5.3869679999999995</v>
      </c>
      <c r="H181" s="14">
        <v>2.7567968368530273</v>
      </c>
      <c r="I181" s="14">
        <v>246469.84375</v>
      </c>
      <c r="J181" s="14"/>
      <c r="K181" s="14"/>
      <c r="L181" s="14">
        <v>0.23763109743595123</v>
      </c>
      <c r="M181" s="14">
        <v>0.187328040599823</v>
      </c>
    </row>
    <row r="182" spans="1:13">
      <c r="A182" s="13" t="s">
        <v>130</v>
      </c>
      <c r="B182" s="13" t="s">
        <v>172</v>
      </c>
      <c r="C182" s="13" t="s">
        <v>212</v>
      </c>
      <c r="D182" s="14">
        <v>2004</v>
      </c>
      <c r="E182" s="14">
        <v>211404.40625</v>
      </c>
      <c r="F182" s="14">
        <v>213716.546875</v>
      </c>
      <c r="G182" s="14">
        <v>5.4027609999999999</v>
      </c>
      <c r="H182" s="14">
        <v>2.7432475090026855</v>
      </c>
      <c r="I182" s="14">
        <v>253046.15625</v>
      </c>
      <c r="J182" s="14"/>
      <c r="K182" s="14"/>
      <c r="L182" s="14">
        <v>0.25828289985656738</v>
      </c>
      <c r="M182" s="14">
        <v>0.178538978099823</v>
      </c>
    </row>
    <row r="183" spans="1:13">
      <c r="A183" s="13" t="s">
        <v>130</v>
      </c>
      <c r="B183" s="13" t="s">
        <v>172</v>
      </c>
      <c r="C183" s="13" t="s">
        <v>212</v>
      </c>
      <c r="D183" s="14">
        <v>2005</v>
      </c>
      <c r="E183" s="14">
        <v>218735.03125</v>
      </c>
      <c r="F183" s="14">
        <v>233303.5</v>
      </c>
      <c r="G183" s="14">
        <v>5.4217019999999998</v>
      </c>
      <c r="H183" s="14">
        <v>2.7843174934387207</v>
      </c>
      <c r="I183" s="14">
        <v>258958.984375</v>
      </c>
      <c r="J183" s="14">
        <v>0.84219028855429612</v>
      </c>
      <c r="K183" s="14"/>
      <c r="L183" s="14">
        <v>0.26226988434791565</v>
      </c>
      <c r="M183" s="14">
        <v>0.17280615866184235</v>
      </c>
    </row>
    <row r="184" spans="1:13">
      <c r="A184" s="13" t="s">
        <v>130</v>
      </c>
      <c r="B184" s="13" t="s">
        <v>172</v>
      </c>
      <c r="C184" s="13" t="s">
        <v>212</v>
      </c>
      <c r="D184" s="14">
        <v>2006</v>
      </c>
      <c r="E184" s="14">
        <v>235276.765625</v>
      </c>
      <c r="F184" s="14">
        <v>242721</v>
      </c>
      <c r="G184" s="14">
        <v>5.444286</v>
      </c>
      <c r="H184" s="14">
        <v>2.8496031761169434</v>
      </c>
      <c r="I184" s="14">
        <v>269092</v>
      </c>
      <c r="J184" s="14"/>
      <c r="K184" s="14"/>
      <c r="L184" s="14">
        <v>0.28380933403968811</v>
      </c>
      <c r="M184" s="14">
        <v>0.17815078794956207</v>
      </c>
    </row>
    <row r="185" spans="1:13">
      <c r="A185" s="13" t="s">
        <v>130</v>
      </c>
      <c r="B185" s="13" t="s">
        <v>172</v>
      </c>
      <c r="C185" s="13" t="s">
        <v>212</v>
      </c>
      <c r="D185" s="14">
        <v>2007</v>
      </c>
      <c r="E185" s="14">
        <v>245662.46875</v>
      </c>
      <c r="F185" s="14">
        <v>249906.09375</v>
      </c>
      <c r="G185" s="14">
        <v>5.4699209999999994</v>
      </c>
      <c r="H185" s="14">
        <v>2.9169254302978516</v>
      </c>
      <c r="I185" s="14">
        <v>271538.71875</v>
      </c>
      <c r="J185" s="14"/>
      <c r="K185" s="14"/>
      <c r="L185" s="14">
        <v>0.28627565503120422</v>
      </c>
      <c r="M185" s="14">
        <v>0.19394268095493317</v>
      </c>
    </row>
    <row r="186" spans="1:13">
      <c r="A186" s="13" t="s">
        <v>130</v>
      </c>
      <c r="B186" s="13" t="s">
        <v>172</v>
      </c>
      <c r="C186" s="13" t="s">
        <v>212</v>
      </c>
      <c r="D186" s="14">
        <v>2008</v>
      </c>
      <c r="E186" s="14">
        <v>255655.203125</v>
      </c>
      <c r="F186" s="14">
        <v>265509.15625</v>
      </c>
      <c r="G186" s="14">
        <v>5.4977289999999996</v>
      </c>
      <c r="H186" s="14">
        <v>2.9490647315979004</v>
      </c>
      <c r="I186" s="14">
        <v>270148.375</v>
      </c>
      <c r="J186" s="14"/>
      <c r="K186" s="14"/>
      <c r="L186" s="14">
        <v>0.28337281942367554</v>
      </c>
      <c r="M186" s="14">
        <v>0.20909224450588226</v>
      </c>
    </row>
    <row r="187" spans="1:13">
      <c r="A187" s="13" t="s">
        <v>130</v>
      </c>
      <c r="B187" s="13" t="s">
        <v>172</v>
      </c>
      <c r="C187" s="13" t="s">
        <v>212</v>
      </c>
      <c r="D187" s="14">
        <v>2009</v>
      </c>
      <c r="E187" s="14">
        <v>247067.875</v>
      </c>
      <c r="F187" s="14">
        <v>254246.046875</v>
      </c>
      <c r="G187" s="14">
        <v>5.5263879999999999</v>
      </c>
      <c r="H187" s="14">
        <v>2.856043815612793</v>
      </c>
      <c r="I187" s="14">
        <v>256893.484375</v>
      </c>
      <c r="J187" s="14"/>
      <c r="K187" s="14"/>
      <c r="L187" s="14">
        <v>0.24161285161972046</v>
      </c>
      <c r="M187" s="14">
        <v>0.22677449882030487</v>
      </c>
    </row>
    <row r="188" spans="1:13">
      <c r="A188" s="13" t="s">
        <v>130</v>
      </c>
      <c r="B188" s="13" t="s">
        <v>172</v>
      </c>
      <c r="C188" s="13" t="s">
        <v>212</v>
      </c>
      <c r="D188" s="14">
        <v>2010</v>
      </c>
      <c r="E188" s="14">
        <v>260929.96875</v>
      </c>
      <c r="F188" s="14">
        <v>271409.96875</v>
      </c>
      <c r="G188" s="14">
        <v>5.5548440000000001</v>
      </c>
      <c r="H188" s="14">
        <v>2.7914505004882813</v>
      </c>
      <c r="I188" s="14">
        <v>261699.9375</v>
      </c>
      <c r="J188" s="14"/>
      <c r="K188" s="14"/>
      <c r="L188" s="14">
        <v>0.23271726071834564</v>
      </c>
      <c r="M188" s="14">
        <v>0.22152331471443176</v>
      </c>
    </row>
    <row r="189" spans="1:13">
      <c r="A189" s="13" t="s">
        <v>130</v>
      </c>
      <c r="B189" s="13" t="s">
        <v>172</v>
      </c>
      <c r="C189" s="13" t="s">
        <v>212</v>
      </c>
      <c r="D189" s="14">
        <v>2011</v>
      </c>
      <c r="E189" s="14">
        <v>263191.8125</v>
      </c>
      <c r="F189" s="14">
        <v>277400.34375</v>
      </c>
      <c r="G189" s="14">
        <v>5.5829779999999998</v>
      </c>
      <c r="H189" s="14">
        <v>2.792827844619751</v>
      </c>
      <c r="I189" s="14">
        <v>265198.25</v>
      </c>
      <c r="J189" s="14">
        <v>0.70056781075754604</v>
      </c>
      <c r="K189" s="14"/>
      <c r="L189" s="14">
        <v>0.24050535261631012</v>
      </c>
      <c r="M189" s="14">
        <v>0.21722137928009033</v>
      </c>
    </row>
    <row r="190" spans="1:13">
      <c r="A190" s="13" t="s">
        <v>130</v>
      </c>
      <c r="B190" s="13" t="s">
        <v>172</v>
      </c>
      <c r="C190" s="13" t="s">
        <v>212</v>
      </c>
      <c r="D190" s="14">
        <v>2012</v>
      </c>
      <c r="E190" s="14">
        <v>266211.03125</v>
      </c>
      <c r="F190" s="14">
        <v>275497.21875</v>
      </c>
      <c r="G190" s="14">
        <v>5.6109029999999995</v>
      </c>
      <c r="H190" s="14">
        <v>2.7763671875</v>
      </c>
      <c r="I190" s="14">
        <v>265798.84375</v>
      </c>
      <c r="J190" s="14">
        <v>0.73044579919435904</v>
      </c>
      <c r="K190" s="14"/>
      <c r="L190" s="14">
        <v>0.25693294405937195</v>
      </c>
      <c r="M190" s="14">
        <v>0.21314273774623871</v>
      </c>
    </row>
    <row r="191" spans="1:13">
      <c r="A191" s="13" t="s">
        <v>130</v>
      </c>
      <c r="B191" s="13" t="s">
        <v>172</v>
      </c>
      <c r="C191" s="13" t="s">
        <v>212</v>
      </c>
      <c r="D191" s="14">
        <v>2013</v>
      </c>
      <c r="E191" s="14">
        <v>265918.125</v>
      </c>
      <c r="F191" s="14">
        <v>270459.78125</v>
      </c>
      <c r="G191" s="14">
        <v>5.6381449999999997</v>
      </c>
      <c r="H191" s="14">
        <v>2.7778289318084717</v>
      </c>
      <c r="I191" s="14">
        <v>268279.6875</v>
      </c>
      <c r="J191" s="14">
        <v>0.74432917599949233</v>
      </c>
      <c r="K191" s="14"/>
      <c r="L191" s="14">
        <v>0.25647968053817749</v>
      </c>
      <c r="M191" s="14">
        <v>0.21574015915393829</v>
      </c>
    </row>
    <row r="192" spans="1:13">
      <c r="A192" s="13" t="s">
        <v>130</v>
      </c>
      <c r="B192" s="13" t="s">
        <v>172</v>
      </c>
      <c r="C192" s="13" t="s">
        <v>212</v>
      </c>
      <c r="D192" s="14">
        <v>2014</v>
      </c>
      <c r="E192" s="14">
        <v>267352.78125</v>
      </c>
      <c r="F192" s="14">
        <v>271095.53125</v>
      </c>
      <c r="G192" s="14">
        <v>5.6641959999999996</v>
      </c>
      <c r="H192" s="14">
        <v>2.8007476329803467</v>
      </c>
      <c r="I192" s="14">
        <v>272624.15625</v>
      </c>
      <c r="J192" s="14">
        <v>0.74826747321102338</v>
      </c>
      <c r="K192" s="14"/>
      <c r="L192" s="14">
        <v>0.26362723112106323</v>
      </c>
      <c r="M192" s="14">
        <v>0.21965751051902771</v>
      </c>
    </row>
    <row r="193" spans="1:13">
      <c r="A193" s="13" t="s">
        <v>130</v>
      </c>
      <c r="B193" s="13" t="s">
        <v>172</v>
      </c>
      <c r="C193" s="13" t="s">
        <v>212</v>
      </c>
      <c r="D193" s="14">
        <v>2015</v>
      </c>
      <c r="E193" s="14">
        <v>278112.53125</v>
      </c>
      <c r="F193" s="14">
        <v>270172.65625</v>
      </c>
      <c r="G193" s="14">
        <v>5.6886950000000001</v>
      </c>
      <c r="H193" s="14">
        <v>2.8315858840942383</v>
      </c>
      <c r="I193" s="14">
        <v>279010.6875</v>
      </c>
      <c r="J193" s="14">
        <v>0.75070124716558673</v>
      </c>
      <c r="K193" s="14"/>
      <c r="L193" s="14">
        <v>0.27165871858596802</v>
      </c>
      <c r="M193" s="14">
        <v>0.22268672287464142</v>
      </c>
    </row>
    <row r="194" spans="1:13">
      <c r="A194" s="13" t="s">
        <v>130</v>
      </c>
      <c r="B194" s="13" t="s">
        <v>172</v>
      </c>
      <c r="C194" s="13" t="s">
        <v>212</v>
      </c>
      <c r="D194" s="14">
        <v>2016</v>
      </c>
      <c r="E194" s="14">
        <v>289480.40625</v>
      </c>
      <c r="F194" s="14">
        <v>279456.8125</v>
      </c>
      <c r="G194" s="14">
        <v>5.7113489999999993</v>
      </c>
      <c r="H194" s="14">
        <v>2.868074893951416</v>
      </c>
      <c r="I194" s="14">
        <v>288067.21875</v>
      </c>
      <c r="J194" s="14">
        <v>0.75011185509353229</v>
      </c>
      <c r="K194" s="14"/>
      <c r="L194" s="14">
        <v>0.28743582963943481</v>
      </c>
      <c r="M194" s="14">
        <v>0.21713034808635712</v>
      </c>
    </row>
    <row r="195" spans="1:13">
      <c r="A195" s="13" t="s">
        <v>130</v>
      </c>
      <c r="B195" s="13" t="s">
        <v>172</v>
      </c>
      <c r="C195" s="13" t="s">
        <v>212</v>
      </c>
      <c r="D195" s="14">
        <v>2017</v>
      </c>
      <c r="E195" s="14">
        <v>308119.15625</v>
      </c>
      <c r="F195" s="14">
        <v>296195.75</v>
      </c>
      <c r="G195" s="14">
        <v>5.7322739999999994</v>
      </c>
      <c r="H195" s="14">
        <v>2.9053151607513428</v>
      </c>
      <c r="I195" s="14">
        <v>296195.75</v>
      </c>
      <c r="J195" s="14">
        <v>0.74939622101246195</v>
      </c>
      <c r="K195" s="14"/>
      <c r="L195" s="14">
        <v>0.29521355032920837</v>
      </c>
      <c r="M195" s="14">
        <v>0.21834829449653625</v>
      </c>
    </row>
    <row r="196" spans="1:13">
      <c r="A196" s="13" t="s">
        <v>130</v>
      </c>
      <c r="B196" s="13" t="s">
        <v>172</v>
      </c>
      <c r="C196" s="13" t="s">
        <v>212</v>
      </c>
      <c r="D196" s="14">
        <v>2018</v>
      </c>
      <c r="E196" s="14">
        <v>313491.6875</v>
      </c>
      <c r="F196" s="14">
        <v>298718.46875</v>
      </c>
      <c r="G196" s="14">
        <v>5.7521259999999996</v>
      </c>
      <c r="H196" s="14">
        <v>2.9420900344848633</v>
      </c>
      <c r="I196" s="14">
        <v>302639.90625</v>
      </c>
      <c r="J196" s="14"/>
      <c r="K196" s="14"/>
      <c r="L196" s="14">
        <v>0.30765610933303833</v>
      </c>
      <c r="M196" s="14">
        <v>0.21898931264877319</v>
      </c>
    </row>
    <row r="197" spans="1:13">
      <c r="A197" s="13" t="s">
        <v>130</v>
      </c>
      <c r="B197" s="13" t="s">
        <v>172</v>
      </c>
      <c r="C197" s="13" t="s">
        <v>212</v>
      </c>
      <c r="D197" s="14">
        <v>2019</v>
      </c>
      <c r="E197" s="14">
        <v>322637.5</v>
      </c>
      <c r="F197" s="14">
        <v>311838</v>
      </c>
      <c r="G197" s="14">
        <v>5.7718759999999998</v>
      </c>
      <c r="H197" s="14">
        <v>2.9718365669250488</v>
      </c>
      <c r="I197" s="14">
        <v>311263.65625</v>
      </c>
      <c r="J197" s="14"/>
      <c r="K197" s="14"/>
      <c r="L197" s="14">
        <v>0.29537871479988098</v>
      </c>
      <c r="M197" s="14">
        <v>0.21305032074451447</v>
      </c>
    </row>
    <row r="198" spans="1:13">
      <c r="A198" s="13" t="s">
        <v>132</v>
      </c>
      <c r="B198" s="13" t="s">
        <v>174</v>
      </c>
      <c r="C198" s="13" t="s">
        <v>206</v>
      </c>
      <c r="D198" s="14">
        <v>1992</v>
      </c>
      <c r="E198" s="14">
        <v>804328.6875</v>
      </c>
      <c r="F198" s="14">
        <v>781061.75</v>
      </c>
      <c r="G198" s="14">
        <v>39.410857</v>
      </c>
      <c r="H198" s="14">
        <v>13.980048179626465</v>
      </c>
      <c r="I198" s="14">
        <v>1092455</v>
      </c>
      <c r="J198" s="14"/>
      <c r="K198" s="14"/>
      <c r="L198" s="14">
        <v>0.30257251858711243</v>
      </c>
      <c r="M198" s="14">
        <v>0.14620596170425415</v>
      </c>
    </row>
    <row r="199" spans="1:13">
      <c r="A199" s="13" t="s">
        <v>132</v>
      </c>
      <c r="B199" s="13" t="s">
        <v>174</v>
      </c>
      <c r="C199" s="13" t="s">
        <v>206</v>
      </c>
      <c r="D199" s="14">
        <v>1993</v>
      </c>
      <c r="E199" s="14">
        <v>803870.4375</v>
      </c>
      <c r="F199" s="14">
        <v>791382.6875</v>
      </c>
      <c r="G199" s="14">
        <v>39.533724999999997</v>
      </c>
      <c r="H199" s="14">
        <v>13.555336952209473</v>
      </c>
      <c r="I199" s="14">
        <v>1081186.375</v>
      </c>
      <c r="J199" s="14"/>
      <c r="K199" s="14"/>
      <c r="L199" s="14">
        <v>0.27854213118553162</v>
      </c>
      <c r="M199" s="14">
        <v>0.1457751989364624</v>
      </c>
    </row>
    <row r="200" spans="1:13">
      <c r="A200" s="13" t="s">
        <v>132</v>
      </c>
      <c r="B200" s="13" t="s">
        <v>174</v>
      </c>
      <c r="C200" s="13" t="s">
        <v>206</v>
      </c>
      <c r="D200" s="14">
        <v>1994</v>
      </c>
      <c r="E200" s="14">
        <v>838909.375</v>
      </c>
      <c r="F200" s="14">
        <v>825072.6875</v>
      </c>
      <c r="G200" s="14">
        <v>39.660069</v>
      </c>
      <c r="H200" s="14">
        <v>13.470145225524902</v>
      </c>
      <c r="I200" s="14">
        <v>1106953.25</v>
      </c>
      <c r="J200" s="14"/>
      <c r="K200" s="14"/>
      <c r="L200" s="14">
        <v>0.28133219480514526</v>
      </c>
      <c r="M200" s="14">
        <v>0.14007475972175598</v>
      </c>
    </row>
    <row r="201" spans="1:13">
      <c r="A201" s="13" t="s">
        <v>132</v>
      </c>
      <c r="B201" s="13" t="s">
        <v>174</v>
      </c>
      <c r="C201" s="13" t="s">
        <v>206</v>
      </c>
      <c r="D201" s="14">
        <v>1995</v>
      </c>
      <c r="E201" s="14">
        <v>886382.6875</v>
      </c>
      <c r="F201" s="14">
        <v>868225.625</v>
      </c>
      <c r="G201" s="14">
        <v>39.787419</v>
      </c>
      <c r="H201" s="14">
        <v>13.709977149963379</v>
      </c>
      <c r="I201" s="14">
        <v>1137477.375</v>
      </c>
      <c r="J201" s="14"/>
      <c r="K201" s="14"/>
      <c r="L201" s="14">
        <v>0.29446300864219666</v>
      </c>
      <c r="M201" s="14">
        <v>0.1342916339635849</v>
      </c>
    </row>
    <row r="202" spans="1:13">
      <c r="A202" s="13" t="s">
        <v>132</v>
      </c>
      <c r="B202" s="13" t="s">
        <v>174</v>
      </c>
      <c r="C202" s="13" t="s">
        <v>206</v>
      </c>
      <c r="D202" s="14">
        <v>1996</v>
      </c>
      <c r="E202" s="14">
        <v>918279.0625</v>
      </c>
      <c r="F202" s="14">
        <v>899520.0625</v>
      </c>
      <c r="G202" s="14">
        <v>39.908958999999996</v>
      </c>
      <c r="H202" s="14">
        <v>13.892730712890625</v>
      </c>
      <c r="I202" s="14">
        <v>1167740.25</v>
      </c>
      <c r="J202" s="14">
        <v>0.76188380391436905</v>
      </c>
      <c r="K202" s="14"/>
      <c r="L202" s="14">
        <v>0.28519588708877563</v>
      </c>
      <c r="M202" s="14">
        <v>0.13057385385036469</v>
      </c>
    </row>
    <row r="203" spans="1:13">
      <c r="A203" s="13" t="s">
        <v>132</v>
      </c>
      <c r="B203" s="13" t="s">
        <v>174</v>
      </c>
      <c r="C203" s="13" t="s">
        <v>206</v>
      </c>
      <c r="D203" s="14">
        <v>1997</v>
      </c>
      <c r="E203" s="14">
        <v>987392.375</v>
      </c>
      <c r="F203" s="14">
        <v>969856.625</v>
      </c>
      <c r="G203" s="14">
        <v>40.035292999999996</v>
      </c>
      <c r="H203" s="14">
        <v>14.397374153137207</v>
      </c>
      <c r="I203" s="14">
        <v>1210976.75</v>
      </c>
      <c r="J203" s="14"/>
      <c r="K203" s="14"/>
      <c r="L203" s="14">
        <v>0.27091214060783386</v>
      </c>
      <c r="M203" s="14">
        <v>0.13438594341278076</v>
      </c>
    </row>
    <row r="204" spans="1:13">
      <c r="A204" s="13" t="s">
        <v>132</v>
      </c>
      <c r="B204" s="13" t="s">
        <v>174</v>
      </c>
      <c r="C204" s="13" t="s">
        <v>206</v>
      </c>
      <c r="D204" s="14">
        <v>1998</v>
      </c>
      <c r="E204" s="14">
        <v>1068754.5</v>
      </c>
      <c r="F204" s="14">
        <v>1035463.875</v>
      </c>
      <c r="G204" s="14">
        <v>40.201560000000001</v>
      </c>
      <c r="H204" s="14">
        <v>15.028067588806152</v>
      </c>
      <c r="I204" s="14">
        <v>1264175.375</v>
      </c>
      <c r="J204" s="14"/>
      <c r="K204" s="14"/>
      <c r="L204" s="14">
        <v>0.27399730682373047</v>
      </c>
      <c r="M204" s="14">
        <v>0.13757002353668213</v>
      </c>
    </row>
    <row r="205" spans="1:13">
      <c r="A205" s="13" t="s">
        <v>132</v>
      </c>
      <c r="B205" s="13" t="s">
        <v>174</v>
      </c>
      <c r="C205" s="13" t="s">
        <v>206</v>
      </c>
      <c r="D205" s="14">
        <v>1999</v>
      </c>
      <c r="E205" s="14">
        <v>1112636.5</v>
      </c>
      <c r="F205" s="14">
        <v>1080920.5</v>
      </c>
      <c r="G205" s="14">
        <v>40.454470000000001</v>
      </c>
      <c r="H205" s="14">
        <v>15.74697208404541</v>
      </c>
      <c r="I205" s="14">
        <v>1320943.125</v>
      </c>
      <c r="J205" s="14"/>
      <c r="K205" s="14"/>
      <c r="L205" s="14">
        <v>0.28116101026535034</v>
      </c>
      <c r="M205" s="14">
        <v>0.13729748129844666</v>
      </c>
    </row>
    <row r="206" spans="1:13">
      <c r="A206" s="13" t="s">
        <v>132</v>
      </c>
      <c r="B206" s="13" t="s">
        <v>174</v>
      </c>
      <c r="C206" s="13" t="s">
        <v>206</v>
      </c>
      <c r="D206" s="14">
        <v>2000</v>
      </c>
      <c r="E206" s="14">
        <v>1169120.625</v>
      </c>
      <c r="F206" s="14">
        <v>1151572.75</v>
      </c>
      <c r="G206" s="14">
        <v>40.824753999999999</v>
      </c>
      <c r="H206" s="14">
        <v>16.605741500854492</v>
      </c>
      <c r="I206" s="14">
        <v>1390239.625</v>
      </c>
      <c r="J206" s="14"/>
      <c r="K206" s="14"/>
      <c r="L206" s="14">
        <v>0.27557596564292908</v>
      </c>
      <c r="M206" s="14">
        <v>0.14239268004894257</v>
      </c>
    </row>
    <row r="207" spans="1:13">
      <c r="A207" s="13" t="s">
        <v>132</v>
      </c>
      <c r="B207" s="13" t="s">
        <v>174</v>
      </c>
      <c r="C207" s="13" t="s">
        <v>206</v>
      </c>
      <c r="D207" s="14">
        <v>2001</v>
      </c>
      <c r="E207" s="14">
        <v>1209440.75</v>
      </c>
      <c r="F207" s="14">
        <v>1185868.75</v>
      </c>
      <c r="G207" s="14">
        <v>41.319426999999997</v>
      </c>
      <c r="H207" s="14">
        <v>17.228498458862305</v>
      </c>
      <c r="I207" s="14">
        <v>1444917.125</v>
      </c>
      <c r="J207" s="14"/>
      <c r="K207" s="14"/>
      <c r="L207" s="14">
        <v>0.25844612717628479</v>
      </c>
      <c r="M207" s="14">
        <v>0.14837458729743958</v>
      </c>
    </row>
    <row r="208" spans="1:13">
      <c r="A208" s="13" t="s">
        <v>132</v>
      </c>
      <c r="B208" s="13" t="s">
        <v>174</v>
      </c>
      <c r="C208" s="13" t="s">
        <v>206</v>
      </c>
      <c r="D208" s="14">
        <v>2002</v>
      </c>
      <c r="E208" s="14">
        <v>1256686.5</v>
      </c>
      <c r="F208" s="14">
        <v>1226799.625</v>
      </c>
      <c r="G208" s="14">
        <v>41.919584999999998</v>
      </c>
      <c r="H208" s="14">
        <v>17.660991668701172</v>
      </c>
      <c r="I208" s="14">
        <v>1484378.125</v>
      </c>
      <c r="J208" s="14"/>
      <c r="K208" s="14"/>
      <c r="L208" s="14">
        <v>0.25379833579063416</v>
      </c>
      <c r="M208" s="14">
        <v>0.15237079560756683</v>
      </c>
    </row>
    <row r="209" spans="1:13">
      <c r="A209" s="13" t="s">
        <v>132</v>
      </c>
      <c r="B209" s="13" t="s">
        <v>174</v>
      </c>
      <c r="C209" s="13" t="s">
        <v>206</v>
      </c>
      <c r="D209" s="14">
        <v>2003</v>
      </c>
      <c r="E209" s="14">
        <v>1286783.375</v>
      </c>
      <c r="F209" s="14">
        <v>1244541.375</v>
      </c>
      <c r="G209" s="14">
        <v>42.596452999999997</v>
      </c>
      <c r="H209" s="14">
        <v>18.189191818237305</v>
      </c>
      <c r="I209" s="14">
        <v>1528640.75</v>
      </c>
      <c r="J209" s="14"/>
      <c r="K209" s="14"/>
      <c r="L209" s="14">
        <v>0.27214285731315613</v>
      </c>
      <c r="M209" s="14">
        <v>0.14935688674449921</v>
      </c>
    </row>
    <row r="210" spans="1:13">
      <c r="A210" s="13" t="s">
        <v>132</v>
      </c>
      <c r="B210" s="13" t="s">
        <v>174</v>
      </c>
      <c r="C210" s="13" t="s">
        <v>206</v>
      </c>
      <c r="D210" s="14">
        <v>2004</v>
      </c>
      <c r="E210" s="14">
        <v>1352148</v>
      </c>
      <c r="F210" s="14">
        <v>1289801.625</v>
      </c>
      <c r="G210" s="14">
        <v>43.308344999999996</v>
      </c>
      <c r="H210" s="14">
        <v>18.842756271362305</v>
      </c>
      <c r="I210" s="14">
        <v>1576377</v>
      </c>
      <c r="J210" s="14"/>
      <c r="K210" s="14"/>
      <c r="L210" s="14">
        <v>0.30004960298538208</v>
      </c>
      <c r="M210" s="14">
        <v>0.1545863151550293</v>
      </c>
    </row>
    <row r="211" spans="1:13">
      <c r="A211" s="13" t="s">
        <v>132</v>
      </c>
      <c r="B211" s="13" t="s">
        <v>174</v>
      </c>
      <c r="C211" s="13" t="s">
        <v>206</v>
      </c>
      <c r="D211" s="14">
        <v>2005</v>
      </c>
      <c r="E211" s="14">
        <v>1442448.625</v>
      </c>
      <c r="F211" s="14">
        <v>1427946.25</v>
      </c>
      <c r="G211" s="14">
        <v>44.019123</v>
      </c>
      <c r="H211" s="14">
        <v>19.625484466552734</v>
      </c>
      <c r="I211" s="14">
        <v>1633946.875</v>
      </c>
      <c r="J211" s="14">
        <v>0.78486171537865701</v>
      </c>
      <c r="K211" s="14"/>
      <c r="L211" s="14">
        <v>0.3159845769405365</v>
      </c>
      <c r="M211" s="14">
        <v>0.15355859696865082</v>
      </c>
    </row>
    <row r="212" spans="1:13">
      <c r="A212" s="13" t="s">
        <v>132</v>
      </c>
      <c r="B212" s="13" t="s">
        <v>174</v>
      </c>
      <c r="C212" s="13" t="s">
        <v>206</v>
      </c>
      <c r="D212" s="14">
        <v>2006</v>
      </c>
      <c r="E212" s="14">
        <v>1591544.375</v>
      </c>
      <c r="F212" s="14">
        <v>1557340.625</v>
      </c>
      <c r="G212" s="14">
        <v>44.728564999999996</v>
      </c>
      <c r="H212" s="14">
        <v>20.411455154418945</v>
      </c>
      <c r="I212" s="14">
        <v>1700983.25</v>
      </c>
      <c r="J212" s="14"/>
      <c r="K212" s="14"/>
      <c r="L212" s="14">
        <v>0.34420490264892578</v>
      </c>
      <c r="M212" s="14">
        <v>0.15627646446228027</v>
      </c>
    </row>
    <row r="213" spans="1:13">
      <c r="A213" s="13" t="s">
        <v>132</v>
      </c>
      <c r="B213" s="13" t="s">
        <v>174</v>
      </c>
      <c r="C213" s="13" t="s">
        <v>206</v>
      </c>
      <c r="D213" s="14">
        <v>2007</v>
      </c>
      <c r="E213" s="14">
        <v>1710028.75</v>
      </c>
      <c r="F213" s="14">
        <v>1660385.5</v>
      </c>
      <c r="G213" s="14">
        <v>45.429075999999995</v>
      </c>
      <c r="H213" s="14">
        <v>21.00640869140625</v>
      </c>
      <c r="I213" s="14">
        <v>1762298.375</v>
      </c>
      <c r="J213" s="14"/>
      <c r="K213" s="14"/>
      <c r="L213" s="14">
        <v>0.36770695447921753</v>
      </c>
      <c r="M213" s="14">
        <v>0.15688863396644592</v>
      </c>
    </row>
    <row r="214" spans="1:13">
      <c r="A214" s="13" t="s">
        <v>132</v>
      </c>
      <c r="B214" s="13" t="s">
        <v>174</v>
      </c>
      <c r="C214" s="13" t="s">
        <v>206</v>
      </c>
      <c r="D214" s="14">
        <v>2008</v>
      </c>
      <c r="E214" s="14">
        <v>1737033.875</v>
      </c>
      <c r="F214" s="14">
        <v>1687736.75</v>
      </c>
      <c r="G214" s="14">
        <v>46.068810999999997</v>
      </c>
      <c r="H214" s="14">
        <v>20.987949371337891</v>
      </c>
      <c r="I214" s="14">
        <v>1777932.5</v>
      </c>
      <c r="J214" s="14"/>
      <c r="K214" s="14"/>
      <c r="L214" s="14">
        <v>0.35151085257530212</v>
      </c>
      <c r="M214" s="14">
        <v>0.17266896367073059</v>
      </c>
    </row>
    <row r="215" spans="1:13">
      <c r="A215" s="13" t="s">
        <v>132</v>
      </c>
      <c r="B215" s="13" t="s">
        <v>174</v>
      </c>
      <c r="C215" s="13" t="s">
        <v>206</v>
      </c>
      <c r="D215" s="14">
        <v>2009</v>
      </c>
      <c r="E215" s="14">
        <v>1679792.875</v>
      </c>
      <c r="F215" s="14">
        <v>1628010.25</v>
      </c>
      <c r="G215" s="14">
        <v>46.583565</v>
      </c>
      <c r="H215" s="14">
        <v>19.701908111572266</v>
      </c>
      <c r="I215" s="14">
        <v>1711024.75</v>
      </c>
      <c r="J215" s="14"/>
      <c r="K215" s="14"/>
      <c r="L215" s="14">
        <v>0.29973459243774414</v>
      </c>
      <c r="M215" s="14">
        <v>0.18730111420154572</v>
      </c>
    </row>
    <row r="216" spans="1:13">
      <c r="A216" s="13" t="s">
        <v>132</v>
      </c>
      <c r="B216" s="13" t="s">
        <v>174</v>
      </c>
      <c r="C216" s="13" t="s">
        <v>206</v>
      </c>
      <c r="D216" s="14">
        <v>2010</v>
      </c>
      <c r="E216" s="14">
        <v>1660598.375</v>
      </c>
      <c r="F216" s="14">
        <v>1622292.375</v>
      </c>
      <c r="G216" s="14">
        <v>46.931014999999995</v>
      </c>
      <c r="H216" s="14">
        <v>19.412738800048828</v>
      </c>
      <c r="I216" s="14">
        <v>1713814</v>
      </c>
      <c r="J216" s="14"/>
      <c r="K216" s="14"/>
      <c r="L216" s="14">
        <v>0.2908112108707428</v>
      </c>
      <c r="M216" s="14">
        <v>0.18262860178947449</v>
      </c>
    </row>
    <row r="217" spans="1:13">
      <c r="A217" s="13" t="s">
        <v>132</v>
      </c>
      <c r="B217" s="13" t="s">
        <v>174</v>
      </c>
      <c r="C217" s="13" t="s">
        <v>206</v>
      </c>
      <c r="D217" s="14">
        <v>2011</v>
      </c>
      <c r="E217" s="14">
        <v>1648634</v>
      </c>
      <c r="F217" s="14">
        <v>1614883.5</v>
      </c>
      <c r="G217" s="14">
        <v>47.084240000000001</v>
      </c>
      <c r="H217" s="14">
        <v>18.914443969726563</v>
      </c>
      <c r="I217" s="14">
        <v>1699857.125</v>
      </c>
      <c r="J217" s="14">
        <v>0.7695742261528804</v>
      </c>
      <c r="K217" s="14"/>
      <c r="L217" s="14">
        <v>0.25812849402427673</v>
      </c>
      <c r="M217" s="14">
        <v>0.2008015513420105</v>
      </c>
    </row>
    <row r="218" spans="1:13">
      <c r="A218" s="13" t="s">
        <v>132</v>
      </c>
      <c r="B218" s="13" t="s">
        <v>174</v>
      </c>
      <c r="C218" s="13" t="s">
        <v>206</v>
      </c>
      <c r="D218" s="14">
        <v>2012</v>
      </c>
      <c r="E218" s="14">
        <v>1627157.25</v>
      </c>
      <c r="F218" s="14">
        <v>1603927.75</v>
      </c>
      <c r="G218" s="14">
        <v>47.06306</v>
      </c>
      <c r="H218" s="14">
        <v>18.135663986206055</v>
      </c>
      <c r="I218" s="14">
        <v>1649550.75</v>
      </c>
      <c r="J218" s="14">
        <v>0.77614335565630976</v>
      </c>
      <c r="K218" s="14"/>
      <c r="L218" s="14">
        <v>0.24154090881347656</v>
      </c>
      <c r="M218" s="14">
        <v>0.19231316447257996</v>
      </c>
    </row>
    <row r="219" spans="1:13">
      <c r="A219" s="13" t="s">
        <v>132</v>
      </c>
      <c r="B219" s="13" t="s">
        <v>174</v>
      </c>
      <c r="C219" s="13" t="s">
        <v>206</v>
      </c>
      <c r="D219" s="14">
        <v>2013</v>
      </c>
      <c r="E219" s="14">
        <v>1606687.625</v>
      </c>
      <c r="F219" s="14">
        <v>1574605.5</v>
      </c>
      <c r="G219" s="14">
        <v>46.930554999999998</v>
      </c>
      <c r="H219" s="14">
        <v>17.701200485229492</v>
      </c>
      <c r="I219" s="14">
        <v>1625873.25</v>
      </c>
      <c r="J219" s="14">
        <v>0.80771426770305643</v>
      </c>
      <c r="K219" s="14"/>
      <c r="L219" s="14">
        <v>0.23462870717048645</v>
      </c>
      <c r="M219" s="14">
        <v>0.19006453454494476</v>
      </c>
    </row>
    <row r="220" spans="1:13">
      <c r="A220" s="13" t="s">
        <v>132</v>
      </c>
      <c r="B220" s="13" t="s">
        <v>174</v>
      </c>
      <c r="C220" s="13" t="s">
        <v>206</v>
      </c>
      <c r="D220" s="14">
        <v>2014</v>
      </c>
      <c r="E220" s="14">
        <v>1609758.125</v>
      </c>
      <c r="F220" s="14">
        <v>1578475.5</v>
      </c>
      <c r="G220" s="14">
        <v>46.777924999999996</v>
      </c>
      <c r="H220" s="14">
        <v>17.880252838134766</v>
      </c>
      <c r="I220" s="14">
        <v>1648373.875</v>
      </c>
      <c r="J220" s="14">
        <v>0.79329017809343794</v>
      </c>
      <c r="K220" s="14"/>
      <c r="L220" s="14">
        <v>0.24049234390258789</v>
      </c>
      <c r="M220" s="14">
        <v>0.19094830751419067</v>
      </c>
    </row>
    <row r="221" spans="1:13">
      <c r="A221" s="13" t="s">
        <v>132</v>
      </c>
      <c r="B221" s="13" t="s">
        <v>174</v>
      </c>
      <c r="C221" s="13" t="s">
        <v>206</v>
      </c>
      <c r="D221" s="14">
        <v>2015</v>
      </c>
      <c r="E221" s="14">
        <v>1705106.375</v>
      </c>
      <c r="F221" s="14">
        <v>1669676.25</v>
      </c>
      <c r="G221" s="14">
        <v>46.671925999999999</v>
      </c>
      <c r="H221" s="14">
        <v>18.352930068969727</v>
      </c>
      <c r="I221" s="14">
        <v>1711591.875</v>
      </c>
      <c r="J221" s="14">
        <v>0.80369246427544627</v>
      </c>
      <c r="K221" s="14"/>
      <c r="L221" s="14">
        <v>0.24495480954647064</v>
      </c>
      <c r="M221" s="14">
        <v>0.18703414499759674</v>
      </c>
    </row>
    <row r="222" spans="1:13">
      <c r="A222" s="13" t="s">
        <v>132</v>
      </c>
      <c r="B222" s="13" t="s">
        <v>174</v>
      </c>
      <c r="C222" s="13" t="s">
        <v>206</v>
      </c>
      <c r="D222" s="14">
        <v>2016</v>
      </c>
      <c r="E222" s="14">
        <v>1779649</v>
      </c>
      <c r="F222" s="14">
        <v>1738080.25</v>
      </c>
      <c r="G222" s="14">
        <v>46.634139999999995</v>
      </c>
      <c r="H222" s="14">
        <v>18.713605880737305</v>
      </c>
      <c r="I222" s="14">
        <v>1763475.25</v>
      </c>
      <c r="J222" s="14">
        <v>0.80592783844222327</v>
      </c>
      <c r="K222" s="14"/>
      <c r="L222" s="14">
        <v>0.24638161063194275</v>
      </c>
      <c r="M222" s="14">
        <v>0.18501703441143036</v>
      </c>
    </row>
    <row r="223" spans="1:13">
      <c r="A223" s="13" t="s">
        <v>132</v>
      </c>
      <c r="B223" s="13" t="s">
        <v>174</v>
      </c>
      <c r="C223" s="13" t="s">
        <v>206</v>
      </c>
      <c r="D223" s="14">
        <v>2017</v>
      </c>
      <c r="E223" s="14">
        <v>1853309.375</v>
      </c>
      <c r="F223" s="14">
        <v>1815914.875</v>
      </c>
      <c r="G223" s="14">
        <v>46.647427999999998</v>
      </c>
      <c r="H223" s="14">
        <v>19.171979904174805</v>
      </c>
      <c r="I223" s="14">
        <v>1815914.875</v>
      </c>
      <c r="J223" s="14">
        <v>0.80268388956498382</v>
      </c>
      <c r="K223" s="14"/>
      <c r="L223" s="14">
        <v>0.25813278555870056</v>
      </c>
      <c r="M223" s="14">
        <v>0.18117307126522064</v>
      </c>
    </row>
    <row r="224" spans="1:13">
      <c r="A224" s="13" t="s">
        <v>132</v>
      </c>
      <c r="B224" s="13" t="s">
        <v>174</v>
      </c>
      <c r="C224" s="13" t="s">
        <v>206</v>
      </c>
      <c r="D224" s="14">
        <v>2018</v>
      </c>
      <c r="E224" s="14">
        <v>1898860.625</v>
      </c>
      <c r="F224" s="14">
        <v>1849504.75</v>
      </c>
      <c r="G224" s="14">
        <v>46.692858000000001</v>
      </c>
      <c r="H224" s="14">
        <v>19.529365539550781</v>
      </c>
      <c r="I224" s="14">
        <v>1860042.375</v>
      </c>
      <c r="J224" s="14"/>
      <c r="K224" s="14"/>
      <c r="L224" s="14">
        <v>0.26949411630630493</v>
      </c>
      <c r="M224" s="14">
        <v>0.18379811942577362</v>
      </c>
    </row>
    <row r="225" spans="1:13">
      <c r="A225" s="13" t="s">
        <v>132</v>
      </c>
      <c r="B225" s="13" t="s">
        <v>174</v>
      </c>
      <c r="C225" s="13" t="s">
        <v>206</v>
      </c>
      <c r="D225" s="14">
        <v>2019</v>
      </c>
      <c r="E225" s="14">
        <v>1932678.625</v>
      </c>
      <c r="F225" s="14">
        <v>1886595.25</v>
      </c>
      <c r="G225" s="14">
        <v>46.736775999999999</v>
      </c>
      <c r="H225" s="14">
        <v>19.872013092041016</v>
      </c>
      <c r="I225" s="14">
        <v>1896315.375</v>
      </c>
      <c r="J225" s="14"/>
      <c r="K225" s="14"/>
      <c r="L225" s="14">
        <v>0.26696354150772095</v>
      </c>
      <c r="M225" s="14">
        <v>0.18513236939907074</v>
      </c>
    </row>
    <row r="226" spans="1:13">
      <c r="A226" s="13" t="s">
        <v>133</v>
      </c>
      <c r="B226" s="13" t="s">
        <v>175</v>
      </c>
      <c r="C226" s="13" t="s">
        <v>206</v>
      </c>
      <c r="D226" s="14">
        <v>1992</v>
      </c>
      <c r="E226" s="14">
        <v>119028.96875</v>
      </c>
      <c r="F226" s="14">
        <v>121092.5078125</v>
      </c>
      <c r="G226" s="14">
        <v>5.0449250000000001</v>
      </c>
      <c r="H226" s="14">
        <v>2.1773655414581299</v>
      </c>
      <c r="I226" s="14">
        <v>137701.609375</v>
      </c>
      <c r="J226" s="14"/>
      <c r="K226" s="14"/>
      <c r="L226" s="14">
        <v>0.29418390989303589</v>
      </c>
      <c r="M226" s="14">
        <v>0.18875306844711304</v>
      </c>
    </row>
    <row r="227" spans="1:13">
      <c r="A227" s="13" t="s">
        <v>133</v>
      </c>
      <c r="B227" s="13" t="s">
        <v>175</v>
      </c>
      <c r="C227" s="13" t="s">
        <v>206</v>
      </c>
      <c r="D227" s="14">
        <v>1993</v>
      </c>
      <c r="E227" s="14">
        <v>117687.1328125</v>
      </c>
      <c r="F227" s="14">
        <v>120787.65625</v>
      </c>
      <c r="G227" s="14">
        <v>5.0717889999999999</v>
      </c>
      <c r="H227" s="14">
        <v>2.05326247215271</v>
      </c>
      <c r="I227" s="14">
        <v>136790.03125</v>
      </c>
      <c r="J227" s="14"/>
      <c r="K227" s="14"/>
      <c r="L227" s="14">
        <v>0.27329650521278381</v>
      </c>
      <c r="M227" s="14">
        <v>0.17945744097232819</v>
      </c>
    </row>
    <row r="228" spans="1:13">
      <c r="A228" s="13" t="s">
        <v>133</v>
      </c>
      <c r="B228" s="13" t="s">
        <v>175</v>
      </c>
      <c r="C228" s="13" t="s">
        <v>206</v>
      </c>
      <c r="D228" s="14">
        <v>1994</v>
      </c>
      <c r="E228" s="14">
        <v>125439.453125</v>
      </c>
      <c r="F228" s="14">
        <v>128848.359375</v>
      </c>
      <c r="G228" s="14">
        <v>5.0970969999999998</v>
      </c>
      <c r="H228" s="14">
        <v>2.0209746360778809</v>
      </c>
      <c r="I228" s="14">
        <v>142211.09375</v>
      </c>
      <c r="J228" s="14"/>
      <c r="K228" s="14"/>
      <c r="L228" s="14">
        <v>0.28545281291007996</v>
      </c>
      <c r="M228" s="14">
        <v>0.16761249303817749</v>
      </c>
    </row>
    <row r="229" spans="1:13">
      <c r="A229" s="13" t="s">
        <v>133</v>
      </c>
      <c r="B229" s="13" t="s">
        <v>175</v>
      </c>
      <c r="C229" s="13" t="s">
        <v>206</v>
      </c>
      <c r="D229" s="14">
        <v>1995</v>
      </c>
      <c r="E229" s="14">
        <v>137240.921875</v>
      </c>
      <c r="F229" s="14">
        <v>144156.3125</v>
      </c>
      <c r="G229" s="14">
        <v>5.1190049999999996</v>
      </c>
      <c r="H229" s="14">
        <v>2.0632200241088867</v>
      </c>
      <c r="I229" s="14">
        <v>148207.9375</v>
      </c>
      <c r="J229" s="14"/>
      <c r="K229" s="14"/>
      <c r="L229" s="14">
        <v>0.28781819343566895</v>
      </c>
      <c r="M229" s="14">
        <v>0.1522451639175415</v>
      </c>
    </row>
    <row r="230" spans="1:13">
      <c r="A230" s="13" t="s">
        <v>133</v>
      </c>
      <c r="B230" s="13" t="s">
        <v>175</v>
      </c>
      <c r="C230" s="13" t="s">
        <v>206</v>
      </c>
      <c r="D230" s="14">
        <v>1996</v>
      </c>
      <c r="E230" s="14">
        <v>139449.828125</v>
      </c>
      <c r="F230" s="14">
        <v>144044.421875</v>
      </c>
      <c r="G230" s="14">
        <v>5.1369790000000002</v>
      </c>
      <c r="H230" s="14">
        <v>2.0985679626464844</v>
      </c>
      <c r="I230" s="14">
        <v>153642.984375</v>
      </c>
      <c r="J230" s="14">
        <v>0.94925670976120557</v>
      </c>
      <c r="K230" s="14"/>
      <c r="L230" s="14">
        <v>0.28113025426864624</v>
      </c>
      <c r="M230" s="14">
        <v>0.15334421396255493</v>
      </c>
    </row>
    <row r="231" spans="1:13">
      <c r="A231" s="13" t="s">
        <v>133</v>
      </c>
      <c r="B231" s="13" t="s">
        <v>175</v>
      </c>
      <c r="C231" s="13" t="s">
        <v>206</v>
      </c>
      <c r="D231" s="14">
        <v>1997</v>
      </c>
      <c r="E231" s="14">
        <v>154077.140625</v>
      </c>
      <c r="F231" s="14">
        <v>156974.546875</v>
      </c>
      <c r="G231" s="14">
        <v>5.1517460000000002</v>
      </c>
      <c r="H231" s="14">
        <v>2.1696162223815918</v>
      </c>
      <c r="I231" s="14">
        <v>163374.421875</v>
      </c>
      <c r="J231" s="14"/>
      <c r="K231" s="14"/>
      <c r="L231" s="14">
        <v>0.27968659996986389</v>
      </c>
      <c r="M231" s="14">
        <v>0.1576138436794281</v>
      </c>
    </row>
    <row r="232" spans="1:13">
      <c r="A232" s="13" t="s">
        <v>133</v>
      </c>
      <c r="B232" s="13" t="s">
        <v>175</v>
      </c>
      <c r="C232" s="13" t="s">
        <v>206</v>
      </c>
      <c r="D232" s="14">
        <v>1998</v>
      </c>
      <c r="E232" s="14">
        <v>169268.375</v>
      </c>
      <c r="F232" s="14">
        <v>169841.5</v>
      </c>
      <c r="G232" s="14">
        <v>5.1642419999999998</v>
      </c>
      <c r="H232" s="14">
        <v>2.2124030590057373</v>
      </c>
      <c r="I232" s="14">
        <v>172290.0625</v>
      </c>
      <c r="J232" s="14"/>
      <c r="K232" s="14"/>
      <c r="L232" s="14">
        <v>0.27972093224525452</v>
      </c>
      <c r="M232" s="14">
        <v>0.15459670126438141</v>
      </c>
    </row>
    <row r="233" spans="1:13">
      <c r="A233" s="13" t="s">
        <v>133</v>
      </c>
      <c r="B233" s="13" t="s">
        <v>175</v>
      </c>
      <c r="C233" s="13" t="s">
        <v>206</v>
      </c>
      <c r="D233" s="14">
        <v>1999</v>
      </c>
      <c r="E233" s="14">
        <v>177246.421875</v>
      </c>
      <c r="F233" s="14">
        <v>178332.8125</v>
      </c>
      <c r="G233" s="14">
        <v>5.1759259999999996</v>
      </c>
      <c r="H233" s="14">
        <v>2.2578592300415039</v>
      </c>
      <c r="I233" s="14">
        <v>179835.640625</v>
      </c>
      <c r="J233" s="14"/>
      <c r="K233" s="14"/>
      <c r="L233" s="14">
        <v>0.26384615898132324</v>
      </c>
      <c r="M233" s="14">
        <v>0.1576826423406601</v>
      </c>
    </row>
    <row r="234" spans="1:13">
      <c r="A234" s="13" t="s">
        <v>133</v>
      </c>
      <c r="B234" s="13" t="s">
        <v>175</v>
      </c>
      <c r="C234" s="13" t="s">
        <v>206</v>
      </c>
      <c r="D234" s="14">
        <v>2000</v>
      </c>
      <c r="E234" s="14">
        <v>186055.46875</v>
      </c>
      <c r="F234" s="14">
        <v>186505.8125</v>
      </c>
      <c r="G234" s="14">
        <v>5.1879539999999995</v>
      </c>
      <c r="H234" s="14">
        <v>2.3050181865692139</v>
      </c>
      <c r="I234" s="14">
        <v>190218.203125</v>
      </c>
      <c r="J234" s="14"/>
      <c r="K234" s="14"/>
      <c r="L234" s="14">
        <v>0.27140200138092041</v>
      </c>
      <c r="M234" s="14">
        <v>0.15890471637248993</v>
      </c>
    </row>
    <row r="235" spans="1:13">
      <c r="A235" s="13" t="s">
        <v>133</v>
      </c>
      <c r="B235" s="13" t="s">
        <v>175</v>
      </c>
      <c r="C235" s="13" t="s">
        <v>206</v>
      </c>
      <c r="D235" s="14">
        <v>2001</v>
      </c>
      <c r="E235" s="14">
        <v>186969.140625</v>
      </c>
      <c r="F235" s="14">
        <v>187857.640625</v>
      </c>
      <c r="G235" s="14">
        <v>5.2004769999999994</v>
      </c>
      <c r="H235" s="14">
        <v>2.3411130905151367</v>
      </c>
      <c r="I235" s="14">
        <v>195182.9375</v>
      </c>
      <c r="J235" s="14"/>
      <c r="K235" s="14"/>
      <c r="L235" s="14">
        <v>0.26064407825469971</v>
      </c>
      <c r="M235" s="14">
        <v>0.16535204648971558</v>
      </c>
    </row>
    <row r="236" spans="1:13">
      <c r="A236" s="13" t="s">
        <v>133</v>
      </c>
      <c r="B236" s="13" t="s">
        <v>175</v>
      </c>
      <c r="C236" s="13" t="s">
        <v>206</v>
      </c>
      <c r="D236" s="14">
        <v>2002</v>
      </c>
      <c r="E236" s="14">
        <v>185306.3125</v>
      </c>
      <c r="F236" s="14">
        <v>187059.53125</v>
      </c>
      <c r="G236" s="14">
        <v>5.2133659999999997</v>
      </c>
      <c r="H236" s="14">
        <v>2.3702044486999512</v>
      </c>
      <c r="I236" s="14">
        <v>198515</v>
      </c>
      <c r="J236" s="14"/>
      <c r="K236" s="14"/>
      <c r="L236" s="14">
        <v>0.24321182072162628</v>
      </c>
      <c r="M236" s="14">
        <v>0.17365902662277222</v>
      </c>
    </row>
    <row r="237" spans="1:13">
      <c r="A237" s="13" t="s">
        <v>133</v>
      </c>
      <c r="B237" s="13" t="s">
        <v>175</v>
      </c>
      <c r="C237" s="13" t="s">
        <v>206</v>
      </c>
      <c r="D237" s="14">
        <v>2003</v>
      </c>
      <c r="E237" s="14">
        <v>185790.8125</v>
      </c>
      <c r="F237" s="14">
        <v>190640.140625</v>
      </c>
      <c r="G237" s="14">
        <v>5.227093</v>
      </c>
      <c r="H237" s="14">
        <v>2.3764007091522217</v>
      </c>
      <c r="I237" s="14">
        <v>202492.796875</v>
      </c>
      <c r="J237" s="14"/>
      <c r="K237" s="14"/>
      <c r="L237" s="14">
        <v>0.25187793374061584</v>
      </c>
      <c r="M237" s="14">
        <v>0.16840359568595886</v>
      </c>
    </row>
    <row r="238" spans="1:13">
      <c r="A238" s="13" t="s">
        <v>133</v>
      </c>
      <c r="B238" s="13" t="s">
        <v>175</v>
      </c>
      <c r="C238" s="13" t="s">
        <v>206</v>
      </c>
      <c r="D238" s="14">
        <v>2004</v>
      </c>
      <c r="E238" s="14">
        <v>195382.90625</v>
      </c>
      <c r="F238" s="14">
        <v>199610.734375</v>
      </c>
      <c r="G238" s="14">
        <v>5.2421699999999998</v>
      </c>
      <c r="H238" s="14">
        <v>2.3888790607452393</v>
      </c>
      <c r="I238" s="14">
        <v>210576.515625</v>
      </c>
      <c r="J238" s="14"/>
      <c r="K238" s="14"/>
      <c r="L238" s="14">
        <v>0.26888576149940491</v>
      </c>
      <c r="M238" s="14">
        <v>0.16504499316215515</v>
      </c>
    </row>
    <row r="239" spans="1:13">
      <c r="A239" s="13" t="s">
        <v>133</v>
      </c>
      <c r="B239" s="13" t="s">
        <v>175</v>
      </c>
      <c r="C239" s="13" t="s">
        <v>206</v>
      </c>
      <c r="D239" s="14">
        <v>2005</v>
      </c>
      <c r="E239" s="14">
        <v>202128.703125</v>
      </c>
      <c r="F239" s="14">
        <v>213170.40625</v>
      </c>
      <c r="G239" s="14">
        <v>5.2589269999999999</v>
      </c>
      <c r="H239" s="14">
        <v>2.4248161315917969</v>
      </c>
      <c r="I239" s="14">
        <v>216430.21875</v>
      </c>
      <c r="J239" s="14">
        <v>0.88411463436484072</v>
      </c>
      <c r="K239" s="14"/>
      <c r="L239" s="14">
        <v>0.29520148038864136</v>
      </c>
      <c r="M239" s="14">
        <v>0.16446693241596222</v>
      </c>
    </row>
    <row r="240" spans="1:13">
      <c r="A240" s="13" t="s">
        <v>133</v>
      </c>
      <c r="B240" s="13" t="s">
        <v>175</v>
      </c>
      <c r="C240" s="13" t="s">
        <v>206</v>
      </c>
      <c r="D240" s="14">
        <v>2006</v>
      </c>
      <c r="E240" s="14">
        <v>211385.734375</v>
      </c>
      <c r="F240" s="14">
        <v>217650.234375</v>
      </c>
      <c r="G240" s="14">
        <v>5.2774909999999995</v>
      </c>
      <c r="H240" s="14">
        <v>2.4696516990661621</v>
      </c>
      <c r="I240" s="14">
        <v>225146.75</v>
      </c>
      <c r="J240" s="14"/>
      <c r="K240" s="14"/>
      <c r="L240" s="14">
        <v>0.27769684791564941</v>
      </c>
      <c r="M240" s="14">
        <v>0.17161357402801514</v>
      </c>
    </row>
    <row r="241" spans="1:13">
      <c r="A241" s="13" t="s">
        <v>133</v>
      </c>
      <c r="B241" s="13" t="s">
        <v>175</v>
      </c>
      <c r="C241" s="13" t="s">
        <v>206</v>
      </c>
      <c r="D241" s="14">
        <v>2007</v>
      </c>
      <c r="E241" s="14">
        <v>230932.015625</v>
      </c>
      <c r="F241" s="14">
        <v>236703.1875</v>
      </c>
      <c r="G241" s="14">
        <v>5.297739</v>
      </c>
      <c r="H241" s="14">
        <v>2.5231955051422119</v>
      </c>
      <c r="I241" s="14">
        <v>237078.03125</v>
      </c>
      <c r="J241" s="14"/>
      <c r="K241" s="14"/>
      <c r="L241" s="14">
        <v>0.28201994299888611</v>
      </c>
      <c r="M241" s="14">
        <v>0.1745588630437851</v>
      </c>
    </row>
    <row r="242" spans="1:13">
      <c r="A242" s="13" t="s">
        <v>133</v>
      </c>
      <c r="B242" s="13" t="s">
        <v>175</v>
      </c>
      <c r="C242" s="13" t="s">
        <v>206</v>
      </c>
      <c r="D242" s="14">
        <v>2008</v>
      </c>
      <c r="E242" s="14">
        <v>241510.046875</v>
      </c>
      <c r="F242" s="14">
        <v>245778.21875</v>
      </c>
      <c r="G242" s="14">
        <v>5.3194489999999996</v>
      </c>
      <c r="H242" s="14">
        <v>2.5780320167541504</v>
      </c>
      <c r="I242" s="14">
        <v>238936.71875</v>
      </c>
      <c r="J242" s="14"/>
      <c r="K242" s="14"/>
      <c r="L242" s="14">
        <v>0.29230520129203796</v>
      </c>
      <c r="M242" s="14">
        <v>0.19057254493236542</v>
      </c>
    </row>
    <row r="243" spans="1:13">
      <c r="A243" s="13" t="s">
        <v>133</v>
      </c>
      <c r="B243" s="13" t="s">
        <v>175</v>
      </c>
      <c r="C243" s="13" t="s">
        <v>206</v>
      </c>
      <c r="D243" s="14">
        <v>2009</v>
      </c>
      <c r="E243" s="14">
        <v>228332.296875</v>
      </c>
      <c r="F243" s="14">
        <v>225346.1875</v>
      </c>
      <c r="G243" s="14">
        <v>5.3422619999999998</v>
      </c>
      <c r="H243" s="14">
        <v>2.5113940238952637</v>
      </c>
      <c r="I243" s="14">
        <v>219643.90625</v>
      </c>
      <c r="J243" s="14"/>
      <c r="K243" s="14"/>
      <c r="L243" s="14">
        <v>0.26886725425720215</v>
      </c>
      <c r="M243" s="14">
        <v>0.21155901253223419</v>
      </c>
    </row>
    <row r="244" spans="1:13">
      <c r="A244" s="13" t="s">
        <v>133</v>
      </c>
      <c r="B244" s="13" t="s">
        <v>175</v>
      </c>
      <c r="C244" s="13" t="s">
        <v>206</v>
      </c>
      <c r="D244" s="14">
        <v>2010</v>
      </c>
      <c r="E244" s="14">
        <v>234672.078125</v>
      </c>
      <c r="F244" s="14">
        <v>233241.90625</v>
      </c>
      <c r="G244" s="14">
        <v>5.3657819999999994</v>
      </c>
      <c r="H244" s="14">
        <v>2.4958302974700928</v>
      </c>
      <c r="I244" s="14">
        <v>226641.65625</v>
      </c>
      <c r="J244" s="14"/>
      <c r="K244" s="14"/>
      <c r="L244" s="14">
        <v>0.27450567483901978</v>
      </c>
      <c r="M244" s="14">
        <v>0.20754924416542053</v>
      </c>
    </row>
    <row r="245" spans="1:13">
      <c r="A245" s="13" t="s">
        <v>133</v>
      </c>
      <c r="B245" s="13" t="s">
        <v>175</v>
      </c>
      <c r="C245" s="13" t="s">
        <v>206</v>
      </c>
      <c r="D245" s="14">
        <v>2011</v>
      </c>
      <c r="E245" s="14">
        <v>243427.859375</v>
      </c>
      <c r="F245" s="14">
        <v>237577.96875</v>
      </c>
      <c r="G245" s="14">
        <v>5.3900379999999997</v>
      </c>
      <c r="H245" s="14">
        <v>2.5353305339813232</v>
      </c>
      <c r="I245" s="14">
        <v>232415.71875</v>
      </c>
      <c r="J245" s="14">
        <v>0.76232427185388507</v>
      </c>
      <c r="K245" s="14"/>
      <c r="L245" s="14">
        <v>0.29491379857063293</v>
      </c>
      <c r="M245" s="14">
        <v>0.2168571949005127</v>
      </c>
    </row>
    <row r="246" spans="1:13">
      <c r="A246" s="13" t="s">
        <v>133</v>
      </c>
      <c r="B246" s="13" t="s">
        <v>175</v>
      </c>
      <c r="C246" s="13" t="s">
        <v>206</v>
      </c>
      <c r="D246" s="14">
        <v>2012</v>
      </c>
      <c r="E246" s="14">
        <v>240563.078125</v>
      </c>
      <c r="F246" s="14">
        <v>235399.5625</v>
      </c>
      <c r="G246" s="14">
        <v>5.4147699999999999</v>
      </c>
      <c r="H246" s="14">
        <v>2.5564773082733154</v>
      </c>
      <c r="I246" s="14">
        <v>229167.609375</v>
      </c>
      <c r="J246" s="14">
        <v>0.76918836444153404</v>
      </c>
      <c r="K246" s="14"/>
      <c r="L246" s="14">
        <v>0.29383653402328491</v>
      </c>
      <c r="M246" s="14">
        <v>0.21415390074253082</v>
      </c>
    </row>
    <row r="247" spans="1:13">
      <c r="A247" s="13" t="s">
        <v>133</v>
      </c>
      <c r="B247" s="13" t="s">
        <v>175</v>
      </c>
      <c r="C247" s="13" t="s">
        <v>206</v>
      </c>
      <c r="D247" s="14">
        <v>2013</v>
      </c>
      <c r="E247" s="14">
        <v>235942.046875</v>
      </c>
      <c r="F247" s="14">
        <v>225320.1875</v>
      </c>
      <c r="G247" s="14">
        <v>5.4389819999999993</v>
      </c>
      <c r="H247" s="14">
        <v>2.5367045402526855</v>
      </c>
      <c r="I247" s="14">
        <v>227101.203125</v>
      </c>
      <c r="J247" s="14">
        <v>0.78727230440780205</v>
      </c>
      <c r="K247" s="14"/>
      <c r="L247" s="14">
        <v>0.28006207942962646</v>
      </c>
      <c r="M247" s="14">
        <v>0.228974848985672</v>
      </c>
    </row>
    <row r="248" spans="1:13">
      <c r="A248" s="13" t="s">
        <v>133</v>
      </c>
      <c r="B248" s="13" t="s">
        <v>175</v>
      </c>
      <c r="C248" s="13" t="s">
        <v>206</v>
      </c>
      <c r="D248" s="14">
        <v>2014</v>
      </c>
      <c r="E248" s="14">
        <v>232326.765625</v>
      </c>
      <c r="F248" s="14">
        <v>224687.3125</v>
      </c>
      <c r="G248" s="14">
        <v>5.461411</v>
      </c>
      <c r="H248" s="14">
        <v>2.5256533622741699</v>
      </c>
      <c r="I248" s="14">
        <v>226272.5</v>
      </c>
      <c r="J248" s="14">
        <v>0.79289170562378042</v>
      </c>
      <c r="K248" s="14"/>
      <c r="L248" s="14">
        <v>0.26739189028739929</v>
      </c>
      <c r="M248" s="14">
        <v>0.23125191032886505</v>
      </c>
    </row>
    <row r="249" spans="1:13">
      <c r="A249" s="13" t="s">
        <v>133</v>
      </c>
      <c r="B249" s="13" t="s">
        <v>175</v>
      </c>
      <c r="C249" s="13" t="s">
        <v>206</v>
      </c>
      <c r="D249" s="14">
        <v>2015</v>
      </c>
      <c r="E249" s="14">
        <v>237412.921875</v>
      </c>
      <c r="F249" s="14">
        <v>228346.40625</v>
      </c>
      <c r="G249" s="14">
        <v>5.481122</v>
      </c>
      <c r="H249" s="14">
        <v>2.5245327949523926</v>
      </c>
      <c r="I249" s="14">
        <v>227502.671875</v>
      </c>
      <c r="J249" s="14">
        <v>0.7860590500485356</v>
      </c>
      <c r="K249" s="14"/>
      <c r="L249" s="14">
        <v>0.25424948334693909</v>
      </c>
      <c r="M249" s="14">
        <v>0.23196767270565033</v>
      </c>
    </row>
    <row r="250" spans="1:13">
      <c r="A250" s="13" t="s">
        <v>133</v>
      </c>
      <c r="B250" s="13" t="s">
        <v>175</v>
      </c>
      <c r="C250" s="13" t="s">
        <v>206</v>
      </c>
      <c r="D250" s="14">
        <v>2016</v>
      </c>
      <c r="E250" s="14">
        <v>245351.484375</v>
      </c>
      <c r="F250" s="14">
        <v>234079.3125</v>
      </c>
      <c r="G250" s="14">
        <v>5.4977130000000001</v>
      </c>
      <c r="H250" s="14">
        <v>2.5363118648529053</v>
      </c>
      <c r="I250" s="14">
        <v>233898.796875</v>
      </c>
      <c r="J250" s="14">
        <v>0.7858891172849406</v>
      </c>
      <c r="K250" s="14"/>
      <c r="L250" s="14">
        <v>0.26649004220962524</v>
      </c>
      <c r="M250" s="14">
        <v>0.22966146469116211</v>
      </c>
    </row>
    <row r="251" spans="1:13">
      <c r="A251" s="13" t="s">
        <v>133</v>
      </c>
      <c r="B251" s="13" t="s">
        <v>175</v>
      </c>
      <c r="C251" s="13" t="s">
        <v>206</v>
      </c>
      <c r="D251" s="14">
        <v>2017</v>
      </c>
      <c r="E251" s="14">
        <v>253666.09375</v>
      </c>
      <c r="F251" s="14">
        <v>241547.703125</v>
      </c>
      <c r="G251" s="14">
        <v>5.5113709999999996</v>
      </c>
      <c r="H251" s="14">
        <v>2.5632681846618652</v>
      </c>
      <c r="I251" s="14">
        <v>241547.703125</v>
      </c>
      <c r="J251" s="14">
        <v>0.78901729481600369</v>
      </c>
      <c r="K251" s="14"/>
      <c r="L251" s="14">
        <v>0.27521896362304688</v>
      </c>
      <c r="M251" s="14">
        <v>0.22871850430965424</v>
      </c>
    </row>
    <row r="252" spans="1:13">
      <c r="A252" s="13" t="s">
        <v>133</v>
      </c>
      <c r="B252" s="13" t="s">
        <v>175</v>
      </c>
      <c r="C252" s="13" t="s">
        <v>206</v>
      </c>
      <c r="D252" s="14">
        <v>2018</v>
      </c>
      <c r="E252" s="14">
        <v>258308.609375</v>
      </c>
      <c r="F252" s="14">
        <v>244091.6875</v>
      </c>
      <c r="G252" s="14">
        <v>5.5225759999999999</v>
      </c>
      <c r="H252" s="14">
        <v>2.6294569969177246</v>
      </c>
      <c r="I252" s="14">
        <v>245213.390625</v>
      </c>
      <c r="J252" s="14"/>
      <c r="K252" s="14"/>
      <c r="L252" s="14">
        <v>0.28589382767677307</v>
      </c>
      <c r="M252" s="14">
        <v>0.23149542510509491</v>
      </c>
    </row>
    <row r="253" spans="1:13">
      <c r="A253" s="13" t="s">
        <v>133</v>
      </c>
      <c r="B253" s="13" t="s">
        <v>175</v>
      </c>
      <c r="C253" s="13" t="s">
        <v>206</v>
      </c>
      <c r="D253" s="14">
        <v>2019</v>
      </c>
      <c r="E253" s="14">
        <v>261017.34375</v>
      </c>
      <c r="F253" s="14">
        <v>248551.546875</v>
      </c>
      <c r="G253" s="14">
        <v>5.5321559999999996</v>
      </c>
      <c r="H253" s="14">
        <v>2.6737053394317627</v>
      </c>
      <c r="I253" s="14">
        <v>248022.421875</v>
      </c>
      <c r="J253" s="14"/>
      <c r="K253" s="14"/>
      <c r="L253" s="14">
        <v>0.26529133319854736</v>
      </c>
      <c r="M253" s="14">
        <v>0.2304854542016983</v>
      </c>
    </row>
    <row r="254" spans="1:13">
      <c r="A254" s="13" t="s">
        <v>134</v>
      </c>
      <c r="B254" s="13" t="s">
        <v>176</v>
      </c>
      <c r="C254" s="13" t="s">
        <v>206</v>
      </c>
      <c r="D254" s="14">
        <v>1991</v>
      </c>
      <c r="E254" s="14">
        <v>1592352.75</v>
      </c>
      <c r="F254" s="14">
        <v>1586835.25</v>
      </c>
      <c r="G254" s="14">
        <v>58.512369</v>
      </c>
      <c r="H254" s="14">
        <v>23.685340881347656</v>
      </c>
      <c r="I254" s="14">
        <v>1909676.25</v>
      </c>
      <c r="J254" s="14"/>
      <c r="K254" s="14"/>
      <c r="L254" s="14">
        <v>0.26869750022888184</v>
      </c>
      <c r="M254" s="14">
        <v>0.17623330652713776</v>
      </c>
    </row>
    <row r="255" spans="1:13">
      <c r="A255" s="13" t="s">
        <v>134</v>
      </c>
      <c r="B255" s="13" t="s">
        <v>176</v>
      </c>
      <c r="C255" s="13" t="s">
        <v>206</v>
      </c>
      <c r="D255" s="14">
        <v>1992</v>
      </c>
      <c r="E255" s="14">
        <v>1617568.5</v>
      </c>
      <c r="F255" s="14">
        <v>1615930</v>
      </c>
      <c r="G255" s="14">
        <v>58.773364999999998</v>
      </c>
      <c r="H255" s="14">
        <v>23.526134490966797</v>
      </c>
      <c r="I255" s="14">
        <v>1940218.5</v>
      </c>
      <c r="J255" s="14"/>
      <c r="K255" s="14"/>
      <c r="L255" s="14">
        <v>0.25990024209022522</v>
      </c>
      <c r="M255" s="14">
        <v>0.18106074631214142</v>
      </c>
    </row>
    <row r="256" spans="1:13">
      <c r="A256" s="13" t="s">
        <v>134</v>
      </c>
      <c r="B256" s="13" t="s">
        <v>176</v>
      </c>
      <c r="C256" s="13" t="s">
        <v>206</v>
      </c>
      <c r="D256" s="14">
        <v>1993</v>
      </c>
      <c r="E256" s="14">
        <v>1603544.125</v>
      </c>
      <c r="F256" s="14">
        <v>1612599</v>
      </c>
      <c r="G256" s="14">
        <v>59.022518999999996</v>
      </c>
      <c r="H256" s="14">
        <v>23.282968521118164</v>
      </c>
      <c r="I256" s="14">
        <v>1928021</v>
      </c>
      <c r="J256" s="14"/>
      <c r="K256" s="14"/>
      <c r="L256" s="14">
        <v>0.23742596805095673</v>
      </c>
      <c r="M256" s="14">
        <v>0.18662077188491821</v>
      </c>
    </row>
    <row r="257" spans="1:13">
      <c r="A257" s="13" t="s">
        <v>134</v>
      </c>
      <c r="B257" s="13" t="s">
        <v>176</v>
      </c>
      <c r="C257" s="13" t="s">
        <v>206</v>
      </c>
      <c r="D257" s="14">
        <v>1994</v>
      </c>
      <c r="E257" s="14">
        <v>1643756.5</v>
      </c>
      <c r="F257" s="14">
        <v>1645412.25</v>
      </c>
      <c r="G257" s="14">
        <v>59.265653</v>
      </c>
      <c r="H257" s="14">
        <v>23.411144256591797</v>
      </c>
      <c r="I257" s="14">
        <v>1973490.375</v>
      </c>
      <c r="J257" s="14"/>
      <c r="K257" s="14"/>
      <c r="L257" s="14">
        <v>0.24105566740036011</v>
      </c>
      <c r="M257" s="14">
        <v>0.18394197523593903</v>
      </c>
    </row>
    <row r="258" spans="1:13">
      <c r="A258" s="13" t="s">
        <v>134</v>
      </c>
      <c r="B258" s="13" t="s">
        <v>176</v>
      </c>
      <c r="C258" s="13" t="s">
        <v>206</v>
      </c>
      <c r="D258" s="14">
        <v>1995</v>
      </c>
      <c r="E258" s="14">
        <v>1677481.625</v>
      </c>
      <c r="F258" s="14">
        <v>1682645</v>
      </c>
      <c r="G258" s="14">
        <v>59.508483999999996</v>
      </c>
      <c r="H258" s="14">
        <v>23.65852165222168</v>
      </c>
      <c r="I258" s="14">
        <v>2015065.75</v>
      </c>
      <c r="J258" s="14"/>
      <c r="K258" s="14"/>
      <c r="L258" s="14">
        <v>0.23886629939079285</v>
      </c>
      <c r="M258" s="14">
        <v>0.17902103066444397</v>
      </c>
    </row>
    <row r="259" spans="1:13">
      <c r="A259" s="13" t="s">
        <v>134</v>
      </c>
      <c r="B259" s="13" t="s">
        <v>176</v>
      </c>
      <c r="C259" s="13" t="s">
        <v>206</v>
      </c>
      <c r="D259" s="14">
        <v>1996</v>
      </c>
      <c r="E259" s="14">
        <v>1708607.125</v>
      </c>
      <c r="F259" s="14">
        <v>1720381.5</v>
      </c>
      <c r="G259" s="14">
        <v>59.748767000000001</v>
      </c>
      <c r="H259" s="14">
        <v>23.806283950805664</v>
      </c>
      <c r="I259" s="14">
        <v>2043538.625</v>
      </c>
      <c r="J259" s="14">
        <v>0.97723618829601977</v>
      </c>
      <c r="K259" s="14"/>
      <c r="L259" s="14">
        <v>0.22071048617362976</v>
      </c>
      <c r="M259" s="14">
        <v>0.17654259502887726</v>
      </c>
    </row>
    <row r="260" spans="1:13">
      <c r="A260" s="13" t="s">
        <v>134</v>
      </c>
      <c r="B260" s="13" t="s">
        <v>176</v>
      </c>
      <c r="C260" s="13" t="s">
        <v>206</v>
      </c>
      <c r="D260" s="14">
        <v>1997</v>
      </c>
      <c r="E260" s="14">
        <v>1814682.125</v>
      </c>
      <c r="F260" s="14">
        <v>1819024.125</v>
      </c>
      <c r="G260" s="14">
        <v>59.988872999999998</v>
      </c>
      <c r="H260" s="14">
        <v>24.003852844238281</v>
      </c>
      <c r="I260" s="14">
        <v>2091281.75</v>
      </c>
      <c r="J260" s="14"/>
      <c r="K260" s="14"/>
      <c r="L260" s="14">
        <v>0.20752266049385071</v>
      </c>
      <c r="M260" s="14">
        <v>0.18425893783569336</v>
      </c>
    </row>
    <row r="261" spans="1:13">
      <c r="A261" s="13" t="s">
        <v>134</v>
      </c>
      <c r="B261" s="13" t="s">
        <v>176</v>
      </c>
      <c r="C261" s="13" t="s">
        <v>206</v>
      </c>
      <c r="D261" s="14">
        <v>1998</v>
      </c>
      <c r="E261" s="14">
        <v>1943271.875</v>
      </c>
      <c r="F261" s="14">
        <v>1921072.875</v>
      </c>
      <c r="G261" s="14">
        <v>60.244336999999994</v>
      </c>
      <c r="H261" s="14">
        <v>24.439313888549805</v>
      </c>
      <c r="I261" s="14">
        <v>2166330.5</v>
      </c>
      <c r="J261" s="14"/>
      <c r="K261" s="14"/>
      <c r="L261" s="14">
        <v>0.21093900501728058</v>
      </c>
      <c r="M261" s="14">
        <v>0.18326394259929657</v>
      </c>
    </row>
    <row r="262" spans="1:13">
      <c r="A262" s="13" t="s">
        <v>134</v>
      </c>
      <c r="B262" s="13" t="s">
        <v>176</v>
      </c>
      <c r="C262" s="13" t="s">
        <v>206</v>
      </c>
      <c r="D262" s="14">
        <v>1999</v>
      </c>
      <c r="E262" s="14">
        <v>2030947</v>
      </c>
      <c r="F262" s="14">
        <v>2011288.125</v>
      </c>
      <c r="G262" s="14">
        <v>60.535178999999999</v>
      </c>
      <c r="H262" s="14">
        <v>25.020395278930664</v>
      </c>
      <c r="I262" s="14">
        <v>2240449</v>
      </c>
      <c r="J262" s="14"/>
      <c r="K262" s="14"/>
      <c r="L262" s="14">
        <v>0.2119503915309906</v>
      </c>
      <c r="M262" s="14">
        <v>0.1870572566986084</v>
      </c>
    </row>
    <row r="263" spans="1:13">
      <c r="A263" s="13" t="s">
        <v>134</v>
      </c>
      <c r="B263" s="13" t="s">
        <v>176</v>
      </c>
      <c r="C263" s="13" t="s">
        <v>206</v>
      </c>
      <c r="D263" s="14">
        <v>2000</v>
      </c>
      <c r="E263" s="14">
        <v>2135621.25</v>
      </c>
      <c r="F263" s="14">
        <v>2128715.25</v>
      </c>
      <c r="G263" s="14">
        <v>60.874356999999996</v>
      </c>
      <c r="H263" s="14">
        <v>25.625225067138672</v>
      </c>
      <c r="I263" s="14">
        <v>2328356.75</v>
      </c>
      <c r="J263" s="14"/>
      <c r="K263" s="14"/>
      <c r="L263" s="14">
        <v>0.21567115187644958</v>
      </c>
      <c r="M263" s="14">
        <v>0.18761007487773895</v>
      </c>
    </row>
    <row r="264" spans="1:13">
      <c r="A264" s="13" t="s">
        <v>134</v>
      </c>
      <c r="B264" s="13" t="s">
        <v>176</v>
      </c>
      <c r="C264" s="13" t="s">
        <v>206</v>
      </c>
      <c r="D264" s="14">
        <v>2001</v>
      </c>
      <c r="E264" s="14">
        <v>2198350.5</v>
      </c>
      <c r="F264" s="14">
        <v>2185648.25</v>
      </c>
      <c r="G264" s="14">
        <v>61.269222999999997</v>
      </c>
      <c r="H264" s="14">
        <v>25.97429084777832</v>
      </c>
      <c r="I264" s="14">
        <v>2374544.75</v>
      </c>
      <c r="J264" s="14"/>
      <c r="K264" s="14"/>
      <c r="L264" s="14">
        <v>0.20723454654216766</v>
      </c>
      <c r="M264" s="14">
        <v>0.1912560760974884</v>
      </c>
    </row>
    <row r="265" spans="1:13">
      <c r="A265" s="13" t="s">
        <v>134</v>
      </c>
      <c r="B265" s="13" t="s">
        <v>176</v>
      </c>
      <c r="C265" s="13" t="s">
        <v>206</v>
      </c>
      <c r="D265" s="14">
        <v>2002</v>
      </c>
      <c r="E265" s="14">
        <v>2213269.5</v>
      </c>
      <c r="F265" s="14">
        <v>2197271.75</v>
      </c>
      <c r="G265" s="14">
        <v>61.712083</v>
      </c>
      <c r="H265" s="14">
        <v>26.102304458618164</v>
      </c>
      <c r="I265" s="14">
        <v>2401508.5</v>
      </c>
      <c r="J265" s="14"/>
      <c r="K265" s="14"/>
      <c r="L265" s="14">
        <v>0.1962738037109375</v>
      </c>
      <c r="M265" s="14">
        <v>0.19962210953235626</v>
      </c>
    </row>
    <row r="266" spans="1:13">
      <c r="A266" s="13" t="s">
        <v>134</v>
      </c>
      <c r="B266" s="13" t="s">
        <v>176</v>
      </c>
      <c r="C266" s="13" t="s">
        <v>206</v>
      </c>
      <c r="D266" s="14">
        <v>2003</v>
      </c>
      <c r="E266" s="14">
        <v>2144512.5</v>
      </c>
      <c r="F266" s="14">
        <v>2144133.75</v>
      </c>
      <c r="G266" s="14">
        <v>62.182110999999999</v>
      </c>
      <c r="H266" s="14">
        <v>26.124198913574219</v>
      </c>
      <c r="I266" s="14">
        <v>2421277</v>
      </c>
      <c r="J266" s="14"/>
      <c r="K266" s="14"/>
      <c r="L266" s="14">
        <v>0.20090508460998535</v>
      </c>
      <c r="M266" s="14">
        <v>0.19768939912319183</v>
      </c>
    </row>
    <row r="267" spans="1:13">
      <c r="A267" s="13" t="s">
        <v>134</v>
      </c>
      <c r="B267" s="13" t="s">
        <v>176</v>
      </c>
      <c r="C267" s="13" t="s">
        <v>206</v>
      </c>
      <c r="D267" s="14">
        <v>2004</v>
      </c>
      <c r="E267" s="14">
        <v>2197558.25</v>
      </c>
      <c r="F267" s="14">
        <v>2188098.25</v>
      </c>
      <c r="G267" s="14">
        <v>62.649663999999994</v>
      </c>
      <c r="H267" s="14">
        <v>26.165403366088867</v>
      </c>
      <c r="I267" s="14">
        <v>2489792.75</v>
      </c>
      <c r="J267" s="14"/>
      <c r="K267" s="14"/>
      <c r="L267" s="14">
        <v>0.23350396752357483</v>
      </c>
      <c r="M267" s="14">
        <v>0.18132859468460083</v>
      </c>
    </row>
    <row r="268" spans="1:13">
      <c r="A268" s="13" t="s">
        <v>134</v>
      </c>
      <c r="B268" s="13" t="s">
        <v>176</v>
      </c>
      <c r="C268" s="13" t="s">
        <v>206</v>
      </c>
      <c r="D268" s="14">
        <v>2005</v>
      </c>
      <c r="E268" s="14">
        <v>2312443</v>
      </c>
      <c r="F268" s="14">
        <v>2372596.75</v>
      </c>
      <c r="G268" s="14">
        <v>63.092887999999995</v>
      </c>
      <c r="H268" s="14">
        <v>26.334571838378906</v>
      </c>
      <c r="I268" s="14">
        <v>2531203.75</v>
      </c>
      <c r="J268" s="14">
        <v>0.90512122327568867</v>
      </c>
      <c r="K268" s="14"/>
      <c r="L268" s="14">
        <v>0.24732917547225952</v>
      </c>
      <c r="M268" s="14">
        <v>0.17811223864555359</v>
      </c>
    </row>
    <row r="269" spans="1:13">
      <c r="A269" s="13" t="s">
        <v>134</v>
      </c>
      <c r="B269" s="13" t="s">
        <v>176</v>
      </c>
      <c r="C269" s="13" t="s">
        <v>206</v>
      </c>
      <c r="D269" s="14">
        <v>2006</v>
      </c>
      <c r="E269" s="14">
        <v>2413424.25</v>
      </c>
      <c r="F269" s="14">
        <v>2432615.5</v>
      </c>
      <c r="G269" s="14">
        <v>63.503046999999995</v>
      </c>
      <c r="H269" s="14">
        <v>26.609586715698242</v>
      </c>
      <c r="I269" s="14">
        <v>2593201</v>
      </c>
      <c r="J269" s="14"/>
      <c r="K269" s="14"/>
      <c r="L269" s="14">
        <v>0.26112529635429382</v>
      </c>
      <c r="M269" s="14">
        <v>0.17979460954666138</v>
      </c>
    </row>
    <row r="270" spans="1:13">
      <c r="A270" s="13" t="s">
        <v>134</v>
      </c>
      <c r="B270" s="13" t="s">
        <v>176</v>
      </c>
      <c r="C270" s="13" t="s">
        <v>206</v>
      </c>
      <c r="D270" s="14">
        <v>2007</v>
      </c>
      <c r="E270" s="14">
        <v>2537276</v>
      </c>
      <c r="F270" s="14">
        <v>2546277.75</v>
      </c>
      <c r="G270" s="14">
        <v>63.884678999999998</v>
      </c>
      <c r="H270" s="14">
        <v>26.991434097290039</v>
      </c>
      <c r="I270" s="14">
        <v>2656079.25</v>
      </c>
      <c r="J270" s="14"/>
      <c r="K270" s="14"/>
      <c r="L270" s="14">
        <v>0.27409607172012329</v>
      </c>
      <c r="M270" s="14">
        <v>0.18130885064601898</v>
      </c>
    </row>
    <row r="271" spans="1:13">
      <c r="A271" s="13" t="s">
        <v>134</v>
      </c>
      <c r="B271" s="13" t="s">
        <v>176</v>
      </c>
      <c r="C271" s="13" t="s">
        <v>206</v>
      </c>
      <c r="D271" s="14">
        <v>2008</v>
      </c>
      <c r="E271" s="14">
        <v>2568201.25</v>
      </c>
      <c r="F271" s="14">
        <v>2568574.25</v>
      </c>
      <c r="G271" s="14">
        <v>64.245428000000004</v>
      </c>
      <c r="H271" s="14">
        <v>27.131742477416992</v>
      </c>
      <c r="I271" s="14">
        <v>2662850.75</v>
      </c>
      <c r="J271" s="14"/>
      <c r="K271" s="14"/>
      <c r="L271" s="14">
        <v>0.2777075469493866</v>
      </c>
      <c r="M271" s="14">
        <v>0.19386149942874908</v>
      </c>
    </row>
    <row r="272" spans="1:13">
      <c r="A272" s="13" t="s">
        <v>134</v>
      </c>
      <c r="B272" s="13" t="s">
        <v>176</v>
      </c>
      <c r="C272" s="13" t="s">
        <v>206</v>
      </c>
      <c r="D272" s="14">
        <v>2009</v>
      </c>
      <c r="E272" s="14">
        <v>2519388</v>
      </c>
      <c r="F272" s="14">
        <v>2487517.5</v>
      </c>
      <c r="G272" s="14">
        <v>64.598473999999996</v>
      </c>
      <c r="H272" s="14">
        <v>26.832876205444336</v>
      </c>
      <c r="I272" s="14">
        <v>2586338.75</v>
      </c>
      <c r="J272" s="14"/>
      <c r="K272" s="14"/>
      <c r="L272" s="14">
        <v>0.24588470160961151</v>
      </c>
      <c r="M272" s="14">
        <v>0.21072700619697571</v>
      </c>
    </row>
    <row r="273" spans="1:13">
      <c r="A273" s="13" t="s">
        <v>134</v>
      </c>
      <c r="B273" s="13" t="s">
        <v>176</v>
      </c>
      <c r="C273" s="13" t="s">
        <v>206</v>
      </c>
      <c r="D273" s="14">
        <v>2010</v>
      </c>
      <c r="E273" s="14">
        <v>2613960.75</v>
      </c>
      <c r="F273" s="14">
        <v>2591608.5</v>
      </c>
      <c r="G273" s="14">
        <v>64.952502999999993</v>
      </c>
      <c r="H273" s="14">
        <v>26.876161575317383</v>
      </c>
      <c r="I273" s="14">
        <v>2636758</v>
      </c>
      <c r="J273" s="14"/>
      <c r="K273" s="14"/>
      <c r="L273" s="14">
        <v>0.25682905316352844</v>
      </c>
      <c r="M273" s="14">
        <v>0.20849430561065674</v>
      </c>
    </row>
    <row r="274" spans="1:13">
      <c r="A274" s="13" t="s">
        <v>134</v>
      </c>
      <c r="B274" s="13" t="s">
        <v>176</v>
      </c>
      <c r="C274" s="13" t="s">
        <v>206</v>
      </c>
      <c r="D274" s="14">
        <v>2011</v>
      </c>
      <c r="E274" s="14">
        <v>2680534.25</v>
      </c>
      <c r="F274" s="14">
        <v>2665867.25</v>
      </c>
      <c r="G274" s="14">
        <v>65.310391999999993</v>
      </c>
      <c r="H274" s="14">
        <v>27.098382949829102</v>
      </c>
      <c r="I274" s="14">
        <v>2694574.25</v>
      </c>
      <c r="J274" s="14">
        <v>0.76769151977622085</v>
      </c>
      <c r="K274" s="14"/>
      <c r="L274" s="14">
        <v>0.26009020209312439</v>
      </c>
      <c r="M274" s="14">
        <v>0.20811979472637177</v>
      </c>
    </row>
    <row r="275" spans="1:13">
      <c r="A275" s="13" t="s">
        <v>134</v>
      </c>
      <c r="B275" s="13" t="s">
        <v>176</v>
      </c>
      <c r="C275" s="13" t="s">
        <v>206</v>
      </c>
      <c r="D275" s="14">
        <v>2012</v>
      </c>
      <c r="E275" s="14">
        <v>2716635.75</v>
      </c>
      <c r="F275" s="14">
        <v>2701083</v>
      </c>
      <c r="G275" s="14">
        <v>65.665818000000002</v>
      </c>
      <c r="H275" s="14">
        <v>27.208675384521484</v>
      </c>
      <c r="I275" s="14">
        <v>2703011.75</v>
      </c>
      <c r="J275" s="14">
        <v>0.80623516049360222</v>
      </c>
      <c r="K275" s="14"/>
      <c r="L275" s="14">
        <v>0.26333358883857727</v>
      </c>
      <c r="M275" s="14">
        <v>0.20372945070266724</v>
      </c>
    </row>
    <row r="276" spans="1:13">
      <c r="A276" s="13" t="s">
        <v>134</v>
      </c>
      <c r="B276" s="13" t="s">
        <v>176</v>
      </c>
      <c r="C276" s="13" t="s">
        <v>206</v>
      </c>
      <c r="D276" s="14">
        <v>2013</v>
      </c>
      <c r="E276" s="14">
        <v>2706556</v>
      </c>
      <c r="F276" s="14">
        <v>2675257</v>
      </c>
      <c r="G276" s="14">
        <v>66.007875999999996</v>
      </c>
      <c r="H276" s="14">
        <v>27.215930938720703</v>
      </c>
      <c r="I276" s="14">
        <v>2718589.75</v>
      </c>
      <c r="J276" s="14">
        <v>0.82151379137943448</v>
      </c>
      <c r="K276" s="14"/>
      <c r="L276" s="14">
        <v>0.25686246156692505</v>
      </c>
      <c r="M276" s="14">
        <v>0.206647127866745</v>
      </c>
    </row>
    <row r="277" spans="1:13">
      <c r="A277" s="13" t="s">
        <v>134</v>
      </c>
      <c r="B277" s="13" t="s">
        <v>176</v>
      </c>
      <c r="C277" s="13" t="s">
        <v>206</v>
      </c>
      <c r="D277" s="14">
        <v>2014</v>
      </c>
      <c r="E277" s="14">
        <v>2701232.75</v>
      </c>
      <c r="F277" s="14">
        <v>2680612.5</v>
      </c>
      <c r="G277" s="14">
        <v>66.321389999999994</v>
      </c>
      <c r="H277" s="14">
        <v>27.312215805053711</v>
      </c>
      <c r="I277" s="14">
        <v>2744584.5</v>
      </c>
      <c r="J277" s="14">
        <v>0.82469738032835438</v>
      </c>
      <c r="K277" s="14"/>
      <c r="L277" s="14">
        <v>0.26363763213157654</v>
      </c>
      <c r="M277" s="14">
        <v>0.2080371230840683</v>
      </c>
    </row>
    <row r="278" spans="1:13">
      <c r="A278" s="13" t="s">
        <v>134</v>
      </c>
      <c r="B278" s="13" t="s">
        <v>176</v>
      </c>
      <c r="C278" s="13" t="s">
        <v>206</v>
      </c>
      <c r="D278" s="14">
        <v>2015</v>
      </c>
      <c r="E278" s="14">
        <v>2772463.25</v>
      </c>
      <c r="F278" s="14">
        <v>2730343.75</v>
      </c>
      <c r="G278" s="14">
        <v>66.59631499999999</v>
      </c>
      <c r="H278" s="14">
        <v>27.385076522827148</v>
      </c>
      <c r="I278" s="14">
        <v>2775129.5</v>
      </c>
      <c r="J278" s="14">
        <v>0.82373816723533821</v>
      </c>
      <c r="K278" s="14"/>
      <c r="L278" s="14">
        <v>0.26119080185890198</v>
      </c>
      <c r="M278" s="14">
        <v>0.20721802115440369</v>
      </c>
    </row>
    <row r="279" spans="1:13">
      <c r="A279" s="13" t="s">
        <v>134</v>
      </c>
      <c r="B279" s="13" t="s">
        <v>176</v>
      </c>
      <c r="C279" s="13" t="s">
        <v>206</v>
      </c>
      <c r="D279" s="14">
        <v>2016</v>
      </c>
      <c r="E279" s="14">
        <v>2819433.25</v>
      </c>
      <c r="F279" s="14">
        <v>2765765.25</v>
      </c>
      <c r="G279" s="14">
        <v>66.828164000000001</v>
      </c>
      <c r="H279" s="14">
        <v>27.584110260009766</v>
      </c>
      <c r="I279" s="14">
        <v>2805530.25</v>
      </c>
      <c r="J279" s="14">
        <v>0.82424563259795014</v>
      </c>
      <c r="K279" s="14"/>
      <c r="L279" s="14">
        <v>0.25694736838340759</v>
      </c>
      <c r="M279" s="14">
        <v>0.20991933345794678</v>
      </c>
    </row>
    <row r="280" spans="1:13">
      <c r="A280" s="13" t="s">
        <v>134</v>
      </c>
      <c r="B280" s="13" t="s">
        <v>176</v>
      </c>
      <c r="C280" s="13" t="s">
        <v>206</v>
      </c>
      <c r="D280" s="14">
        <v>2017</v>
      </c>
      <c r="E280" s="14">
        <v>2922007</v>
      </c>
      <c r="F280" s="14">
        <v>2869816.5</v>
      </c>
      <c r="G280" s="14">
        <v>67.022410999999991</v>
      </c>
      <c r="H280" s="14">
        <v>27.881641387939453</v>
      </c>
      <c r="I280" s="14">
        <v>2869816.5</v>
      </c>
      <c r="J280" s="14">
        <v>0.82023973343222145</v>
      </c>
      <c r="K280" s="14"/>
      <c r="L280" s="14">
        <v>0.27171128988265991</v>
      </c>
      <c r="M280" s="14">
        <v>0.21311865746974945</v>
      </c>
    </row>
    <row r="281" spans="1:13">
      <c r="A281" s="13" t="s">
        <v>134</v>
      </c>
      <c r="B281" s="13" t="s">
        <v>176</v>
      </c>
      <c r="C281" s="13" t="s">
        <v>206</v>
      </c>
      <c r="D281" s="14">
        <v>2018</v>
      </c>
      <c r="E281" s="14">
        <v>2965537.75</v>
      </c>
      <c r="F281" s="14">
        <v>2902140.75</v>
      </c>
      <c r="G281" s="14">
        <v>67.191026999999991</v>
      </c>
      <c r="H281" s="14">
        <v>28.182064056396484</v>
      </c>
      <c r="I281" s="14">
        <v>2921268.5</v>
      </c>
      <c r="J281" s="14"/>
      <c r="K281" s="14"/>
      <c r="L281" s="14">
        <v>0.27417895197868347</v>
      </c>
      <c r="M281" s="14">
        <v>0.21426388621330261</v>
      </c>
    </row>
    <row r="282" spans="1:13">
      <c r="A282" s="13" t="s">
        <v>134</v>
      </c>
      <c r="B282" s="13" t="s">
        <v>176</v>
      </c>
      <c r="C282" s="13" t="s">
        <v>206</v>
      </c>
      <c r="D282" s="14">
        <v>2019</v>
      </c>
      <c r="E282" s="14">
        <v>3018884.75</v>
      </c>
      <c r="F282" s="14">
        <v>2946958.25</v>
      </c>
      <c r="G282" s="14">
        <v>67.351247000000001</v>
      </c>
      <c r="H282" s="14">
        <v>28.532564163208008</v>
      </c>
      <c r="I282" s="14">
        <v>2965338.5</v>
      </c>
      <c r="J282" s="14"/>
      <c r="K282" s="14"/>
      <c r="L282" s="14">
        <v>0.27332648634910583</v>
      </c>
      <c r="M282" s="14">
        <v>0.21536840498447418</v>
      </c>
    </row>
    <row r="283" spans="1:13">
      <c r="A283" s="13" t="s">
        <v>135</v>
      </c>
      <c r="B283" s="13" t="s">
        <v>177</v>
      </c>
      <c r="C283" s="13" t="s">
        <v>215</v>
      </c>
      <c r="D283" s="14">
        <v>1992</v>
      </c>
      <c r="E283" s="14">
        <v>1402815.25</v>
      </c>
      <c r="F283" s="14">
        <v>1399794.875</v>
      </c>
      <c r="G283" s="14">
        <v>57.446036999999997</v>
      </c>
      <c r="H283" s="14">
        <v>25.371501922607422</v>
      </c>
      <c r="I283" s="14">
        <v>1686127.75</v>
      </c>
      <c r="J283" s="14"/>
      <c r="K283" s="14"/>
      <c r="L283" s="14">
        <v>0.25283282995223999</v>
      </c>
      <c r="M283" s="14">
        <v>0.17042213678359985</v>
      </c>
    </row>
    <row r="284" spans="1:13">
      <c r="A284" s="13" t="s">
        <v>135</v>
      </c>
      <c r="B284" s="13" t="s">
        <v>177</v>
      </c>
      <c r="C284" s="13" t="s">
        <v>215</v>
      </c>
      <c r="D284" s="14">
        <v>1993</v>
      </c>
      <c r="E284" s="14">
        <v>1438628.625</v>
      </c>
      <c r="F284" s="14">
        <v>1438639.75</v>
      </c>
      <c r="G284" s="14">
        <v>57.602283999999997</v>
      </c>
      <c r="H284" s="14">
        <v>25.143829345703125</v>
      </c>
      <c r="I284" s="14">
        <v>1728109.625</v>
      </c>
      <c r="J284" s="14"/>
      <c r="K284" s="14"/>
      <c r="L284" s="14">
        <v>0.26056963205337524</v>
      </c>
      <c r="M284" s="14">
        <v>0.16185875236988068</v>
      </c>
    </row>
    <row r="285" spans="1:13">
      <c r="A285" s="13" t="s">
        <v>135</v>
      </c>
      <c r="B285" s="13" t="s">
        <v>177</v>
      </c>
      <c r="C285" s="13" t="s">
        <v>215</v>
      </c>
      <c r="D285" s="14">
        <v>1994</v>
      </c>
      <c r="E285" s="14">
        <v>1483157.5</v>
      </c>
      <c r="F285" s="14">
        <v>1479402.125</v>
      </c>
      <c r="G285" s="14">
        <v>57.763377999999996</v>
      </c>
      <c r="H285" s="14">
        <v>25.350570678710938</v>
      </c>
      <c r="I285" s="14">
        <v>1794573.625</v>
      </c>
      <c r="J285" s="14"/>
      <c r="K285" s="14"/>
      <c r="L285" s="14">
        <v>0.2731376588344574</v>
      </c>
      <c r="M285" s="14">
        <v>0.15731498599052429</v>
      </c>
    </row>
    <row r="286" spans="1:13">
      <c r="A286" s="13" t="s">
        <v>135</v>
      </c>
      <c r="B286" s="13" t="s">
        <v>177</v>
      </c>
      <c r="C286" s="13" t="s">
        <v>215</v>
      </c>
      <c r="D286" s="14">
        <v>1995</v>
      </c>
      <c r="E286" s="14">
        <v>1627492.625</v>
      </c>
      <c r="F286" s="14">
        <v>1626361</v>
      </c>
      <c r="G286" s="14">
        <v>57.932452999999995</v>
      </c>
      <c r="H286" s="14">
        <v>25.669792175292969</v>
      </c>
      <c r="I286" s="14">
        <v>1840006.125</v>
      </c>
      <c r="J286" s="14"/>
      <c r="K286" s="14"/>
      <c r="L286" s="14">
        <v>0.25656288862228394</v>
      </c>
      <c r="M286" s="14">
        <v>0.14210306107997894</v>
      </c>
    </row>
    <row r="287" spans="1:13">
      <c r="A287" s="13" t="s">
        <v>135</v>
      </c>
      <c r="B287" s="13" t="s">
        <v>177</v>
      </c>
      <c r="C287" s="13" t="s">
        <v>215</v>
      </c>
      <c r="D287" s="14">
        <v>1996</v>
      </c>
      <c r="E287" s="14">
        <v>1721674.375</v>
      </c>
      <c r="F287" s="14">
        <v>1724950</v>
      </c>
      <c r="G287" s="14">
        <v>58.113557</v>
      </c>
      <c r="H287" s="14">
        <v>25.924554824829102</v>
      </c>
      <c r="I287" s="14">
        <v>1885852</v>
      </c>
      <c r="J287" s="14">
        <v>0.91908110562833134</v>
      </c>
      <c r="K287" s="14"/>
      <c r="L287" s="14">
        <v>0.24764151871204376</v>
      </c>
      <c r="M287" s="14">
        <v>0.13356994092464447</v>
      </c>
    </row>
    <row r="288" spans="1:13">
      <c r="A288" s="13" t="s">
        <v>135</v>
      </c>
      <c r="B288" s="13" t="s">
        <v>177</v>
      </c>
      <c r="C288" s="13" t="s">
        <v>215</v>
      </c>
      <c r="D288" s="14">
        <v>1997</v>
      </c>
      <c r="E288" s="14">
        <v>1834843.75</v>
      </c>
      <c r="F288" s="14">
        <v>1829166.375</v>
      </c>
      <c r="G288" s="14">
        <v>58.307313000000001</v>
      </c>
      <c r="H288" s="14">
        <v>26.408014297485352</v>
      </c>
      <c r="I288" s="14">
        <v>1979678.625</v>
      </c>
      <c r="J288" s="14"/>
      <c r="K288" s="14"/>
      <c r="L288" s="14">
        <v>0.22637268900871277</v>
      </c>
      <c r="M288" s="14">
        <v>0.13608893752098083</v>
      </c>
    </row>
    <row r="289" spans="1:13">
      <c r="A289" s="13" t="s">
        <v>135</v>
      </c>
      <c r="B289" s="13" t="s">
        <v>177</v>
      </c>
      <c r="C289" s="13" t="s">
        <v>215</v>
      </c>
      <c r="D289" s="14">
        <v>1998</v>
      </c>
      <c r="E289" s="14">
        <v>1918872.875</v>
      </c>
      <c r="F289" s="14">
        <v>1879454.625</v>
      </c>
      <c r="G289" s="14">
        <v>58.509974</v>
      </c>
      <c r="H289" s="14">
        <v>26.690898895263672</v>
      </c>
      <c r="I289" s="14">
        <v>2053080.625</v>
      </c>
      <c r="J289" s="14"/>
      <c r="K289" s="14"/>
      <c r="L289" s="14">
        <v>0.22866931557655334</v>
      </c>
      <c r="M289" s="14">
        <v>0.14009557664394379</v>
      </c>
    </row>
    <row r="290" spans="1:13">
      <c r="A290" s="13" t="s">
        <v>135</v>
      </c>
      <c r="B290" s="13" t="s">
        <v>177</v>
      </c>
      <c r="C290" s="13" t="s">
        <v>215</v>
      </c>
      <c r="D290" s="14">
        <v>1999</v>
      </c>
      <c r="E290" s="14">
        <v>1995794.875</v>
      </c>
      <c r="F290" s="14">
        <v>1958917.875</v>
      </c>
      <c r="G290" s="14">
        <v>58.715854</v>
      </c>
      <c r="H290" s="14">
        <v>27.067028045654297</v>
      </c>
      <c r="I290" s="14">
        <v>2120733.5</v>
      </c>
      <c r="J290" s="14"/>
      <c r="K290" s="14"/>
      <c r="L290" s="14">
        <v>0.21953217685222626</v>
      </c>
      <c r="M290" s="14">
        <v>0.14868682622909546</v>
      </c>
    </row>
    <row r="291" spans="1:13">
      <c r="A291" s="13" t="s">
        <v>135</v>
      </c>
      <c r="B291" s="13" t="s">
        <v>177</v>
      </c>
      <c r="C291" s="13" t="s">
        <v>215</v>
      </c>
      <c r="D291" s="14">
        <v>2000</v>
      </c>
      <c r="E291" s="14">
        <v>2101197.5</v>
      </c>
      <c r="F291" s="14">
        <v>2075158.75</v>
      </c>
      <c r="G291" s="14">
        <v>58.923308999999996</v>
      </c>
      <c r="H291" s="14">
        <v>27.380348205566406</v>
      </c>
      <c r="I291" s="14">
        <v>2195091.25</v>
      </c>
      <c r="J291" s="14"/>
      <c r="K291" s="14"/>
      <c r="L291" s="14">
        <v>0.21519140899181366</v>
      </c>
      <c r="M291" s="14">
        <v>0.1540888249874115</v>
      </c>
    </row>
    <row r="292" spans="1:13">
      <c r="A292" s="13" t="s">
        <v>135</v>
      </c>
      <c r="B292" s="13" t="s">
        <v>177</v>
      </c>
      <c r="C292" s="13" t="s">
        <v>215</v>
      </c>
      <c r="D292" s="14">
        <v>2001</v>
      </c>
      <c r="E292" s="14">
        <v>2147078.75</v>
      </c>
      <c r="F292" s="14">
        <v>2121908.25</v>
      </c>
      <c r="G292" s="14">
        <v>59.124288</v>
      </c>
      <c r="H292" s="14">
        <v>27.595714569091797</v>
      </c>
      <c r="I292" s="14">
        <v>2255024.5</v>
      </c>
      <c r="J292" s="14"/>
      <c r="K292" s="14"/>
      <c r="L292" s="14">
        <v>0.2038610577583313</v>
      </c>
      <c r="M292" s="14">
        <v>0.1629272848367691</v>
      </c>
    </row>
    <row r="293" spans="1:13">
      <c r="A293" s="13" t="s">
        <v>135</v>
      </c>
      <c r="B293" s="13" t="s">
        <v>177</v>
      </c>
      <c r="C293" s="13" t="s">
        <v>215</v>
      </c>
      <c r="D293" s="14">
        <v>2002</v>
      </c>
      <c r="E293" s="14">
        <v>2171920.5</v>
      </c>
      <c r="F293" s="14">
        <v>2123617</v>
      </c>
      <c r="G293" s="14">
        <v>59.326293999999997</v>
      </c>
      <c r="H293" s="14">
        <v>27.803613662719727</v>
      </c>
      <c r="I293" s="14">
        <v>2304155.75</v>
      </c>
      <c r="J293" s="14"/>
      <c r="K293" s="14"/>
      <c r="L293" s="14">
        <v>0.20820340514183044</v>
      </c>
      <c r="M293" s="14">
        <v>0.17565302550792694</v>
      </c>
    </row>
    <row r="294" spans="1:13">
      <c r="A294" s="13" t="s">
        <v>135</v>
      </c>
      <c r="B294" s="13" t="s">
        <v>177</v>
      </c>
      <c r="C294" s="13" t="s">
        <v>215</v>
      </c>
      <c r="D294" s="14">
        <v>2003</v>
      </c>
      <c r="E294" s="14">
        <v>2232518.25</v>
      </c>
      <c r="F294" s="14">
        <v>2166739.25</v>
      </c>
      <c r="G294" s="14">
        <v>59.561431999999996</v>
      </c>
      <c r="H294" s="14">
        <v>28.060052871704102</v>
      </c>
      <c r="I294" s="14">
        <v>2380697.25</v>
      </c>
      <c r="J294" s="14"/>
      <c r="K294" s="14"/>
      <c r="L294" s="14">
        <v>0.20967337489128113</v>
      </c>
      <c r="M294" s="14">
        <v>0.17056635022163391</v>
      </c>
    </row>
    <row r="295" spans="1:13">
      <c r="A295" s="13" t="s">
        <v>135</v>
      </c>
      <c r="B295" s="13" t="s">
        <v>177</v>
      </c>
      <c r="C295" s="13" t="s">
        <v>215</v>
      </c>
      <c r="D295" s="14">
        <v>2004</v>
      </c>
      <c r="E295" s="14">
        <v>2319942.5</v>
      </c>
      <c r="F295" s="14">
        <v>2220801.25</v>
      </c>
      <c r="G295" s="14">
        <v>59.872752999999996</v>
      </c>
      <c r="H295" s="14">
        <v>28.353534698486328</v>
      </c>
      <c r="I295" s="14">
        <v>2435126.5</v>
      </c>
      <c r="J295" s="14"/>
      <c r="K295" s="14"/>
      <c r="L295" s="14">
        <v>0.21403232216835022</v>
      </c>
      <c r="M295" s="14">
        <v>0.1759345531463623</v>
      </c>
    </row>
    <row r="296" spans="1:13">
      <c r="A296" s="13" t="s">
        <v>135</v>
      </c>
      <c r="B296" s="13" t="s">
        <v>177</v>
      </c>
      <c r="C296" s="13" t="s">
        <v>215</v>
      </c>
      <c r="D296" s="14">
        <v>2005</v>
      </c>
      <c r="E296" s="14">
        <v>2369775.25</v>
      </c>
      <c r="F296" s="14">
        <v>2377112.25</v>
      </c>
      <c r="G296" s="14">
        <v>60.287953999999999</v>
      </c>
      <c r="H296" s="14">
        <v>28.672586441040039</v>
      </c>
      <c r="I296" s="14">
        <v>2507101.25</v>
      </c>
      <c r="J296" s="14">
        <v>0.82841028088544466</v>
      </c>
      <c r="K296" s="14"/>
      <c r="L296" s="14">
        <v>0.2235773503780365</v>
      </c>
      <c r="M296" s="14">
        <v>0.16812947392463684</v>
      </c>
    </row>
    <row r="297" spans="1:13">
      <c r="A297" s="13" t="s">
        <v>135</v>
      </c>
      <c r="B297" s="13" t="s">
        <v>177</v>
      </c>
      <c r="C297" s="13" t="s">
        <v>215</v>
      </c>
      <c r="D297" s="14">
        <v>2006</v>
      </c>
      <c r="E297" s="14">
        <v>2467434.75</v>
      </c>
      <c r="F297" s="14">
        <v>2415816.25</v>
      </c>
      <c r="G297" s="14">
        <v>60.821355999999994</v>
      </c>
      <c r="H297" s="14">
        <v>29.001075744628906</v>
      </c>
      <c r="I297" s="14">
        <v>2574637.75</v>
      </c>
      <c r="J297" s="14"/>
      <c r="K297" s="14"/>
      <c r="L297" s="14">
        <v>0.22283558547496796</v>
      </c>
      <c r="M297" s="14">
        <v>0.17274405062198639</v>
      </c>
    </row>
    <row r="298" spans="1:13">
      <c r="A298" s="13" t="s">
        <v>135</v>
      </c>
      <c r="B298" s="13" t="s">
        <v>177</v>
      </c>
      <c r="C298" s="13" t="s">
        <v>215</v>
      </c>
      <c r="D298" s="14">
        <v>2007</v>
      </c>
      <c r="E298" s="14">
        <v>2527567.5</v>
      </c>
      <c r="F298" s="14">
        <v>2412173.5</v>
      </c>
      <c r="G298" s="14">
        <v>61.455161999999994</v>
      </c>
      <c r="H298" s="14">
        <v>29.315742492675781</v>
      </c>
      <c r="I298" s="14">
        <v>2635414</v>
      </c>
      <c r="J298" s="14"/>
      <c r="K298" s="14"/>
      <c r="L298" s="14">
        <v>0.22927874326705933</v>
      </c>
      <c r="M298" s="14">
        <v>0.17711852490901947</v>
      </c>
    </row>
    <row r="299" spans="1:13">
      <c r="A299" s="13" t="s">
        <v>135</v>
      </c>
      <c r="B299" s="13" t="s">
        <v>177</v>
      </c>
      <c r="C299" s="13" t="s">
        <v>215</v>
      </c>
      <c r="D299" s="14">
        <v>2008</v>
      </c>
      <c r="E299" s="14">
        <v>2551335.5</v>
      </c>
      <c r="F299" s="14">
        <v>2496842.75</v>
      </c>
      <c r="G299" s="14">
        <v>62.145097</v>
      </c>
      <c r="H299" s="14">
        <v>29.663253784179688</v>
      </c>
      <c r="I299" s="14">
        <v>2628067</v>
      </c>
      <c r="J299" s="14"/>
      <c r="K299" s="14"/>
      <c r="L299" s="14">
        <v>0.22259055078029633</v>
      </c>
      <c r="M299" s="14">
        <v>0.18976707756519318</v>
      </c>
    </row>
    <row r="300" spans="1:13">
      <c r="A300" s="13" t="s">
        <v>135</v>
      </c>
      <c r="B300" s="13" t="s">
        <v>177</v>
      </c>
      <c r="C300" s="13" t="s">
        <v>215</v>
      </c>
      <c r="D300" s="14">
        <v>2009</v>
      </c>
      <c r="E300" s="14">
        <v>2424522.5</v>
      </c>
      <c r="F300" s="14">
        <v>2321851.75</v>
      </c>
      <c r="G300" s="14">
        <v>62.828615999999997</v>
      </c>
      <c r="H300" s="14">
        <v>29.288875579833984</v>
      </c>
      <c r="I300" s="14">
        <v>2519949.5</v>
      </c>
      <c r="J300" s="14"/>
      <c r="K300" s="14"/>
      <c r="L300" s="14">
        <v>0.20276449620723724</v>
      </c>
      <c r="M300" s="14">
        <v>0.20842425525188446</v>
      </c>
    </row>
    <row r="301" spans="1:13">
      <c r="A301" s="13" t="s">
        <v>135</v>
      </c>
      <c r="B301" s="13" t="s">
        <v>177</v>
      </c>
      <c r="C301" s="13" t="s">
        <v>215</v>
      </c>
      <c r="D301" s="14">
        <v>2010</v>
      </c>
      <c r="E301" s="14">
        <v>2546775.25</v>
      </c>
      <c r="F301" s="14">
        <v>2481864.75</v>
      </c>
      <c r="G301" s="14">
        <v>63.459807999999995</v>
      </c>
      <c r="H301" s="14">
        <v>29.425117492675781</v>
      </c>
      <c r="I301" s="14">
        <v>2572214.75</v>
      </c>
      <c r="J301" s="14"/>
      <c r="K301" s="14"/>
      <c r="L301" s="14">
        <v>0.22857832908630371</v>
      </c>
      <c r="M301" s="14">
        <v>0.1962154358625412</v>
      </c>
    </row>
    <row r="302" spans="1:13">
      <c r="A302" s="13" t="s">
        <v>135</v>
      </c>
      <c r="B302" s="13" t="s">
        <v>177</v>
      </c>
      <c r="C302" s="13" t="s">
        <v>215</v>
      </c>
      <c r="D302" s="14">
        <v>2011</v>
      </c>
      <c r="E302" s="14">
        <v>2562286</v>
      </c>
      <c r="F302" s="14">
        <v>2517183.5</v>
      </c>
      <c r="G302" s="14">
        <v>64.021918999999997</v>
      </c>
      <c r="H302" s="14">
        <v>29.605070114135742</v>
      </c>
      <c r="I302" s="14">
        <v>2605028.5</v>
      </c>
      <c r="J302" s="14">
        <v>0.78371640529331821</v>
      </c>
      <c r="K302" s="14"/>
      <c r="L302" s="14">
        <v>0.20308651030063629</v>
      </c>
      <c r="M302" s="14">
        <v>0.19838608801364899</v>
      </c>
    </row>
    <row r="303" spans="1:13">
      <c r="A303" s="13" t="s">
        <v>135</v>
      </c>
      <c r="B303" s="13" t="s">
        <v>177</v>
      </c>
      <c r="C303" s="13" t="s">
        <v>215</v>
      </c>
      <c r="D303" s="14">
        <v>2012</v>
      </c>
      <c r="E303" s="14">
        <v>2642660.25</v>
      </c>
      <c r="F303" s="14">
        <v>2585394.25</v>
      </c>
      <c r="G303" s="14">
        <v>64.525312</v>
      </c>
      <c r="H303" s="14">
        <v>29.953094482421875</v>
      </c>
      <c r="I303" s="14">
        <v>2642290.75</v>
      </c>
      <c r="J303" s="14">
        <v>0.79327826151396696</v>
      </c>
      <c r="K303" s="14"/>
      <c r="L303" s="14">
        <v>0.22414290904998779</v>
      </c>
      <c r="M303" s="14">
        <v>0.19311980903148651</v>
      </c>
    </row>
    <row r="304" spans="1:13">
      <c r="A304" s="13" t="s">
        <v>135</v>
      </c>
      <c r="B304" s="13" t="s">
        <v>177</v>
      </c>
      <c r="C304" s="13" t="s">
        <v>215</v>
      </c>
      <c r="D304" s="14">
        <v>2013</v>
      </c>
      <c r="E304" s="14">
        <v>2705726.5</v>
      </c>
      <c r="F304" s="14">
        <v>2685292</v>
      </c>
      <c r="G304" s="14">
        <v>64.984017999999992</v>
      </c>
      <c r="H304" s="14">
        <v>30.31403923034668</v>
      </c>
      <c r="I304" s="14">
        <v>2700054.25</v>
      </c>
      <c r="J304" s="14">
        <v>0.80449816396140539</v>
      </c>
      <c r="K304" s="14"/>
      <c r="L304" s="14">
        <v>0.23133547604084015</v>
      </c>
      <c r="M304" s="14">
        <v>0.18671809136867523</v>
      </c>
    </row>
    <row r="305" spans="1:13">
      <c r="A305" s="13" t="s">
        <v>135</v>
      </c>
      <c r="B305" s="13" t="s">
        <v>177</v>
      </c>
      <c r="C305" s="13" t="s">
        <v>215</v>
      </c>
      <c r="D305" s="14">
        <v>2014</v>
      </c>
      <c r="E305" s="14">
        <v>2764983</v>
      </c>
      <c r="F305" s="14">
        <v>2700870.5</v>
      </c>
      <c r="G305" s="14">
        <v>65.423046999999997</v>
      </c>
      <c r="H305" s="14">
        <v>31.011104583740234</v>
      </c>
      <c r="I305" s="14">
        <v>2777349.5</v>
      </c>
      <c r="J305" s="14">
        <v>0.79995166913642535</v>
      </c>
      <c r="K305" s="14"/>
      <c r="L305" s="14">
        <v>0.24655114114284515</v>
      </c>
      <c r="M305" s="14">
        <v>0.19204787909984589</v>
      </c>
    </row>
    <row r="306" spans="1:13">
      <c r="A306" s="13" t="s">
        <v>135</v>
      </c>
      <c r="B306" s="13" t="s">
        <v>177</v>
      </c>
      <c r="C306" s="13" t="s">
        <v>215</v>
      </c>
      <c r="D306" s="14">
        <v>2015</v>
      </c>
      <c r="E306" s="14">
        <v>2913114.75</v>
      </c>
      <c r="F306" s="14">
        <v>2807567.5</v>
      </c>
      <c r="G306" s="14">
        <v>65.860146</v>
      </c>
      <c r="H306" s="14">
        <v>31.506929397583008</v>
      </c>
      <c r="I306" s="14">
        <v>2842980.25</v>
      </c>
      <c r="J306" s="14">
        <v>0.79856936827965341</v>
      </c>
      <c r="K306" s="14"/>
      <c r="L306" s="14">
        <v>0.25762307643890381</v>
      </c>
      <c r="M306" s="14">
        <v>0.19218595325946808</v>
      </c>
    </row>
    <row r="307" spans="1:13">
      <c r="A307" s="13" t="s">
        <v>135</v>
      </c>
      <c r="B307" s="13" t="s">
        <v>177</v>
      </c>
      <c r="C307" s="13" t="s">
        <v>215</v>
      </c>
      <c r="D307" s="14">
        <v>2016</v>
      </c>
      <c r="E307" s="14">
        <v>2975320.75</v>
      </c>
      <c r="F307" s="14">
        <v>2827233.5</v>
      </c>
      <c r="G307" s="14">
        <v>66.297944000000001</v>
      </c>
      <c r="H307" s="14">
        <v>31.938474655151367</v>
      </c>
      <c r="I307" s="14">
        <v>2891947.5</v>
      </c>
      <c r="J307" s="14">
        <v>0.80933361572410845</v>
      </c>
      <c r="K307" s="14"/>
      <c r="L307" s="14">
        <v>0.24935419857501984</v>
      </c>
      <c r="M307" s="14">
        <v>0.19446450471878052</v>
      </c>
    </row>
    <row r="308" spans="1:13">
      <c r="A308" s="13" t="s">
        <v>135</v>
      </c>
      <c r="B308" s="13" t="s">
        <v>177</v>
      </c>
      <c r="C308" s="13" t="s">
        <v>215</v>
      </c>
      <c r="D308" s="14">
        <v>2017</v>
      </c>
      <c r="E308" s="14">
        <v>3037790.75</v>
      </c>
      <c r="F308" s="14">
        <v>2942276.25</v>
      </c>
      <c r="G308" s="14">
        <v>66.727460999999991</v>
      </c>
      <c r="H308" s="14">
        <v>32.243064880371094</v>
      </c>
      <c r="I308" s="14">
        <v>2942276.25</v>
      </c>
      <c r="J308" s="14">
        <v>0.81319690274229939</v>
      </c>
      <c r="K308" s="14"/>
      <c r="L308" s="14">
        <v>0.25149989128112793</v>
      </c>
      <c r="M308" s="14">
        <v>0.18977318704128265</v>
      </c>
    </row>
    <row r="309" spans="1:13">
      <c r="A309" s="13" t="s">
        <v>135</v>
      </c>
      <c r="B309" s="13" t="s">
        <v>177</v>
      </c>
      <c r="C309" s="13" t="s">
        <v>215</v>
      </c>
      <c r="D309" s="14">
        <v>2018</v>
      </c>
      <c r="E309" s="14">
        <v>3080494.75</v>
      </c>
      <c r="F309" s="14">
        <v>2974124.5</v>
      </c>
      <c r="G309" s="14">
        <v>67.141683999999998</v>
      </c>
      <c r="H309" s="14">
        <v>32.631744384765625</v>
      </c>
      <c r="I309" s="14">
        <v>2979130.75</v>
      </c>
      <c r="J309" s="14"/>
      <c r="K309" s="14"/>
      <c r="L309" s="14">
        <v>0.24850791692733765</v>
      </c>
      <c r="M309" s="14">
        <v>0.19024544954299927</v>
      </c>
    </row>
    <row r="310" spans="1:13">
      <c r="A310" s="13" t="s">
        <v>135</v>
      </c>
      <c r="B310" s="13" t="s">
        <v>177</v>
      </c>
      <c r="C310" s="13" t="s">
        <v>215</v>
      </c>
      <c r="D310" s="14">
        <v>2019</v>
      </c>
      <c r="E310" s="14">
        <v>3118991.25</v>
      </c>
      <c r="F310" s="14">
        <v>2989895.5</v>
      </c>
      <c r="G310" s="14">
        <v>67.530171999999993</v>
      </c>
      <c r="H310" s="14">
        <v>32.982498168945313</v>
      </c>
      <c r="I310" s="14">
        <v>3016695.25</v>
      </c>
      <c r="J310" s="14"/>
      <c r="K310" s="14"/>
      <c r="L310" s="14">
        <v>0.24694526195526123</v>
      </c>
      <c r="M310" s="14">
        <v>0.19772912561893463</v>
      </c>
    </row>
    <row r="311" spans="1:13">
      <c r="A311" s="13" t="s">
        <v>138</v>
      </c>
      <c r="B311" s="13" t="s">
        <v>180</v>
      </c>
      <c r="C311" s="13" t="s">
        <v>206</v>
      </c>
      <c r="D311" s="14">
        <v>1992</v>
      </c>
      <c r="E311" s="14">
        <v>72318.1484375</v>
      </c>
      <c r="F311" s="14">
        <v>72634.8828125</v>
      </c>
      <c r="G311" s="14">
        <v>3.5298529999999997</v>
      </c>
      <c r="H311" s="14">
        <v>1.2070412635803223</v>
      </c>
      <c r="I311" s="14">
        <v>108224.7109375</v>
      </c>
      <c r="J311" s="14"/>
      <c r="K311" s="14"/>
      <c r="L311" s="14">
        <v>0.22469790279865265</v>
      </c>
      <c r="M311" s="14">
        <v>0.16034497320652008</v>
      </c>
    </row>
    <row r="312" spans="1:13">
      <c r="A312" s="13" t="s">
        <v>138</v>
      </c>
      <c r="B312" s="13" t="s">
        <v>180</v>
      </c>
      <c r="C312" s="13" t="s">
        <v>206</v>
      </c>
      <c r="D312" s="14">
        <v>1993</v>
      </c>
      <c r="E312" s="14">
        <v>76302.0234375</v>
      </c>
      <c r="F312" s="14">
        <v>77008.671875</v>
      </c>
      <c r="G312" s="14">
        <v>3.5469309999999998</v>
      </c>
      <c r="H312" s="14">
        <v>1.2250024080276489</v>
      </c>
      <c r="I312" s="14">
        <v>111138.7734375</v>
      </c>
      <c r="J312" s="14"/>
      <c r="K312" s="14"/>
      <c r="L312" s="14">
        <v>0.21381255984306335</v>
      </c>
      <c r="M312" s="14">
        <v>0.15218248963356018</v>
      </c>
    </row>
    <row r="313" spans="1:13">
      <c r="A313" s="13" t="s">
        <v>138</v>
      </c>
      <c r="B313" s="13" t="s">
        <v>180</v>
      </c>
      <c r="C313" s="13" t="s">
        <v>206</v>
      </c>
      <c r="D313" s="14">
        <v>1994</v>
      </c>
      <c r="E313" s="14">
        <v>81572.1875</v>
      </c>
      <c r="F313" s="14">
        <v>80825.2421875</v>
      </c>
      <c r="G313" s="14">
        <v>3.5679119999999998</v>
      </c>
      <c r="H313" s="14">
        <v>1.2655578851699829</v>
      </c>
      <c r="I313" s="14">
        <v>117535.734375</v>
      </c>
      <c r="J313" s="14"/>
      <c r="K313" s="14"/>
      <c r="L313" s="14">
        <v>0.22686071693897247</v>
      </c>
      <c r="M313" s="14">
        <v>0.15041434764862061</v>
      </c>
    </row>
    <row r="314" spans="1:13">
      <c r="A314" s="13" t="s">
        <v>138</v>
      </c>
      <c r="B314" s="13" t="s">
        <v>180</v>
      </c>
      <c r="C314" s="13" t="s">
        <v>206</v>
      </c>
      <c r="D314" s="14">
        <v>1995</v>
      </c>
      <c r="E314" s="14">
        <v>92129.5</v>
      </c>
      <c r="F314" s="14">
        <v>92206.9140625</v>
      </c>
      <c r="G314" s="14">
        <v>3.5921859999999999</v>
      </c>
      <c r="H314" s="14">
        <v>1.3234883546829224</v>
      </c>
      <c r="I314" s="14">
        <v>128859.6328125</v>
      </c>
      <c r="J314" s="14"/>
      <c r="K314" s="14"/>
      <c r="L314" s="14">
        <v>0.25437232851982117</v>
      </c>
      <c r="M314" s="14">
        <v>0.13907209038734436</v>
      </c>
    </row>
    <row r="315" spans="1:13">
      <c r="A315" s="13" t="s">
        <v>138</v>
      </c>
      <c r="B315" s="13" t="s">
        <v>180</v>
      </c>
      <c r="C315" s="13" t="s">
        <v>206</v>
      </c>
      <c r="D315" s="14">
        <v>1996</v>
      </c>
      <c r="E315" s="14">
        <v>99822.8671875</v>
      </c>
      <c r="F315" s="14">
        <v>99518.7265625</v>
      </c>
      <c r="G315" s="14">
        <v>3.6196409999999997</v>
      </c>
      <c r="H315" s="14">
        <v>1.3719124794006348</v>
      </c>
      <c r="I315" s="14">
        <v>138357.75</v>
      </c>
      <c r="J315" s="14">
        <v>0.86164663832006239</v>
      </c>
      <c r="K315" s="14"/>
      <c r="L315" s="14">
        <v>0.27004802227020264</v>
      </c>
      <c r="M315" s="14">
        <v>0.13143722712993622</v>
      </c>
    </row>
    <row r="316" spans="1:13">
      <c r="A316" s="13" t="s">
        <v>138</v>
      </c>
      <c r="B316" s="13" t="s">
        <v>180</v>
      </c>
      <c r="C316" s="13" t="s">
        <v>206</v>
      </c>
      <c r="D316" s="14">
        <v>1997</v>
      </c>
      <c r="E316" s="14">
        <v>112477.7734375</v>
      </c>
      <c r="F316" s="14">
        <v>111502.5625</v>
      </c>
      <c r="G316" s="14">
        <v>3.6510959999999999</v>
      </c>
      <c r="H316" s="14">
        <v>1.4235668182373047</v>
      </c>
      <c r="I316" s="14">
        <v>153596.9375</v>
      </c>
      <c r="J316" s="14"/>
      <c r="K316" s="14"/>
      <c r="L316" s="14">
        <v>0.26897412538528442</v>
      </c>
      <c r="M316" s="14">
        <v>0.13159100711345673</v>
      </c>
    </row>
    <row r="317" spans="1:13">
      <c r="A317" s="13" t="s">
        <v>138</v>
      </c>
      <c r="B317" s="13" t="s">
        <v>180</v>
      </c>
      <c r="C317" s="13" t="s">
        <v>206</v>
      </c>
      <c r="D317" s="14">
        <v>1998</v>
      </c>
      <c r="E317" s="14">
        <v>127163.40625</v>
      </c>
      <c r="F317" s="14">
        <v>122571.4296875</v>
      </c>
      <c r="G317" s="14">
        <v>3.6878189999999997</v>
      </c>
      <c r="H317" s="14">
        <v>1.5166776180267334</v>
      </c>
      <c r="I317" s="14">
        <v>167001.9375</v>
      </c>
      <c r="J317" s="14"/>
      <c r="K317" s="14"/>
      <c r="L317" s="14">
        <v>0.26391911506652832</v>
      </c>
      <c r="M317" s="14">
        <v>0.12750528752803802</v>
      </c>
    </row>
    <row r="318" spans="1:13">
      <c r="A318" s="13" t="s">
        <v>138</v>
      </c>
      <c r="B318" s="13" t="s">
        <v>180</v>
      </c>
      <c r="C318" s="13" t="s">
        <v>206</v>
      </c>
      <c r="D318" s="14">
        <v>1999</v>
      </c>
      <c r="E318" s="14">
        <v>137736.265625</v>
      </c>
      <c r="F318" s="14">
        <v>134600.015625</v>
      </c>
      <c r="G318" s="14">
        <v>3.731468</v>
      </c>
      <c r="H318" s="14">
        <v>1.615625262260437</v>
      </c>
      <c r="I318" s="14">
        <v>184547.890625</v>
      </c>
      <c r="J318" s="14"/>
      <c r="K318" s="14"/>
      <c r="L318" s="14">
        <v>0.25817039608955383</v>
      </c>
      <c r="M318" s="14">
        <v>0.12023773044347763</v>
      </c>
    </row>
    <row r="319" spans="1:13">
      <c r="A319" s="13" t="s">
        <v>138</v>
      </c>
      <c r="B319" s="13" t="s">
        <v>180</v>
      </c>
      <c r="C319" s="13" t="s">
        <v>206</v>
      </c>
      <c r="D319" s="14">
        <v>2000</v>
      </c>
      <c r="E319" s="14">
        <v>150186.8125</v>
      </c>
      <c r="F319" s="14">
        <v>150364.546875</v>
      </c>
      <c r="G319" s="14">
        <v>3.7831029999999997</v>
      </c>
      <c r="H319" s="14">
        <v>1.6887385845184326</v>
      </c>
      <c r="I319" s="14">
        <v>201920.703125</v>
      </c>
      <c r="J319" s="14"/>
      <c r="K319" s="14"/>
      <c r="L319" s="14">
        <v>0.2380828857421875</v>
      </c>
      <c r="M319" s="14">
        <v>0.11997088044881821</v>
      </c>
    </row>
    <row r="320" spans="1:13">
      <c r="A320" s="13" t="s">
        <v>138</v>
      </c>
      <c r="B320" s="13" t="s">
        <v>180</v>
      </c>
      <c r="C320" s="13" t="s">
        <v>206</v>
      </c>
      <c r="D320" s="14">
        <v>2001</v>
      </c>
      <c r="E320" s="14">
        <v>158361.75</v>
      </c>
      <c r="F320" s="14">
        <v>161672.5625</v>
      </c>
      <c r="G320" s="14">
        <v>3.8422449999999997</v>
      </c>
      <c r="H320" s="14">
        <v>1.740586519241333</v>
      </c>
      <c r="I320" s="14">
        <v>212643.109375</v>
      </c>
      <c r="J320" s="14"/>
      <c r="K320" s="14"/>
      <c r="L320" s="14">
        <v>0.22712460160255432</v>
      </c>
      <c r="M320" s="14">
        <v>0.12507475912570953</v>
      </c>
    </row>
    <row r="321" spans="1:13">
      <c r="A321" s="13" t="s">
        <v>138</v>
      </c>
      <c r="B321" s="13" t="s">
        <v>180</v>
      </c>
      <c r="C321" s="13" t="s">
        <v>206</v>
      </c>
      <c r="D321" s="14">
        <v>2002</v>
      </c>
      <c r="E321" s="14">
        <v>167525.015625</v>
      </c>
      <c r="F321" s="14">
        <v>181303.34375</v>
      </c>
      <c r="G321" s="14">
        <v>3.9079979999999996</v>
      </c>
      <c r="H321" s="14">
        <v>1.7681673765182495</v>
      </c>
      <c r="I321" s="14">
        <v>225188.5</v>
      </c>
      <c r="J321" s="14"/>
      <c r="K321" s="14"/>
      <c r="L321" s="14">
        <v>0.21972113847732544</v>
      </c>
      <c r="M321" s="14">
        <v>0.12334476411342621</v>
      </c>
    </row>
    <row r="322" spans="1:13">
      <c r="A322" s="13" t="s">
        <v>138</v>
      </c>
      <c r="B322" s="13" t="s">
        <v>180</v>
      </c>
      <c r="C322" s="13" t="s">
        <v>206</v>
      </c>
      <c r="D322" s="14">
        <v>2003</v>
      </c>
      <c r="E322" s="14">
        <v>172128.21875</v>
      </c>
      <c r="F322" s="14">
        <v>198060.453125</v>
      </c>
      <c r="G322" s="14">
        <v>3.9800759999999999</v>
      </c>
      <c r="H322" s="14">
        <v>1.8045710325241089</v>
      </c>
      <c r="I322" s="14">
        <v>231946.234375</v>
      </c>
      <c r="J322" s="14"/>
      <c r="K322" s="14"/>
      <c r="L322" s="14">
        <v>0.22686140239238739</v>
      </c>
      <c r="M322" s="14">
        <v>0.11352818459272385</v>
      </c>
    </row>
    <row r="323" spans="1:13">
      <c r="A323" s="13" t="s">
        <v>138</v>
      </c>
      <c r="B323" s="13" t="s">
        <v>180</v>
      </c>
      <c r="C323" s="13" t="s">
        <v>206</v>
      </c>
      <c r="D323" s="14">
        <v>2004</v>
      </c>
      <c r="E323" s="14">
        <v>181199.28125</v>
      </c>
      <c r="F323" s="14">
        <v>209840.546875</v>
      </c>
      <c r="G323" s="14">
        <v>4.0581300000000002</v>
      </c>
      <c r="H323" s="14">
        <v>1.8679242134094238</v>
      </c>
      <c r="I323" s="14">
        <v>247678.78125</v>
      </c>
      <c r="J323" s="14"/>
      <c r="K323" s="14"/>
      <c r="L323" s="14">
        <v>0.24655190110206604</v>
      </c>
      <c r="M323" s="14">
        <v>0.10815344750881195</v>
      </c>
    </row>
    <row r="324" spans="1:13">
      <c r="A324" s="13" t="s">
        <v>138</v>
      </c>
      <c r="B324" s="13" t="s">
        <v>180</v>
      </c>
      <c r="C324" s="13" t="s">
        <v>206</v>
      </c>
      <c r="D324" s="14">
        <v>2005</v>
      </c>
      <c r="E324" s="14">
        <v>195509.59375</v>
      </c>
      <c r="F324" s="14">
        <v>231393.453125</v>
      </c>
      <c r="G324" s="14">
        <v>4.1412230000000001</v>
      </c>
      <c r="H324" s="14">
        <v>1.956697940826416</v>
      </c>
      <c r="I324" s="14">
        <v>261887.015625</v>
      </c>
      <c r="J324" s="14">
        <v>0.78553140755052742</v>
      </c>
      <c r="K324" s="14"/>
      <c r="L324" s="14">
        <v>0.27459192276000977</v>
      </c>
      <c r="M324" s="14">
        <v>0.10543170571327209</v>
      </c>
    </row>
    <row r="325" spans="1:13">
      <c r="A325" s="13" t="s">
        <v>138</v>
      </c>
      <c r="B325" s="13" t="s">
        <v>180</v>
      </c>
      <c r="C325" s="13" t="s">
        <v>206</v>
      </c>
      <c r="D325" s="14">
        <v>2006</v>
      </c>
      <c r="E325" s="14">
        <v>216764.765625</v>
      </c>
      <c r="F325" s="14">
        <v>238354</v>
      </c>
      <c r="G325" s="14">
        <v>4.2306229999999996</v>
      </c>
      <c r="H325" s="14">
        <v>2.0354430675506592</v>
      </c>
      <c r="I325" s="14">
        <v>274959.875</v>
      </c>
      <c r="J325" s="14"/>
      <c r="K325" s="14"/>
      <c r="L325" s="14">
        <v>0.31779736280441284</v>
      </c>
      <c r="M325" s="14">
        <v>0.11134211719036102</v>
      </c>
    </row>
    <row r="326" spans="1:13">
      <c r="A326" s="13" t="s">
        <v>138</v>
      </c>
      <c r="B326" s="13" t="s">
        <v>180</v>
      </c>
      <c r="C326" s="13" t="s">
        <v>206</v>
      </c>
      <c r="D326" s="14">
        <v>2007</v>
      </c>
      <c r="E326" s="14">
        <v>236843.109375</v>
      </c>
      <c r="F326" s="14">
        <v>260283.015625</v>
      </c>
      <c r="G326" s="14">
        <v>4.3246409999999997</v>
      </c>
      <c r="H326" s="14">
        <v>2.1100146770477295</v>
      </c>
      <c r="I326" s="14">
        <v>289584.15625</v>
      </c>
      <c r="J326" s="14"/>
      <c r="K326" s="14"/>
      <c r="L326" s="14">
        <v>0.32302331924438477</v>
      </c>
      <c r="M326" s="14">
        <v>0.1096770316362381</v>
      </c>
    </row>
    <row r="327" spans="1:13">
      <c r="A327" s="13" t="s">
        <v>138</v>
      </c>
      <c r="B327" s="13" t="s">
        <v>180</v>
      </c>
      <c r="C327" s="13" t="s">
        <v>206</v>
      </c>
      <c r="D327" s="14">
        <v>2008</v>
      </c>
      <c r="E327" s="14">
        <v>222934.859375</v>
      </c>
      <c r="F327" s="14">
        <v>248413.34375</v>
      </c>
      <c r="G327" s="14">
        <v>4.4158720000000002</v>
      </c>
      <c r="H327" s="14">
        <v>2.0977563858032227</v>
      </c>
      <c r="I327" s="14">
        <v>276731.125</v>
      </c>
      <c r="J327" s="14"/>
      <c r="K327" s="14"/>
      <c r="L327" s="14">
        <v>0.29715698957443237</v>
      </c>
      <c r="M327" s="14">
        <v>0.13094359636306763</v>
      </c>
    </row>
    <row r="328" spans="1:13">
      <c r="A328" s="13" t="s">
        <v>138</v>
      </c>
      <c r="B328" s="13" t="s">
        <v>180</v>
      </c>
      <c r="C328" s="13" t="s">
        <v>206</v>
      </c>
      <c r="D328" s="14">
        <v>2009</v>
      </c>
      <c r="E328" s="14">
        <v>208812.234375</v>
      </c>
      <c r="F328" s="14">
        <v>237668.078125</v>
      </c>
      <c r="G328" s="14">
        <v>4.4945759999999995</v>
      </c>
      <c r="H328" s="14">
        <v>1.9478479623794556</v>
      </c>
      <c r="I328" s="14">
        <v>262687.875</v>
      </c>
      <c r="J328" s="14"/>
      <c r="K328" s="14"/>
      <c r="L328" s="14">
        <v>0.25038915872573853</v>
      </c>
      <c r="M328" s="14">
        <v>0.13431850075721741</v>
      </c>
    </row>
    <row r="329" spans="1:13">
      <c r="A329" s="13" t="s">
        <v>138</v>
      </c>
      <c r="B329" s="13" t="s">
        <v>180</v>
      </c>
      <c r="C329" s="13" t="s">
        <v>206</v>
      </c>
      <c r="D329" s="14">
        <v>2010</v>
      </c>
      <c r="E329" s="14">
        <v>216919.953125</v>
      </c>
      <c r="F329" s="14">
        <v>241319.515625</v>
      </c>
      <c r="G329" s="14">
        <v>4.5543209999999998</v>
      </c>
      <c r="H329" s="14">
        <v>1.8831759691238403</v>
      </c>
      <c r="I329" s="14">
        <v>267345.96875</v>
      </c>
      <c r="J329" s="14"/>
      <c r="K329" s="14"/>
      <c r="L329" s="14">
        <v>0.22573263943195343</v>
      </c>
      <c r="M329" s="14">
        <v>0.13018740713596344</v>
      </c>
    </row>
    <row r="330" spans="1:13">
      <c r="A330" s="13" t="s">
        <v>138</v>
      </c>
      <c r="B330" s="13" t="s">
        <v>180</v>
      </c>
      <c r="C330" s="13" t="s">
        <v>206</v>
      </c>
      <c r="D330" s="14">
        <v>2011</v>
      </c>
      <c r="E330" s="14">
        <v>223861.890625</v>
      </c>
      <c r="F330" s="14">
        <v>246609.625</v>
      </c>
      <c r="G330" s="14">
        <v>4.5911049999999998</v>
      </c>
      <c r="H330" s="14">
        <v>1.8493607044219971</v>
      </c>
      <c r="I330" s="14">
        <v>268952.9375</v>
      </c>
      <c r="J330" s="14">
        <v>0.74264188540656528</v>
      </c>
      <c r="K330" s="14"/>
      <c r="L330" s="14">
        <v>0.23141975700855255</v>
      </c>
      <c r="M330" s="14">
        <v>0.13347403705120087</v>
      </c>
    </row>
    <row r="331" spans="1:13">
      <c r="A331" s="13" t="s">
        <v>138</v>
      </c>
      <c r="B331" s="13" t="s">
        <v>180</v>
      </c>
      <c r="C331" s="13" t="s">
        <v>206</v>
      </c>
      <c r="D331" s="14">
        <v>2012</v>
      </c>
      <c r="E331" s="14">
        <v>234566.34375</v>
      </c>
      <c r="F331" s="14">
        <v>250748.765625</v>
      </c>
      <c r="G331" s="14">
        <v>4.6081979999999998</v>
      </c>
      <c r="H331" s="14">
        <v>1.8382912874221802</v>
      </c>
      <c r="I331" s="14">
        <v>269296.6875</v>
      </c>
      <c r="J331" s="14">
        <v>0.72874445314736869</v>
      </c>
      <c r="K331" s="14"/>
      <c r="L331" s="14">
        <v>0.28528520464897156</v>
      </c>
      <c r="M331" s="14">
        <v>0.12618148326873779</v>
      </c>
    </row>
    <row r="332" spans="1:13">
      <c r="A332" s="13" t="s">
        <v>138</v>
      </c>
      <c r="B332" s="13" t="s">
        <v>180</v>
      </c>
      <c r="C332" s="13" t="s">
        <v>206</v>
      </c>
      <c r="D332" s="14">
        <v>2013</v>
      </c>
      <c r="E332" s="14">
        <v>233695.546875</v>
      </c>
      <c r="F332" s="14">
        <v>250350.484375</v>
      </c>
      <c r="G332" s="14">
        <v>4.6154219999999997</v>
      </c>
      <c r="H332" s="14">
        <v>1.8855046033859253</v>
      </c>
      <c r="I332" s="14">
        <v>272600.5625</v>
      </c>
      <c r="J332" s="14">
        <v>0.78322185119638466</v>
      </c>
      <c r="K332" s="14"/>
      <c r="L332" s="14">
        <v>0.26336559653282166</v>
      </c>
      <c r="M332" s="14">
        <v>0.12691915035247803</v>
      </c>
    </row>
    <row r="333" spans="1:13">
      <c r="A333" s="13" t="s">
        <v>138</v>
      </c>
      <c r="B333" s="13" t="s">
        <v>180</v>
      </c>
      <c r="C333" s="13" t="s">
        <v>206</v>
      </c>
      <c r="D333" s="14">
        <v>2014</v>
      </c>
      <c r="E333" s="14">
        <v>251472.1875</v>
      </c>
      <c r="F333" s="14">
        <v>270237.5625</v>
      </c>
      <c r="G333" s="14">
        <v>4.6268440000000002</v>
      </c>
      <c r="H333" s="14">
        <v>1.9270695447921753</v>
      </c>
      <c r="I333" s="14">
        <v>296154.46875</v>
      </c>
      <c r="J333" s="14">
        <v>0.76397847655312112</v>
      </c>
      <c r="K333" s="14"/>
      <c r="L333" s="14">
        <v>0.30461463332176208</v>
      </c>
      <c r="M333" s="14">
        <v>0.12524706125259399</v>
      </c>
    </row>
    <row r="334" spans="1:13">
      <c r="A334" s="13" t="s">
        <v>138</v>
      </c>
      <c r="B334" s="13" t="s">
        <v>180</v>
      </c>
      <c r="C334" s="13" t="s">
        <v>206</v>
      </c>
      <c r="D334" s="14">
        <v>2015</v>
      </c>
      <c r="E334" s="14">
        <v>351605.625</v>
      </c>
      <c r="F334" s="14">
        <v>353539</v>
      </c>
      <c r="G334" s="14">
        <v>4.652425</v>
      </c>
      <c r="H334" s="14">
        <v>1.9889475107192993</v>
      </c>
      <c r="I334" s="14">
        <v>370715.53125</v>
      </c>
      <c r="J334" s="14">
        <v>0.67522284248733921</v>
      </c>
      <c r="K334" s="14"/>
      <c r="L334" s="14">
        <v>0.34287655353546143</v>
      </c>
      <c r="M334" s="14">
        <v>9.6770614385604858E-2</v>
      </c>
    </row>
    <row r="335" spans="1:13">
      <c r="A335" s="13" t="s">
        <v>138</v>
      </c>
      <c r="B335" s="13" t="s">
        <v>180</v>
      </c>
      <c r="C335" s="13" t="s">
        <v>206</v>
      </c>
      <c r="D335" s="14">
        <v>2016</v>
      </c>
      <c r="E335" s="14">
        <v>381200.375</v>
      </c>
      <c r="F335" s="14">
        <v>381243.1875</v>
      </c>
      <c r="G335" s="14">
        <v>4.6957789999999999</v>
      </c>
      <c r="H335" s="14">
        <v>2.058725118637085</v>
      </c>
      <c r="I335" s="14">
        <v>378106.71875</v>
      </c>
      <c r="J335" s="14">
        <v>0.5760095297090001</v>
      </c>
      <c r="K335" s="14"/>
      <c r="L335" s="14">
        <v>0.47710645198822021</v>
      </c>
      <c r="M335" s="14">
        <v>9.4942428171634674E-2</v>
      </c>
    </row>
    <row r="336" spans="1:13">
      <c r="A336" s="13" t="s">
        <v>138</v>
      </c>
      <c r="B336" s="13" t="s">
        <v>180</v>
      </c>
      <c r="C336" s="13" t="s">
        <v>206</v>
      </c>
      <c r="D336" s="14">
        <v>2017</v>
      </c>
      <c r="E336" s="14">
        <v>409848.0625</v>
      </c>
      <c r="F336" s="14">
        <v>412625.75</v>
      </c>
      <c r="G336" s="14">
        <v>4.753279</v>
      </c>
      <c r="H336" s="14">
        <v>2.1234960556030273</v>
      </c>
      <c r="I336" s="14">
        <v>412625.75</v>
      </c>
      <c r="J336" s="14">
        <v>0.60860038123579152</v>
      </c>
      <c r="K336" s="14"/>
      <c r="L336" s="14">
        <v>0.43905586004257202</v>
      </c>
      <c r="M336" s="14">
        <v>9.2018246650695801E-2</v>
      </c>
    </row>
    <row r="337" spans="1:13">
      <c r="A337" s="13" t="s">
        <v>138</v>
      </c>
      <c r="B337" s="13" t="s">
        <v>180</v>
      </c>
      <c r="C337" s="13" t="s">
        <v>206</v>
      </c>
      <c r="D337" s="14">
        <v>2018</v>
      </c>
      <c r="E337" s="14">
        <v>435129.8125</v>
      </c>
      <c r="F337" s="14">
        <v>441620.21875</v>
      </c>
      <c r="G337" s="14">
        <v>4.8186900000000001</v>
      </c>
      <c r="H337" s="14">
        <v>2.1935451030731201</v>
      </c>
      <c r="I337" s="14">
        <v>447766.5625</v>
      </c>
      <c r="J337" s="14"/>
      <c r="K337" s="14"/>
      <c r="L337" s="14">
        <v>0.3731684684753418</v>
      </c>
      <c r="M337" s="14">
        <v>9.2056006193161011E-2</v>
      </c>
    </row>
    <row r="338" spans="1:13">
      <c r="A338" s="13" t="s">
        <v>138</v>
      </c>
      <c r="B338" s="13" t="s">
        <v>180</v>
      </c>
      <c r="C338" s="13" t="s">
        <v>206</v>
      </c>
      <c r="D338" s="14">
        <v>2019</v>
      </c>
      <c r="E338" s="14">
        <v>499741.09375</v>
      </c>
      <c r="F338" s="14">
        <v>501053.59375</v>
      </c>
      <c r="G338" s="14">
        <v>4.8824949999999996</v>
      </c>
      <c r="H338" s="14">
        <v>2.2604477405548096</v>
      </c>
      <c r="I338" s="14">
        <v>472685.65625</v>
      </c>
      <c r="J338" s="14"/>
      <c r="K338" s="14"/>
      <c r="L338" s="14">
        <v>0.56986171007156372</v>
      </c>
      <c r="M338" s="14">
        <v>8.653537929058075E-2</v>
      </c>
    </row>
    <row r="339" spans="1:13">
      <c r="A339" s="13" t="s">
        <v>139</v>
      </c>
      <c r="B339" s="13" t="s">
        <v>181</v>
      </c>
      <c r="C339" s="13" t="s">
        <v>217</v>
      </c>
      <c r="D339" s="14">
        <v>1992</v>
      </c>
      <c r="E339" s="14">
        <v>8369.693359375</v>
      </c>
      <c r="F339" s="14">
        <v>8453.9287109375</v>
      </c>
      <c r="G339" s="14">
        <v>0.26015099999999997</v>
      </c>
      <c r="H339" s="14">
        <v>0.13739937543869019</v>
      </c>
      <c r="I339" s="14">
        <v>7374.396484375</v>
      </c>
      <c r="J339" s="14"/>
      <c r="K339" s="14"/>
      <c r="L339" s="14">
        <v>0.27536064386367798</v>
      </c>
      <c r="M339" s="14">
        <v>0.17837023735046387</v>
      </c>
    </row>
    <row r="340" spans="1:13">
      <c r="A340" s="13" t="s">
        <v>139</v>
      </c>
      <c r="B340" s="13" t="s">
        <v>181</v>
      </c>
      <c r="C340" s="13" t="s">
        <v>217</v>
      </c>
      <c r="D340" s="14">
        <v>1993</v>
      </c>
      <c r="E340" s="14">
        <v>8412.4794921875</v>
      </c>
      <c r="F340" s="14">
        <v>8570.47265625</v>
      </c>
      <c r="G340" s="14">
        <v>0.262656</v>
      </c>
      <c r="H340" s="14">
        <v>0.13701784610748291</v>
      </c>
      <c r="I340" s="14">
        <v>7471.25537109375</v>
      </c>
      <c r="J340" s="14"/>
      <c r="K340" s="14"/>
      <c r="L340" s="14">
        <v>0.26681259274482727</v>
      </c>
      <c r="M340" s="14">
        <v>0.17957867681980133</v>
      </c>
    </row>
    <row r="341" spans="1:13">
      <c r="A341" s="13" t="s">
        <v>139</v>
      </c>
      <c r="B341" s="13" t="s">
        <v>181</v>
      </c>
      <c r="C341" s="13" t="s">
        <v>217</v>
      </c>
      <c r="D341" s="14">
        <v>1994</v>
      </c>
      <c r="E341" s="14">
        <v>8630.8115234375</v>
      </c>
      <c r="F341" s="14">
        <v>8841.37890625</v>
      </c>
      <c r="G341" s="14">
        <v>0.26513799999999998</v>
      </c>
      <c r="H341" s="14">
        <v>0.13822263479232788</v>
      </c>
      <c r="I341" s="14">
        <v>7740.8818359375</v>
      </c>
      <c r="J341" s="14"/>
      <c r="K341" s="14"/>
      <c r="L341" s="14">
        <v>0.23006229102611542</v>
      </c>
      <c r="M341" s="14">
        <v>0.18044678866863251</v>
      </c>
    </row>
    <row r="342" spans="1:13">
      <c r="A342" s="13" t="s">
        <v>139</v>
      </c>
      <c r="B342" s="13" t="s">
        <v>181</v>
      </c>
      <c r="C342" s="13" t="s">
        <v>217</v>
      </c>
      <c r="D342" s="14">
        <v>1995</v>
      </c>
      <c r="E342" s="14">
        <v>8773.1953125</v>
      </c>
      <c r="F342" s="14">
        <v>8842.123046875</v>
      </c>
      <c r="G342" s="14">
        <v>0.26762900000000001</v>
      </c>
      <c r="H342" s="14">
        <v>0.14289863407611847</v>
      </c>
      <c r="I342" s="14">
        <v>7749.90625</v>
      </c>
      <c r="J342" s="14"/>
      <c r="K342" s="14"/>
      <c r="L342" s="14">
        <v>0.24038180708885193</v>
      </c>
      <c r="M342" s="14">
        <v>0.18268740177154541</v>
      </c>
    </row>
    <row r="343" spans="1:13">
      <c r="A343" s="13" t="s">
        <v>139</v>
      </c>
      <c r="B343" s="13" t="s">
        <v>181</v>
      </c>
      <c r="C343" s="13" t="s">
        <v>217</v>
      </c>
      <c r="D343" s="14">
        <v>1996</v>
      </c>
      <c r="E343" s="14">
        <v>9105.3681640625</v>
      </c>
      <c r="F343" s="14">
        <v>9060.8037109375</v>
      </c>
      <c r="G343" s="14">
        <v>0.27015</v>
      </c>
      <c r="H343" s="14">
        <v>0.14367003738880157</v>
      </c>
      <c r="I343" s="14">
        <v>8104.32275390625</v>
      </c>
      <c r="J343" s="14">
        <v>0.93278849526804752</v>
      </c>
      <c r="K343" s="14"/>
      <c r="L343" s="14">
        <v>0.27141344547271729</v>
      </c>
      <c r="M343" s="14">
        <v>0.17550428211688995</v>
      </c>
    </row>
    <row r="344" spans="1:13">
      <c r="A344" s="13" t="s">
        <v>139</v>
      </c>
      <c r="B344" s="13" t="s">
        <v>181</v>
      </c>
      <c r="C344" s="13" t="s">
        <v>217</v>
      </c>
      <c r="D344" s="14">
        <v>1997</v>
      </c>
      <c r="E344" s="14">
        <v>10091.498046875</v>
      </c>
      <c r="F344" s="14">
        <v>9971.1337890625</v>
      </c>
      <c r="G344" s="14">
        <v>0.27270899999999998</v>
      </c>
      <c r="H344" s="14">
        <v>0.14384797215461731</v>
      </c>
      <c r="I344" s="14">
        <v>8571.169921875</v>
      </c>
      <c r="J344" s="14"/>
      <c r="K344" s="14"/>
      <c r="L344" s="14">
        <v>0.26773789525032043</v>
      </c>
      <c r="M344" s="14">
        <v>0.18079325556755066</v>
      </c>
    </row>
    <row r="345" spans="1:13">
      <c r="A345" s="13" t="s">
        <v>139</v>
      </c>
      <c r="B345" s="13" t="s">
        <v>181</v>
      </c>
      <c r="C345" s="13" t="s">
        <v>217</v>
      </c>
      <c r="D345" s="14">
        <v>1998</v>
      </c>
      <c r="E345" s="14">
        <v>11089.7060546875</v>
      </c>
      <c r="F345" s="14">
        <v>10435.4453125</v>
      </c>
      <c r="G345" s="14">
        <v>0.27529599999999999</v>
      </c>
      <c r="H345" s="14">
        <v>0.14963540434837341</v>
      </c>
      <c r="I345" s="14">
        <v>9179.3427734375</v>
      </c>
      <c r="J345" s="14"/>
      <c r="K345" s="14"/>
      <c r="L345" s="14">
        <v>0.31911230087280273</v>
      </c>
      <c r="M345" s="14">
        <v>0.18683716654777527</v>
      </c>
    </row>
    <row r="346" spans="1:13">
      <c r="A346" s="13" t="s">
        <v>139</v>
      </c>
      <c r="B346" s="13" t="s">
        <v>181</v>
      </c>
      <c r="C346" s="13" t="s">
        <v>217</v>
      </c>
      <c r="D346" s="14">
        <v>1999</v>
      </c>
      <c r="E346" s="14">
        <v>11645.517578125</v>
      </c>
      <c r="F346" s="14">
        <v>11171.4248046875</v>
      </c>
      <c r="G346" s="14">
        <v>0.27787000000000001</v>
      </c>
      <c r="H346" s="14">
        <v>0.15466699004173279</v>
      </c>
      <c r="I346" s="14">
        <v>9550.46875</v>
      </c>
      <c r="J346" s="14"/>
      <c r="K346" s="14"/>
      <c r="L346" s="14">
        <v>0.28396680951118469</v>
      </c>
      <c r="M346" s="14">
        <v>0.18783639371395111</v>
      </c>
    </row>
    <row r="347" spans="1:13">
      <c r="A347" s="13" t="s">
        <v>139</v>
      </c>
      <c r="B347" s="13" t="s">
        <v>181</v>
      </c>
      <c r="C347" s="13" t="s">
        <v>217</v>
      </c>
      <c r="D347" s="14">
        <v>2000</v>
      </c>
      <c r="E347" s="14">
        <v>11653.5791015625</v>
      </c>
      <c r="F347" s="14">
        <v>11070.0595703125</v>
      </c>
      <c r="G347" s="14">
        <v>0.28043499999999999</v>
      </c>
      <c r="H347" s="14">
        <v>0.15708552300930023</v>
      </c>
      <c r="I347" s="14">
        <v>10017.638671875</v>
      </c>
      <c r="J347" s="14"/>
      <c r="K347" s="14"/>
      <c r="L347" s="14">
        <v>0.32204818725585938</v>
      </c>
      <c r="M347" s="14">
        <v>0.19754528999328613</v>
      </c>
    </row>
    <row r="348" spans="1:13">
      <c r="A348" s="13" t="s">
        <v>139</v>
      </c>
      <c r="B348" s="13" t="s">
        <v>181</v>
      </c>
      <c r="C348" s="13" t="s">
        <v>217</v>
      </c>
      <c r="D348" s="14">
        <v>2001</v>
      </c>
      <c r="E348" s="14">
        <v>11980.884765625</v>
      </c>
      <c r="F348" s="14">
        <v>11638.28125</v>
      </c>
      <c r="G348" s="14">
        <v>0.28290699999999996</v>
      </c>
      <c r="H348" s="14">
        <v>0.15897676348686218</v>
      </c>
      <c r="I348" s="14">
        <v>10408.20703125</v>
      </c>
      <c r="J348" s="14"/>
      <c r="K348" s="14"/>
      <c r="L348" s="14">
        <v>0.28710940480232239</v>
      </c>
      <c r="M348" s="14">
        <v>0.2014402449131012</v>
      </c>
    </row>
    <row r="349" spans="1:13">
      <c r="A349" s="13" t="s">
        <v>139</v>
      </c>
      <c r="B349" s="13" t="s">
        <v>181</v>
      </c>
      <c r="C349" s="13" t="s">
        <v>217</v>
      </c>
      <c r="D349" s="14">
        <v>2002</v>
      </c>
      <c r="E349" s="14">
        <v>11768.7421875</v>
      </c>
      <c r="F349" s="14">
        <v>11610.1552734375</v>
      </c>
      <c r="G349" s="14">
        <v>0.285329</v>
      </c>
      <c r="H349" s="14">
        <v>0.15661469101905823</v>
      </c>
      <c r="I349" s="14">
        <v>10479.1044921875</v>
      </c>
      <c r="J349" s="14"/>
      <c r="K349" s="14"/>
      <c r="L349" s="14">
        <v>0.2512584924697876</v>
      </c>
      <c r="M349" s="14">
        <v>0.21109338104724884</v>
      </c>
    </row>
    <row r="350" spans="1:13">
      <c r="A350" s="13" t="s">
        <v>139</v>
      </c>
      <c r="B350" s="13" t="s">
        <v>181</v>
      </c>
      <c r="C350" s="13" t="s">
        <v>217</v>
      </c>
      <c r="D350" s="14">
        <v>2003</v>
      </c>
      <c r="E350" s="14">
        <v>11841.6455078125</v>
      </c>
      <c r="F350" s="14">
        <v>11665.775390625</v>
      </c>
      <c r="G350" s="14">
        <v>0.28795199999999999</v>
      </c>
      <c r="H350" s="14">
        <v>0.15716394782066345</v>
      </c>
      <c r="I350" s="14">
        <v>10716.78515625</v>
      </c>
      <c r="J350" s="14"/>
      <c r="K350" s="14"/>
      <c r="L350" s="14">
        <v>0.29147577285766602</v>
      </c>
      <c r="M350" s="14">
        <v>0.20544508099555969</v>
      </c>
    </row>
    <row r="351" spans="1:13">
      <c r="A351" s="13" t="s">
        <v>139</v>
      </c>
      <c r="B351" s="13" t="s">
        <v>181</v>
      </c>
      <c r="C351" s="13" t="s">
        <v>217</v>
      </c>
      <c r="D351" s="14">
        <v>2004</v>
      </c>
      <c r="E351" s="14">
        <v>12958.326171875</v>
      </c>
      <c r="F351" s="14">
        <v>12295.7353515625</v>
      </c>
      <c r="G351" s="14">
        <v>0.29110399999999997</v>
      </c>
      <c r="H351" s="14">
        <v>0.15669284760951996</v>
      </c>
      <c r="I351" s="14">
        <v>11578.6513671875</v>
      </c>
      <c r="J351" s="14"/>
      <c r="K351" s="14"/>
      <c r="L351" s="14">
        <v>0.35769683122634888</v>
      </c>
      <c r="M351" s="14">
        <v>0.19739392399787903</v>
      </c>
    </row>
    <row r="352" spans="1:13">
      <c r="A352" s="13" t="s">
        <v>139</v>
      </c>
      <c r="B352" s="13" t="s">
        <v>181</v>
      </c>
      <c r="C352" s="13" t="s">
        <v>217</v>
      </c>
      <c r="D352" s="14">
        <v>2005</v>
      </c>
      <c r="E352" s="14">
        <v>14270.1591796875</v>
      </c>
      <c r="F352" s="14">
        <v>13454.3115234375</v>
      </c>
      <c r="G352" s="14">
        <v>0.29497899999999999</v>
      </c>
      <c r="H352" s="14">
        <v>0.16149109601974487</v>
      </c>
      <c r="I352" s="14">
        <v>12311.580078125</v>
      </c>
      <c r="J352" s="14">
        <v>0.81513932285736124</v>
      </c>
      <c r="K352" s="14"/>
      <c r="L352" s="14">
        <v>0.46548166871070862</v>
      </c>
      <c r="M352" s="14">
        <v>0.1966085284948349</v>
      </c>
    </row>
    <row r="353" spans="1:13">
      <c r="A353" s="13" t="s">
        <v>139</v>
      </c>
      <c r="B353" s="13" t="s">
        <v>181</v>
      </c>
      <c r="C353" s="13" t="s">
        <v>217</v>
      </c>
      <c r="D353" s="14">
        <v>2006</v>
      </c>
      <c r="E353" s="14">
        <v>15125.1396484375</v>
      </c>
      <c r="F353" s="14">
        <v>13095.8623046875</v>
      </c>
      <c r="G353" s="14">
        <v>0.29971999999999999</v>
      </c>
      <c r="H353" s="14">
        <v>0.16852767765522003</v>
      </c>
      <c r="I353" s="14">
        <v>12957.79296875</v>
      </c>
      <c r="J353" s="14"/>
      <c r="K353" s="14"/>
      <c r="L353" s="14">
        <v>0.54873794317245483</v>
      </c>
      <c r="M353" s="14">
        <v>0.20871879160404205</v>
      </c>
    </row>
    <row r="354" spans="1:13">
      <c r="A354" s="13" t="s">
        <v>139</v>
      </c>
      <c r="B354" s="13" t="s">
        <v>181</v>
      </c>
      <c r="C354" s="13" t="s">
        <v>217</v>
      </c>
      <c r="D354" s="14">
        <v>2007</v>
      </c>
      <c r="E354" s="14">
        <v>15653.0380859375</v>
      </c>
      <c r="F354" s="14">
        <v>13818.8916015625</v>
      </c>
      <c r="G354" s="14">
        <v>0.30518299999999998</v>
      </c>
      <c r="H354" s="14">
        <v>0.17480966448783875</v>
      </c>
      <c r="I354" s="14">
        <v>14171.3310546875</v>
      </c>
      <c r="J354" s="14"/>
      <c r="K354" s="14"/>
      <c r="L354" s="14">
        <v>0.40071067214012146</v>
      </c>
      <c r="M354" s="14">
        <v>0.21231327950954437</v>
      </c>
    </row>
    <row r="355" spans="1:13">
      <c r="A355" s="13" t="s">
        <v>139</v>
      </c>
      <c r="B355" s="13" t="s">
        <v>181</v>
      </c>
      <c r="C355" s="13" t="s">
        <v>217</v>
      </c>
      <c r="D355" s="14">
        <v>2008</v>
      </c>
      <c r="E355" s="14">
        <v>17633.978515625</v>
      </c>
      <c r="F355" s="14">
        <v>17616.552734375</v>
      </c>
      <c r="G355" s="14">
        <v>0.31085599999999997</v>
      </c>
      <c r="H355" s="14">
        <v>0.17615911364555359</v>
      </c>
      <c r="I355" s="14">
        <v>14453.6220703125</v>
      </c>
      <c r="J355" s="14"/>
      <c r="K355" s="14"/>
      <c r="L355" s="14">
        <v>0.30970266461372375</v>
      </c>
      <c r="M355" s="14">
        <v>0.21249820291996002</v>
      </c>
    </row>
    <row r="356" spans="1:13">
      <c r="A356" s="13" t="s">
        <v>139</v>
      </c>
      <c r="B356" s="13" t="s">
        <v>181</v>
      </c>
      <c r="C356" s="13" t="s">
        <v>217</v>
      </c>
      <c r="D356" s="14">
        <v>2009</v>
      </c>
      <c r="E356" s="14">
        <v>15021.578125</v>
      </c>
      <c r="F356" s="14">
        <v>15098.466796875</v>
      </c>
      <c r="G356" s="14">
        <v>0.31606200000000001</v>
      </c>
      <c r="H356" s="14">
        <v>0.16410377621650696</v>
      </c>
      <c r="I356" s="14">
        <v>13474.068359375</v>
      </c>
      <c r="J356" s="14"/>
      <c r="K356" s="14"/>
      <c r="L356" s="14">
        <v>0.18657760322093964</v>
      </c>
      <c r="M356" s="14">
        <v>0.24130044877529144</v>
      </c>
    </row>
    <row r="357" spans="1:13">
      <c r="A357" s="13" t="s">
        <v>139</v>
      </c>
      <c r="B357" s="13" t="s">
        <v>181</v>
      </c>
      <c r="C357" s="13" t="s">
        <v>217</v>
      </c>
      <c r="D357" s="14">
        <v>2010</v>
      </c>
      <c r="E357" s="14">
        <v>13838.0849609375</v>
      </c>
      <c r="F357" s="14">
        <v>13883.66796875</v>
      </c>
      <c r="G357" s="14">
        <v>0.320328</v>
      </c>
      <c r="H357" s="14">
        <v>0.1644422709941864</v>
      </c>
      <c r="I357" s="14">
        <v>13011.1162109375</v>
      </c>
      <c r="J357" s="14"/>
      <c r="K357" s="14"/>
      <c r="L357" s="14">
        <v>0.15137709677219391</v>
      </c>
      <c r="M357" s="14">
        <v>0.24047523736953735</v>
      </c>
    </row>
    <row r="358" spans="1:13">
      <c r="A358" s="13" t="s">
        <v>139</v>
      </c>
      <c r="B358" s="13" t="s">
        <v>181</v>
      </c>
      <c r="C358" s="13" t="s">
        <v>217</v>
      </c>
      <c r="D358" s="14">
        <v>2011</v>
      </c>
      <c r="E358" s="14">
        <v>14284.296875</v>
      </c>
      <c r="F358" s="14">
        <v>14248.505859375</v>
      </c>
      <c r="G358" s="14">
        <v>0.32347399999999998</v>
      </c>
      <c r="H358" s="14">
        <v>0.16737699508666992</v>
      </c>
      <c r="I358" s="14">
        <v>13255.935546875</v>
      </c>
      <c r="J358" s="14">
        <v>0.79576556748474914</v>
      </c>
      <c r="K358" s="14"/>
      <c r="L358" s="14">
        <v>0.156818687915802</v>
      </c>
      <c r="M358" s="14">
        <v>0.25407412648200989</v>
      </c>
    </row>
    <row r="359" spans="1:13">
      <c r="A359" s="13" t="s">
        <v>139</v>
      </c>
      <c r="B359" s="13" t="s">
        <v>181</v>
      </c>
      <c r="C359" s="13" t="s">
        <v>217</v>
      </c>
      <c r="D359" s="14">
        <v>2012</v>
      </c>
      <c r="E359" s="14">
        <v>14713.9931640625</v>
      </c>
      <c r="F359" s="14">
        <v>14826.80859375</v>
      </c>
      <c r="G359" s="14">
        <v>0.325652</v>
      </c>
      <c r="H359" s="14">
        <v>0.17075851559638977</v>
      </c>
      <c r="I359" s="14">
        <v>13427.791015625</v>
      </c>
      <c r="J359" s="14">
        <v>0.73796318691558538</v>
      </c>
      <c r="K359" s="14"/>
      <c r="L359" s="14">
        <v>0.1803557425737381</v>
      </c>
      <c r="M359" s="14">
        <v>0.23995091021060944</v>
      </c>
    </row>
    <row r="360" spans="1:13">
      <c r="A360" s="13" t="s">
        <v>139</v>
      </c>
      <c r="B360" s="13" t="s">
        <v>181</v>
      </c>
      <c r="C360" s="13" t="s">
        <v>217</v>
      </c>
      <c r="D360" s="14">
        <v>2013</v>
      </c>
      <c r="E360" s="14">
        <v>15016.4375</v>
      </c>
      <c r="F360" s="14">
        <v>14737.5693359375</v>
      </c>
      <c r="G360" s="14">
        <v>0.32718700000000001</v>
      </c>
      <c r="H360" s="14">
        <v>0.17399224638938904</v>
      </c>
      <c r="I360" s="14">
        <v>13982.875</v>
      </c>
      <c r="J360" s="14">
        <v>0.75719626984784349</v>
      </c>
      <c r="K360" s="14"/>
      <c r="L360" s="14">
        <v>0.17608475685119629</v>
      </c>
      <c r="M360" s="14">
        <v>0.24619747698307037</v>
      </c>
    </row>
    <row r="361" spans="1:13">
      <c r="A361" s="13" t="s">
        <v>139</v>
      </c>
      <c r="B361" s="13" t="s">
        <v>181</v>
      </c>
      <c r="C361" s="13" t="s">
        <v>217</v>
      </c>
      <c r="D361" s="14">
        <v>2014</v>
      </c>
      <c r="E361" s="14">
        <v>15482.5927734375</v>
      </c>
      <c r="F361" s="14">
        <v>14973.0517578125</v>
      </c>
      <c r="G361" s="14">
        <v>0.328594</v>
      </c>
      <c r="H361" s="14">
        <v>0.17702476680278778</v>
      </c>
      <c r="I361" s="14">
        <v>14274.0869140625</v>
      </c>
      <c r="J361" s="14">
        <v>0.76038220500928111</v>
      </c>
      <c r="K361" s="14"/>
      <c r="L361" s="14">
        <v>0.20561195909976959</v>
      </c>
      <c r="M361" s="14">
        <v>0.24582123756408691</v>
      </c>
    </row>
    <row r="362" spans="1:13">
      <c r="A362" s="13" t="s">
        <v>139</v>
      </c>
      <c r="B362" s="13" t="s">
        <v>181</v>
      </c>
      <c r="C362" s="13" t="s">
        <v>217</v>
      </c>
      <c r="D362" s="14">
        <v>2015</v>
      </c>
      <c r="E362" s="14">
        <v>16865.345703125</v>
      </c>
      <c r="F362" s="14">
        <v>15658.3701171875</v>
      </c>
      <c r="G362" s="14">
        <v>0.33024300000000001</v>
      </c>
      <c r="H362" s="14">
        <v>0.18116234242916107</v>
      </c>
      <c r="I362" s="14">
        <v>14951.9599609375</v>
      </c>
      <c r="J362" s="14">
        <v>0.75965895856891585</v>
      </c>
      <c r="K362" s="14"/>
      <c r="L362" s="14">
        <v>0.23798564076423645</v>
      </c>
      <c r="M362" s="14">
        <v>0.23527595400810242</v>
      </c>
    </row>
    <row r="363" spans="1:13">
      <c r="A363" s="13" t="s">
        <v>139</v>
      </c>
      <c r="B363" s="13" t="s">
        <v>181</v>
      </c>
      <c r="C363" s="13" t="s">
        <v>217</v>
      </c>
      <c r="D363" s="14">
        <v>2016</v>
      </c>
      <c r="E363" s="14">
        <v>18133.974609375</v>
      </c>
      <c r="F363" s="14">
        <v>16145.8720703125</v>
      </c>
      <c r="G363" s="14">
        <v>0.332206</v>
      </c>
      <c r="H363" s="14">
        <v>0.18785111606121063</v>
      </c>
      <c r="I363" s="14">
        <v>15942.8330078125</v>
      </c>
      <c r="J363" s="14">
        <v>0.75195586284167593</v>
      </c>
      <c r="K363" s="14"/>
      <c r="L363" s="14">
        <v>0.27892372012138367</v>
      </c>
      <c r="M363" s="14">
        <v>0.23657931387424469</v>
      </c>
    </row>
    <row r="364" spans="1:13">
      <c r="A364" s="13" t="s">
        <v>139</v>
      </c>
      <c r="B364" s="13" t="s">
        <v>181</v>
      </c>
      <c r="C364" s="13" t="s">
        <v>217</v>
      </c>
      <c r="D364" s="14">
        <v>2017</v>
      </c>
      <c r="E364" s="14">
        <v>19231.935546875</v>
      </c>
      <c r="F364" s="14">
        <v>16667.591796875</v>
      </c>
      <c r="G364" s="14">
        <v>0.334393</v>
      </c>
      <c r="H364" s="14">
        <v>0.19249790906906128</v>
      </c>
      <c r="I364" s="14">
        <v>16667.591796875</v>
      </c>
      <c r="J364" s="14">
        <v>0.7520412116570877</v>
      </c>
      <c r="K364" s="14"/>
      <c r="L364" s="14">
        <v>0.30681285262107849</v>
      </c>
      <c r="M364" s="14">
        <v>0.24285872280597687</v>
      </c>
    </row>
    <row r="365" spans="1:13">
      <c r="A365" s="13" t="s">
        <v>139</v>
      </c>
      <c r="B365" s="13" t="s">
        <v>181</v>
      </c>
      <c r="C365" s="13" t="s">
        <v>217</v>
      </c>
      <c r="D365" s="14">
        <v>2018</v>
      </c>
      <c r="E365" s="14">
        <v>19647.3984375</v>
      </c>
      <c r="F365" s="14">
        <v>16951.724609375</v>
      </c>
      <c r="G365" s="14">
        <v>0.33671299999999998</v>
      </c>
      <c r="H365" s="14">
        <v>0.19425030052661896</v>
      </c>
      <c r="I365" s="14">
        <v>17303.36328125</v>
      </c>
      <c r="J365" s="14"/>
      <c r="K365" s="14"/>
      <c r="L365" s="14">
        <v>0.29792618751525879</v>
      </c>
      <c r="M365" s="14">
        <v>0.24815322458744049</v>
      </c>
    </row>
    <row r="366" spans="1:13">
      <c r="A366" s="13" t="s">
        <v>139</v>
      </c>
      <c r="B366" s="13" t="s">
        <v>181</v>
      </c>
      <c r="C366" s="13" t="s">
        <v>217</v>
      </c>
      <c r="D366" s="14">
        <v>2019</v>
      </c>
      <c r="E366" s="14">
        <v>19886.880859375</v>
      </c>
      <c r="F366" s="14">
        <v>17972.625</v>
      </c>
      <c r="G366" s="14">
        <v>0.33903099999999997</v>
      </c>
      <c r="H366" s="14">
        <v>0.19233807921409607</v>
      </c>
      <c r="I366" s="14">
        <v>17635.359375</v>
      </c>
      <c r="J366" s="14"/>
      <c r="K366" s="14"/>
      <c r="L366" s="14">
        <v>0.25365808606147766</v>
      </c>
      <c r="M366" s="14">
        <v>0.24365437030792236</v>
      </c>
    </row>
    <row r="367" spans="1:13">
      <c r="A367" s="13" t="s">
        <v>141</v>
      </c>
      <c r="B367" s="13" t="s">
        <v>183</v>
      </c>
      <c r="C367" s="13" t="s">
        <v>206</v>
      </c>
      <c r="D367" s="14">
        <v>1992</v>
      </c>
      <c r="E367" s="14">
        <v>1641884.625</v>
      </c>
      <c r="F367" s="14">
        <v>1617795.25</v>
      </c>
      <c r="G367" s="14">
        <v>57.145305999999998</v>
      </c>
      <c r="H367" s="14">
        <v>23.068967819213867</v>
      </c>
      <c r="I367" s="14">
        <v>2058330.375</v>
      </c>
      <c r="J367" s="14"/>
      <c r="K367" s="14"/>
      <c r="L367" s="14">
        <v>0.28592327237129211</v>
      </c>
      <c r="M367" s="14">
        <v>0.13841359317302704</v>
      </c>
    </row>
    <row r="368" spans="1:13">
      <c r="A368" s="13" t="s">
        <v>141</v>
      </c>
      <c r="B368" s="13" t="s">
        <v>183</v>
      </c>
      <c r="C368" s="13" t="s">
        <v>206</v>
      </c>
      <c r="D368" s="14">
        <v>1993</v>
      </c>
      <c r="E368" s="14">
        <v>1625990.75</v>
      </c>
      <c r="F368" s="14">
        <v>1614803.25</v>
      </c>
      <c r="G368" s="14">
        <v>57.197612999999997</v>
      </c>
      <c r="H368" s="14">
        <v>22.456113815307617</v>
      </c>
      <c r="I368" s="14">
        <v>2040047.875</v>
      </c>
      <c r="J368" s="14"/>
      <c r="K368" s="14"/>
      <c r="L368" s="14">
        <v>0.26466754078865051</v>
      </c>
      <c r="M368" s="14">
        <v>0.13477157056331635</v>
      </c>
    </row>
    <row r="369" spans="1:13">
      <c r="A369" s="13" t="s">
        <v>141</v>
      </c>
      <c r="B369" s="13" t="s">
        <v>183</v>
      </c>
      <c r="C369" s="13" t="s">
        <v>206</v>
      </c>
      <c r="D369" s="14">
        <v>1994</v>
      </c>
      <c r="E369" s="14">
        <v>1685848.375</v>
      </c>
      <c r="F369" s="14">
        <v>1667777</v>
      </c>
      <c r="G369" s="14">
        <v>57.213543999999999</v>
      </c>
      <c r="H369" s="14">
        <v>22.088289260864258</v>
      </c>
      <c r="I369" s="14">
        <v>2083947.375</v>
      </c>
      <c r="J369" s="14"/>
      <c r="K369" s="14"/>
      <c r="L369" s="14">
        <v>0.27222716808319092</v>
      </c>
      <c r="M369" s="14">
        <v>0.12852571904659271</v>
      </c>
    </row>
    <row r="370" spans="1:13">
      <c r="A370" s="13" t="s">
        <v>141</v>
      </c>
      <c r="B370" s="13" t="s">
        <v>183</v>
      </c>
      <c r="C370" s="13" t="s">
        <v>206</v>
      </c>
      <c r="D370" s="14">
        <v>1995</v>
      </c>
      <c r="E370" s="14">
        <v>1765118.5</v>
      </c>
      <c r="F370" s="14">
        <v>1748618.125</v>
      </c>
      <c r="G370" s="14">
        <v>57.174408</v>
      </c>
      <c r="H370" s="14">
        <v>22.028453826904297</v>
      </c>
      <c r="I370" s="14">
        <v>2142860</v>
      </c>
      <c r="J370" s="14"/>
      <c r="K370" s="14"/>
      <c r="L370" s="14">
        <v>0.28687348961830139</v>
      </c>
      <c r="M370" s="14">
        <v>0.11771199852228165</v>
      </c>
    </row>
    <row r="371" spans="1:13">
      <c r="A371" s="13" t="s">
        <v>141</v>
      </c>
      <c r="B371" s="13" t="s">
        <v>183</v>
      </c>
      <c r="C371" s="13" t="s">
        <v>206</v>
      </c>
      <c r="D371" s="14">
        <v>1996</v>
      </c>
      <c r="E371" s="14">
        <v>1792813.75</v>
      </c>
      <c r="F371" s="14">
        <v>1782923.125</v>
      </c>
      <c r="G371" s="14">
        <v>57.065224999999998</v>
      </c>
      <c r="H371" s="14">
        <v>22.114835739135742</v>
      </c>
      <c r="I371" s="14">
        <v>2170005.25</v>
      </c>
      <c r="J371" s="14">
        <v>0.92844503383151133</v>
      </c>
      <c r="K371" s="14"/>
      <c r="L371" s="14">
        <v>0.27236422896385193</v>
      </c>
      <c r="M371" s="14">
        <v>0.11316781491041183</v>
      </c>
    </row>
    <row r="372" spans="1:13">
      <c r="A372" s="13" t="s">
        <v>141</v>
      </c>
      <c r="B372" s="13" t="s">
        <v>183</v>
      </c>
      <c r="C372" s="13" t="s">
        <v>206</v>
      </c>
      <c r="D372" s="14">
        <v>1997</v>
      </c>
      <c r="E372" s="14">
        <v>1881417</v>
      </c>
      <c r="F372" s="14">
        <v>1856405.25</v>
      </c>
      <c r="G372" s="14">
        <v>56.903639999999996</v>
      </c>
      <c r="H372" s="14">
        <v>22.111740112304688</v>
      </c>
      <c r="I372" s="14">
        <v>2209721</v>
      </c>
      <c r="J372" s="14"/>
      <c r="K372" s="14"/>
      <c r="L372" s="14">
        <v>0.26085701584815979</v>
      </c>
      <c r="M372" s="14">
        <v>0.11595968157052994</v>
      </c>
    </row>
    <row r="373" spans="1:13">
      <c r="A373" s="13" t="s">
        <v>141</v>
      </c>
      <c r="B373" s="13" t="s">
        <v>183</v>
      </c>
      <c r="C373" s="13" t="s">
        <v>206</v>
      </c>
      <c r="D373" s="14">
        <v>1998</v>
      </c>
      <c r="E373" s="14">
        <v>1985354.875</v>
      </c>
      <c r="F373" s="14">
        <v>1942746.25</v>
      </c>
      <c r="G373" s="14">
        <v>56.742759999999997</v>
      </c>
      <c r="H373" s="14">
        <v>22.267738342285156</v>
      </c>
      <c r="I373" s="14">
        <v>2249730.75</v>
      </c>
      <c r="J373" s="14"/>
      <c r="K373" s="14"/>
      <c r="L373" s="14">
        <v>0.24922633171081543</v>
      </c>
      <c r="M373" s="14">
        <v>0.12307939678430557</v>
      </c>
    </row>
    <row r="374" spans="1:13">
      <c r="A374" s="13" t="s">
        <v>141</v>
      </c>
      <c r="B374" s="13" t="s">
        <v>183</v>
      </c>
      <c r="C374" s="13" t="s">
        <v>206</v>
      </c>
      <c r="D374" s="14">
        <v>1999</v>
      </c>
      <c r="E374" s="14">
        <v>2037002.625</v>
      </c>
      <c r="F374" s="14">
        <v>1997615</v>
      </c>
      <c r="G374" s="14">
        <v>56.655631999999997</v>
      </c>
      <c r="H374" s="14">
        <v>22.472488403320313</v>
      </c>
      <c r="I374" s="14">
        <v>2286305</v>
      </c>
      <c r="J374" s="14"/>
      <c r="K374" s="14"/>
      <c r="L374" s="14">
        <v>0.24908725917339325</v>
      </c>
      <c r="M374" s="14">
        <v>0.1241326704621315</v>
      </c>
    </row>
    <row r="375" spans="1:13">
      <c r="A375" s="13" t="s">
        <v>141</v>
      </c>
      <c r="B375" s="13" t="s">
        <v>183</v>
      </c>
      <c r="C375" s="13" t="s">
        <v>206</v>
      </c>
      <c r="D375" s="14">
        <v>2000</v>
      </c>
      <c r="E375" s="14">
        <v>2081385.625</v>
      </c>
      <c r="F375" s="14">
        <v>2046561.75</v>
      </c>
      <c r="G375" s="14">
        <v>56.692177999999998</v>
      </c>
      <c r="H375" s="14">
        <v>22.91796875</v>
      </c>
      <c r="I375" s="14">
        <v>2372886.25</v>
      </c>
      <c r="J375" s="14"/>
      <c r="K375" s="14"/>
      <c r="L375" s="14">
        <v>0.25157669186592102</v>
      </c>
      <c r="M375" s="14">
        <v>0.13050854206085205</v>
      </c>
    </row>
    <row r="376" spans="1:13">
      <c r="A376" s="13" t="s">
        <v>141</v>
      </c>
      <c r="B376" s="13" t="s">
        <v>183</v>
      </c>
      <c r="C376" s="13" t="s">
        <v>206</v>
      </c>
      <c r="D376" s="14">
        <v>2001</v>
      </c>
      <c r="E376" s="14">
        <v>2083284.375</v>
      </c>
      <c r="F376" s="14">
        <v>2047270.5</v>
      </c>
      <c r="G376" s="14">
        <v>56.875146999999998</v>
      </c>
      <c r="H376" s="14">
        <v>23.430450439453125</v>
      </c>
      <c r="I376" s="14">
        <v>2419190.25</v>
      </c>
      <c r="J376" s="14"/>
      <c r="K376" s="14"/>
      <c r="L376" s="14">
        <v>0.24953156709671021</v>
      </c>
      <c r="M376" s="14">
        <v>0.14014445245265961</v>
      </c>
    </row>
    <row r="377" spans="1:13">
      <c r="A377" s="13" t="s">
        <v>141</v>
      </c>
      <c r="B377" s="13" t="s">
        <v>183</v>
      </c>
      <c r="C377" s="13" t="s">
        <v>206</v>
      </c>
      <c r="D377" s="14">
        <v>2002</v>
      </c>
      <c r="E377" s="14">
        <v>2058837.875</v>
      </c>
      <c r="F377" s="14">
        <v>2019462.75</v>
      </c>
      <c r="G377" s="14">
        <v>57.182518999999999</v>
      </c>
      <c r="H377" s="14">
        <v>23.917112350463867</v>
      </c>
      <c r="I377" s="14">
        <v>2425333.5</v>
      </c>
      <c r="J377" s="14"/>
      <c r="K377" s="14"/>
      <c r="L377" s="14">
        <v>0.25438669323921204</v>
      </c>
      <c r="M377" s="14">
        <v>0.14593572914600372</v>
      </c>
    </row>
    <row r="378" spans="1:13">
      <c r="A378" s="13" t="s">
        <v>141</v>
      </c>
      <c r="B378" s="13" t="s">
        <v>183</v>
      </c>
      <c r="C378" s="13" t="s">
        <v>206</v>
      </c>
      <c r="D378" s="14">
        <v>2003</v>
      </c>
      <c r="E378" s="14">
        <v>2062502</v>
      </c>
      <c r="F378" s="14">
        <v>2028394.5</v>
      </c>
      <c r="G378" s="14">
        <v>57.564588000000001</v>
      </c>
      <c r="H378" s="14">
        <v>24.322320938110352</v>
      </c>
      <c r="I378" s="14">
        <v>2428695.75</v>
      </c>
      <c r="J378" s="14"/>
      <c r="K378" s="14"/>
      <c r="L378" s="14">
        <v>0.25262752175331116</v>
      </c>
      <c r="M378" s="14">
        <v>0.1416841596364975</v>
      </c>
    </row>
    <row r="379" spans="1:13">
      <c r="A379" s="13" t="s">
        <v>141</v>
      </c>
      <c r="B379" s="13" t="s">
        <v>183</v>
      </c>
      <c r="C379" s="13" t="s">
        <v>206</v>
      </c>
      <c r="D379" s="14">
        <v>2004</v>
      </c>
      <c r="E379" s="14">
        <v>2074924.125</v>
      </c>
      <c r="F379" s="14">
        <v>2040372.75</v>
      </c>
      <c r="G379" s="14">
        <v>57.948423999999996</v>
      </c>
      <c r="H379" s="14">
        <v>24.474260330200195</v>
      </c>
      <c r="I379" s="14">
        <v>2463270.5</v>
      </c>
      <c r="J379" s="14"/>
      <c r="K379" s="14"/>
      <c r="L379" s="14">
        <v>0.26463806629180908</v>
      </c>
      <c r="M379" s="14">
        <v>0.13405880331993103</v>
      </c>
    </row>
    <row r="380" spans="1:13">
      <c r="A380" s="13" t="s">
        <v>141</v>
      </c>
      <c r="B380" s="13" t="s">
        <v>183</v>
      </c>
      <c r="C380" s="13" t="s">
        <v>206</v>
      </c>
      <c r="D380" s="14">
        <v>2005</v>
      </c>
      <c r="E380" s="14">
        <v>2107878.75</v>
      </c>
      <c r="F380" s="14">
        <v>2123677.25</v>
      </c>
      <c r="G380" s="14">
        <v>58.281211999999996</v>
      </c>
      <c r="H380" s="14">
        <v>24.632335662841797</v>
      </c>
      <c r="I380" s="14">
        <v>2483416.5</v>
      </c>
      <c r="J380" s="14">
        <v>0.85686133538679143</v>
      </c>
      <c r="K380" s="14"/>
      <c r="L380" s="14">
        <v>0.26423096656799316</v>
      </c>
      <c r="M380" s="14">
        <v>0.13698211312294006</v>
      </c>
    </row>
    <row r="381" spans="1:13">
      <c r="A381" s="13" t="s">
        <v>141</v>
      </c>
      <c r="B381" s="13" t="s">
        <v>183</v>
      </c>
      <c r="C381" s="13" t="s">
        <v>206</v>
      </c>
      <c r="D381" s="14">
        <v>2006</v>
      </c>
      <c r="E381" s="14">
        <v>2215327.25</v>
      </c>
      <c r="F381" s="14">
        <v>2202942.75</v>
      </c>
      <c r="G381" s="14">
        <v>58.542618999999995</v>
      </c>
      <c r="H381" s="14">
        <v>25.155275344848633</v>
      </c>
      <c r="I381" s="14">
        <v>2527885.5</v>
      </c>
      <c r="J381" s="14"/>
      <c r="K381" s="14"/>
      <c r="L381" s="14">
        <v>0.27675703167915344</v>
      </c>
      <c r="M381" s="14">
        <v>0.14150531589984894</v>
      </c>
    </row>
    <row r="382" spans="1:13">
      <c r="A382" s="13" t="s">
        <v>141</v>
      </c>
      <c r="B382" s="13" t="s">
        <v>183</v>
      </c>
      <c r="C382" s="13" t="s">
        <v>206</v>
      </c>
      <c r="D382" s="14">
        <v>2007</v>
      </c>
      <c r="E382" s="14">
        <v>2315284.75</v>
      </c>
      <c r="F382" s="14">
        <v>2307500.75</v>
      </c>
      <c r="G382" s="14">
        <v>58.747861</v>
      </c>
      <c r="H382" s="14">
        <v>25.427034378051758</v>
      </c>
      <c r="I382" s="14">
        <v>2565477</v>
      </c>
      <c r="J382" s="14"/>
      <c r="K382" s="14"/>
      <c r="L382" s="14">
        <v>0.27846914529800415</v>
      </c>
      <c r="M382" s="14">
        <v>0.14550179243087769</v>
      </c>
    </row>
    <row r="383" spans="1:13">
      <c r="A383" s="13" t="s">
        <v>141</v>
      </c>
      <c r="B383" s="13" t="s">
        <v>183</v>
      </c>
      <c r="C383" s="13" t="s">
        <v>206</v>
      </c>
      <c r="D383" s="14">
        <v>2008</v>
      </c>
      <c r="E383" s="14">
        <v>2369615.25</v>
      </c>
      <c r="F383" s="14">
        <v>2359304.75</v>
      </c>
      <c r="G383" s="14">
        <v>58.922108999999999</v>
      </c>
      <c r="H383" s="14">
        <v>25.390230178833008</v>
      </c>
      <c r="I383" s="14">
        <v>2540796.5</v>
      </c>
      <c r="J383" s="14"/>
      <c r="K383" s="14"/>
      <c r="L383" s="14">
        <v>0.27643436193466187</v>
      </c>
      <c r="M383" s="14">
        <v>0.15653574466705322</v>
      </c>
    </row>
    <row r="384" spans="1:13">
      <c r="A384" s="13" t="s">
        <v>141</v>
      </c>
      <c r="B384" s="13" t="s">
        <v>183</v>
      </c>
      <c r="C384" s="13" t="s">
        <v>206</v>
      </c>
      <c r="D384" s="14">
        <v>2009</v>
      </c>
      <c r="E384" s="14">
        <v>2310528.75</v>
      </c>
      <c r="F384" s="14">
        <v>2266004</v>
      </c>
      <c r="G384" s="14">
        <v>59.105624999999996</v>
      </c>
      <c r="H384" s="14">
        <v>24.935735702514648</v>
      </c>
      <c r="I384" s="14">
        <v>2406618.75</v>
      </c>
      <c r="J384" s="14"/>
      <c r="K384" s="14"/>
      <c r="L384" s="14">
        <v>0.26229456067085266</v>
      </c>
      <c r="M384" s="14">
        <v>0.16403146088123322</v>
      </c>
    </row>
    <row r="385" spans="1:13">
      <c r="A385" s="13" t="s">
        <v>141</v>
      </c>
      <c r="B385" s="13" t="s">
        <v>183</v>
      </c>
      <c r="C385" s="13" t="s">
        <v>206</v>
      </c>
      <c r="D385" s="14">
        <v>2010</v>
      </c>
      <c r="E385" s="14">
        <v>2336120.25</v>
      </c>
      <c r="F385" s="14">
        <v>2293011</v>
      </c>
      <c r="G385" s="14">
        <v>59.325229</v>
      </c>
      <c r="H385" s="14">
        <v>24.792453765869141</v>
      </c>
      <c r="I385" s="14">
        <v>2447851.25</v>
      </c>
      <c r="J385" s="14"/>
      <c r="K385" s="14"/>
      <c r="L385" s="14">
        <v>0.25322914123535156</v>
      </c>
      <c r="M385" s="14">
        <v>0.17082114517688751</v>
      </c>
    </row>
    <row r="386" spans="1:13">
      <c r="A386" s="13" t="s">
        <v>141</v>
      </c>
      <c r="B386" s="13" t="s">
        <v>183</v>
      </c>
      <c r="C386" s="13" t="s">
        <v>206</v>
      </c>
      <c r="D386" s="14">
        <v>2011</v>
      </c>
      <c r="E386" s="14">
        <v>2377386</v>
      </c>
      <c r="F386" s="14">
        <v>2351126.5</v>
      </c>
      <c r="G386" s="14">
        <v>59.589075999999999</v>
      </c>
      <c r="H386" s="14">
        <v>24.927034378051758</v>
      </c>
      <c r="I386" s="14">
        <v>2465165.75</v>
      </c>
      <c r="J386" s="14">
        <v>0.78326491611484994</v>
      </c>
      <c r="K386" s="14"/>
      <c r="L386" s="14">
        <v>0.25571343302726746</v>
      </c>
      <c r="M386" s="14">
        <v>0.16537243127822876</v>
      </c>
    </row>
    <row r="387" spans="1:13">
      <c r="A387" s="13" t="s">
        <v>141</v>
      </c>
      <c r="B387" s="13" t="s">
        <v>183</v>
      </c>
      <c r="C387" s="13" t="s">
        <v>206</v>
      </c>
      <c r="D387" s="14">
        <v>2012</v>
      </c>
      <c r="E387" s="14">
        <v>2323769.5</v>
      </c>
      <c r="F387" s="14">
        <v>2301511</v>
      </c>
      <c r="G387" s="14">
        <v>59.879470999999995</v>
      </c>
      <c r="H387" s="14">
        <v>24.913631439208984</v>
      </c>
      <c r="I387" s="14">
        <v>2391681.5</v>
      </c>
      <c r="J387" s="14">
        <v>0.79233055913262074</v>
      </c>
      <c r="K387" s="14"/>
      <c r="L387" s="14">
        <v>0.2394079864025116</v>
      </c>
      <c r="M387" s="14">
        <v>0.16327086091041565</v>
      </c>
    </row>
    <row r="388" spans="1:13">
      <c r="A388" s="13" t="s">
        <v>141</v>
      </c>
      <c r="B388" s="13" t="s">
        <v>183</v>
      </c>
      <c r="C388" s="13" t="s">
        <v>206</v>
      </c>
      <c r="D388" s="14">
        <v>2013</v>
      </c>
      <c r="E388" s="14">
        <v>2271616.5</v>
      </c>
      <c r="F388" s="14">
        <v>2246689.25</v>
      </c>
      <c r="G388" s="14">
        <v>60.166829999999997</v>
      </c>
      <c r="H388" s="14">
        <v>24.301548004150391</v>
      </c>
      <c r="I388" s="14">
        <v>2347649</v>
      </c>
      <c r="J388" s="14">
        <v>0.81208028842630831</v>
      </c>
      <c r="K388" s="14"/>
      <c r="L388" s="14">
        <v>0.23208425939083099</v>
      </c>
      <c r="M388" s="14">
        <v>0.16451834142208099</v>
      </c>
    </row>
    <row r="389" spans="1:13">
      <c r="A389" s="13" t="s">
        <v>141</v>
      </c>
      <c r="B389" s="13" t="s">
        <v>183</v>
      </c>
      <c r="C389" s="13" t="s">
        <v>206</v>
      </c>
      <c r="D389" s="14">
        <v>2014</v>
      </c>
      <c r="E389" s="14">
        <v>2241735.25</v>
      </c>
      <c r="F389" s="14">
        <v>2232717.75</v>
      </c>
      <c r="G389" s="14">
        <v>60.409619999999997</v>
      </c>
      <c r="H389" s="14">
        <v>24.195146560668945</v>
      </c>
      <c r="I389" s="14">
        <v>2347542.25</v>
      </c>
      <c r="J389" s="14">
        <v>0.81314937581327107</v>
      </c>
      <c r="K389" s="14"/>
      <c r="L389" s="14">
        <v>0.23395857214927673</v>
      </c>
      <c r="M389" s="14">
        <v>0.1641094833612442</v>
      </c>
    </row>
    <row r="390" spans="1:13">
      <c r="A390" s="13" t="s">
        <v>141</v>
      </c>
      <c r="B390" s="13" t="s">
        <v>183</v>
      </c>
      <c r="C390" s="13" t="s">
        <v>206</v>
      </c>
      <c r="D390" s="14">
        <v>2015</v>
      </c>
      <c r="E390" s="14">
        <v>2296760.75</v>
      </c>
      <c r="F390" s="14">
        <v>2241117</v>
      </c>
      <c r="G390" s="14">
        <v>60.578493999999999</v>
      </c>
      <c r="H390" s="14">
        <v>24.444614410400391</v>
      </c>
      <c r="I390" s="14">
        <v>2365813.25</v>
      </c>
      <c r="J390" s="14">
        <v>0.81079415351282302</v>
      </c>
      <c r="K390" s="14"/>
      <c r="L390" s="14">
        <v>0.23795856535434723</v>
      </c>
      <c r="M390" s="14">
        <v>0.16366200149059296</v>
      </c>
    </row>
    <row r="391" spans="1:13">
      <c r="A391" s="13" t="s">
        <v>141</v>
      </c>
      <c r="B391" s="13" t="s">
        <v>183</v>
      </c>
      <c r="C391" s="13" t="s">
        <v>206</v>
      </c>
      <c r="D391" s="14">
        <v>2016</v>
      </c>
      <c r="E391" s="14">
        <v>2410574.75</v>
      </c>
      <c r="F391" s="14">
        <v>2351041.25</v>
      </c>
      <c r="G391" s="14">
        <v>60.663059999999994</v>
      </c>
      <c r="H391" s="14">
        <v>24.852914810180664</v>
      </c>
      <c r="I391" s="14">
        <v>2396414.25</v>
      </c>
      <c r="J391" s="14">
        <v>0.81551798554938493</v>
      </c>
      <c r="K391" s="14"/>
      <c r="L391" s="14">
        <v>0.2461867481470108</v>
      </c>
      <c r="M391" s="14">
        <v>0.15914808213710785</v>
      </c>
    </row>
    <row r="392" spans="1:13">
      <c r="A392" s="13" t="s">
        <v>141</v>
      </c>
      <c r="B392" s="13" t="s">
        <v>183</v>
      </c>
      <c r="C392" s="13" t="s">
        <v>206</v>
      </c>
      <c r="D392" s="14">
        <v>2017</v>
      </c>
      <c r="E392" s="14">
        <v>2474220.75</v>
      </c>
      <c r="F392" s="14">
        <v>2436383.25</v>
      </c>
      <c r="G392" s="14">
        <v>60.673700999999994</v>
      </c>
      <c r="H392" s="14">
        <v>25.184688568115234</v>
      </c>
      <c r="I392" s="14">
        <v>2436383.25</v>
      </c>
      <c r="J392" s="14">
        <v>0.81910435022374251</v>
      </c>
      <c r="K392" s="14"/>
      <c r="L392" s="14">
        <v>0.25288683176040649</v>
      </c>
      <c r="M392" s="14">
        <v>0.15679804980754852</v>
      </c>
    </row>
    <row r="393" spans="1:13">
      <c r="A393" s="13" t="s">
        <v>141</v>
      </c>
      <c r="B393" s="13" t="s">
        <v>183</v>
      </c>
      <c r="C393" s="13" t="s">
        <v>206</v>
      </c>
      <c r="D393" s="14">
        <v>2018</v>
      </c>
      <c r="E393" s="14">
        <v>2499061.5</v>
      </c>
      <c r="F393" s="14">
        <v>2458235.75</v>
      </c>
      <c r="G393" s="14">
        <v>60.627291</v>
      </c>
      <c r="H393" s="14">
        <v>25.41790771484375</v>
      </c>
      <c r="I393" s="14">
        <v>2459384.75</v>
      </c>
      <c r="J393" s="14"/>
      <c r="K393" s="14"/>
      <c r="L393" s="14">
        <v>0.25765138864517212</v>
      </c>
      <c r="M393" s="14">
        <v>0.1570928543806076</v>
      </c>
    </row>
    <row r="394" spans="1:13">
      <c r="A394" s="13" t="s">
        <v>141</v>
      </c>
      <c r="B394" s="13" t="s">
        <v>183</v>
      </c>
      <c r="C394" s="13" t="s">
        <v>206</v>
      </c>
      <c r="D394" s="14">
        <v>2019</v>
      </c>
      <c r="E394" s="14">
        <v>2508404.5</v>
      </c>
      <c r="F394" s="14">
        <v>2466327.5</v>
      </c>
      <c r="G394" s="14">
        <v>60.550075</v>
      </c>
      <c r="H394" s="14">
        <v>25.596328735351563</v>
      </c>
      <c r="I394" s="14">
        <v>2467813.5</v>
      </c>
      <c r="J394" s="14"/>
      <c r="K394" s="14"/>
      <c r="L394" s="14">
        <v>0.24925035238265991</v>
      </c>
      <c r="M394" s="14">
        <v>0.1570238471031189</v>
      </c>
    </row>
    <row r="395" spans="1:13">
      <c r="A395" s="13" t="s">
        <v>142</v>
      </c>
      <c r="B395" s="13" t="s">
        <v>184</v>
      </c>
      <c r="C395" s="13" t="s">
        <v>219</v>
      </c>
      <c r="D395" s="14">
        <v>1992</v>
      </c>
      <c r="E395" s="14">
        <v>3898342</v>
      </c>
      <c r="F395" s="14">
        <v>4028564.75</v>
      </c>
      <c r="G395" s="14">
        <v>125.33129699999999</v>
      </c>
      <c r="H395" s="14">
        <v>67.118110656738281</v>
      </c>
      <c r="I395" s="14">
        <v>4026994.25</v>
      </c>
      <c r="J395" s="14"/>
      <c r="K395" s="14"/>
      <c r="L395" s="14">
        <v>0.35275530815124512</v>
      </c>
      <c r="M395" s="14">
        <v>0.12768632173538208</v>
      </c>
    </row>
    <row r="396" spans="1:13">
      <c r="A396" s="13" t="s">
        <v>142</v>
      </c>
      <c r="B396" s="13" t="s">
        <v>184</v>
      </c>
      <c r="C396" s="13" t="s">
        <v>219</v>
      </c>
      <c r="D396" s="14">
        <v>1993</v>
      </c>
      <c r="E396" s="14">
        <v>4002043</v>
      </c>
      <c r="F396" s="14">
        <v>4149531.25</v>
      </c>
      <c r="G396" s="14">
        <v>125.70741099999999</v>
      </c>
      <c r="H396" s="14">
        <v>67.356063842773438</v>
      </c>
      <c r="I396" s="14">
        <v>4006137.75</v>
      </c>
      <c r="J396" s="14"/>
      <c r="K396" s="14"/>
      <c r="L396" s="14">
        <v>0.34509089589118958</v>
      </c>
      <c r="M396" s="14">
        <v>0.12978874146938324</v>
      </c>
    </row>
    <row r="397" spans="1:13">
      <c r="A397" s="13" t="s">
        <v>142</v>
      </c>
      <c r="B397" s="13" t="s">
        <v>184</v>
      </c>
      <c r="C397" s="13" t="s">
        <v>219</v>
      </c>
      <c r="D397" s="14">
        <v>1994</v>
      </c>
      <c r="E397" s="14">
        <v>4145932.25</v>
      </c>
      <c r="F397" s="14">
        <v>4282784.5</v>
      </c>
      <c r="G397" s="14">
        <v>126.053129</v>
      </c>
      <c r="H397" s="14">
        <v>67.430404663085938</v>
      </c>
      <c r="I397" s="14">
        <v>4045921.5</v>
      </c>
      <c r="J397" s="14"/>
      <c r="K397" s="14"/>
      <c r="L397" s="14">
        <v>0.33196941018104553</v>
      </c>
      <c r="M397" s="14">
        <v>0.13515040278434753</v>
      </c>
    </row>
    <row r="398" spans="1:13">
      <c r="A398" s="13" t="s">
        <v>142</v>
      </c>
      <c r="B398" s="13" t="s">
        <v>184</v>
      </c>
      <c r="C398" s="13" t="s">
        <v>219</v>
      </c>
      <c r="D398" s="14">
        <v>1995</v>
      </c>
      <c r="E398" s="14">
        <v>4385240</v>
      </c>
      <c r="F398" s="14">
        <v>4521830</v>
      </c>
      <c r="G398" s="14">
        <v>126.365484</v>
      </c>
      <c r="H398" s="14">
        <v>67.657577514648438</v>
      </c>
      <c r="I398" s="14">
        <v>4156866.5</v>
      </c>
      <c r="J398" s="14"/>
      <c r="K398" s="14"/>
      <c r="L398" s="14">
        <v>0.33513292670249939</v>
      </c>
      <c r="M398" s="14">
        <v>0.13598373532295227</v>
      </c>
    </row>
    <row r="399" spans="1:13">
      <c r="A399" s="13" t="s">
        <v>142</v>
      </c>
      <c r="B399" s="13" t="s">
        <v>184</v>
      </c>
      <c r="C399" s="13" t="s">
        <v>219</v>
      </c>
      <c r="D399" s="14">
        <v>1996</v>
      </c>
      <c r="E399" s="14">
        <v>4650432</v>
      </c>
      <c r="F399" s="14">
        <v>4756702.5</v>
      </c>
      <c r="G399" s="14">
        <v>126.644094</v>
      </c>
      <c r="H399" s="14">
        <v>67.725852966308594</v>
      </c>
      <c r="I399" s="14">
        <v>4285729</v>
      </c>
      <c r="J399" s="14">
        <v>0.81727492425063397</v>
      </c>
      <c r="K399" s="14"/>
      <c r="L399" s="14">
        <v>0.3493085503578186</v>
      </c>
      <c r="M399" s="14">
        <v>0.13240496814250946</v>
      </c>
    </row>
    <row r="400" spans="1:13">
      <c r="A400" s="13" t="s">
        <v>142</v>
      </c>
      <c r="B400" s="13" t="s">
        <v>184</v>
      </c>
      <c r="C400" s="13" t="s">
        <v>219</v>
      </c>
      <c r="D400" s="14">
        <v>1997</v>
      </c>
      <c r="E400" s="14">
        <v>4675378</v>
      </c>
      <c r="F400" s="14">
        <v>4777019.5</v>
      </c>
      <c r="G400" s="14">
        <v>126.89273799999999</v>
      </c>
      <c r="H400" s="14">
        <v>68.184272766113281</v>
      </c>
      <c r="I400" s="14">
        <v>4331845.5</v>
      </c>
      <c r="J400" s="14"/>
      <c r="K400" s="14"/>
      <c r="L400" s="14">
        <v>0.33794534206390381</v>
      </c>
      <c r="M400" s="14">
        <v>0.13736510276794434</v>
      </c>
    </row>
    <row r="401" spans="1:13">
      <c r="A401" s="13" t="s">
        <v>142</v>
      </c>
      <c r="B401" s="13" t="s">
        <v>184</v>
      </c>
      <c r="C401" s="13" t="s">
        <v>219</v>
      </c>
      <c r="D401" s="14">
        <v>1998</v>
      </c>
      <c r="E401" s="14">
        <v>4628120</v>
      </c>
      <c r="F401" s="14">
        <v>4719694.5</v>
      </c>
      <c r="G401" s="14">
        <v>127.11743399999999</v>
      </c>
      <c r="H401" s="14">
        <v>67.342185974121094</v>
      </c>
      <c r="I401" s="14">
        <v>4282964</v>
      </c>
      <c r="J401" s="14"/>
      <c r="K401" s="14"/>
      <c r="L401" s="14">
        <v>0.32220664620399475</v>
      </c>
      <c r="M401" s="14">
        <v>0.14224538207054138</v>
      </c>
    </row>
    <row r="402" spans="1:13">
      <c r="A402" s="13" t="s">
        <v>142</v>
      </c>
      <c r="B402" s="13" t="s">
        <v>184</v>
      </c>
      <c r="C402" s="13" t="s">
        <v>219</v>
      </c>
      <c r="D402" s="14">
        <v>1999</v>
      </c>
      <c r="E402" s="14">
        <v>4594228</v>
      </c>
      <c r="F402" s="14">
        <v>4719478</v>
      </c>
      <c r="G402" s="14">
        <v>127.32606999999999</v>
      </c>
      <c r="H402" s="14">
        <v>66.423377990722656</v>
      </c>
      <c r="I402" s="14">
        <v>4272173</v>
      </c>
      <c r="J402" s="14"/>
      <c r="K402" s="14"/>
      <c r="L402" s="14">
        <v>0.30658048391342163</v>
      </c>
      <c r="M402" s="14">
        <v>0.14877380430698395</v>
      </c>
    </row>
    <row r="403" spans="1:13">
      <c r="A403" s="13" t="s">
        <v>142</v>
      </c>
      <c r="B403" s="13" t="s">
        <v>184</v>
      </c>
      <c r="C403" s="13" t="s">
        <v>219</v>
      </c>
      <c r="D403" s="14">
        <v>2000</v>
      </c>
      <c r="E403" s="14">
        <v>4696670.5</v>
      </c>
      <c r="F403" s="14">
        <v>4835114</v>
      </c>
      <c r="G403" s="14">
        <v>127.52417399999999</v>
      </c>
      <c r="H403" s="14">
        <v>65.915504455566406</v>
      </c>
      <c r="I403" s="14">
        <v>4390924</v>
      </c>
      <c r="J403" s="14"/>
      <c r="K403" s="14"/>
      <c r="L403" s="14">
        <v>0.30479109287261963</v>
      </c>
      <c r="M403" s="14">
        <v>0.15121790766716003</v>
      </c>
    </row>
    <row r="404" spans="1:13">
      <c r="A404" s="13" t="s">
        <v>142</v>
      </c>
      <c r="B404" s="13" t="s">
        <v>184</v>
      </c>
      <c r="C404" s="13" t="s">
        <v>219</v>
      </c>
      <c r="D404" s="14">
        <v>2001</v>
      </c>
      <c r="E404" s="14">
        <v>4711251.5</v>
      </c>
      <c r="F404" s="14">
        <v>4785269</v>
      </c>
      <c r="G404" s="14">
        <v>127.71382799999999</v>
      </c>
      <c r="H404" s="14">
        <v>65.6163330078125</v>
      </c>
      <c r="I404" s="14">
        <v>4408766</v>
      </c>
      <c r="J404" s="14"/>
      <c r="K404" s="14"/>
      <c r="L404" s="14">
        <v>0.30099758505821228</v>
      </c>
      <c r="M404" s="14">
        <v>0.15957850217819214</v>
      </c>
    </row>
    <row r="405" spans="1:13">
      <c r="A405" s="13" t="s">
        <v>142</v>
      </c>
      <c r="B405" s="13" t="s">
        <v>184</v>
      </c>
      <c r="C405" s="13" t="s">
        <v>219</v>
      </c>
      <c r="D405" s="14">
        <v>2002</v>
      </c>
      <c r="E405" s="14">
        <v>4701944</v>
      </c>
      <c r="F405" s="14">
        <v>4781225</v>
      </c>
      <c r="G405" s="14">
        <v>127.89307799999999</v>
      </c>
      <c r="H405" s="14">
        <v>64.80487060546875</v>
      </c>
      <c r="I405" s="14">
        <v>4413968</v>
      </c>
      <c r="J405" s="14"/>
      <c r="K405" s="14"/>
      <c r="L405" s="14">
        <v>0.28119727969169617</v>
      </c>
      <c r="M405" s="14">
        <v>0.16429832577705383</v>
      </c>
    </row>
    <row r="406" spans="1:13">
      <c r="A406" s="13" t="s">
        <v>142</v>
      </c>
      <c r="B406" s="13" t="s">
        <v>184</v>
      </c>
      <c r="C406" s="13" t="s">
        <v>219</v>
      </c>
      <c r="D406" s="14">
        <v>2003</v>
      </c>
      <c r="E406" s="14">
        <v>4772308.5</v>
      </c>
      <c r="F406" s="14">
        <v>4860082.5</v>
      </c>
      <c r="G406" s="14">
        <v>128.05837199999999</v>
      </c>
      <c r="H406" s="14">
        <v>64.803741455078125</v>
      </c>
      <c r="I406" s="14">
        <v>4481423</v>
      </c>
      <c r="J406" s="14"/>
      <c r="K406" s="14"/>
      <c r="L406" s="14">
        <v>0.27655127644538879</v>
      </c>
      <c r="M406" s="14">
        <v>0.16858945786952972</v>
      </c>
    </row>
    <row r="407" spans="1:13">
      <c r="A407" s="13" t="s">
        <v>142</v>
      </c>
      <c r="B407" s="13" t="s">
        <v>184</v>
      </c>
      <c r="C407" s="13" t="s">
        <v>219</v>
      </c>
      <c r="D407" s="14">
        <v>2004</v>
      </c>
      <c r="E407" s="14">
        <v>4871485.5</v>
      </c>
      <c r="F407" s="14">
        <v>4987367</v>
      </c>
      <c r="G407" s="14">
        <v>128.204195</v>
      </c>
      <c r="H407" s="14">
        <v>65.196800231933594</v>
      </c>
      <c r="I407" s="14">
        <v>4580224.5</v>
      </c>
      <c r="J407" s="14"/>
      <c r="K407" s="14"/>
      <c r="L407" s="14">
        <v>0.27303820848464966</v>
      </c>
      <c r="M407" s="14">
        <v>0.1683109849691391</v>
      </c>
    </row>
    <row r="408" spans="1:13">
      <c r="A408" s="13" t="s">
        <v>142</v>
      </c>
      <c r="B408" s="13" t="s">
        <v>184</v>
      </c>
      <c r="C408" s="13" t="s">
        <v>219</v>
      </c>
      <c r="D408" s="14">
        <v>2005</v>
      </c>
      <c r="E408" s="14">
        <v>4936234.5</v>
      </c>
      <c r="F408" s="14">
        <v>5110410</v>
      </c>
      <c r="G408" s="14">
        <v>128.32611599999998</v>
      </c>
      <c r="H408" s="14">
        <v>65.772529602050781</v>
      </c>
      <c r="I408" s="14">
        <v>4656378.5</v>
      </c>
      <c r="J408" s="14">
        <v>0.81241254228350224</v>
      </c>
      <c r="K408" s="14"/>
      <c r="L408" s="14">
        <v>0.27247971296310425</v>
      </c>
      <c r="M408" s="14">
        <v>0.16899000108242035</v>
      </c>
    </row>
    <row r="409" spans="1:13">
      <c r="A409" s="13" t="s">
        <v>142</v>
      </c>
      <c r="B409" s="13" t="s">
        <v>184</v>
      </c>
      <c r="C409" s="13" t="s">
        <v>219</v>
      </c>
      <c r="D409" s="14">
        <v>2006</v>
      </c>
      <c r="E409" s="14">
        <v>5006270.5</v>
      </c>
      <c r="F409" s="14">
        <v>5169780</v>
      </c>
      <c r="G409" s="14">
        <v>128.42273399999999</v>
      </c>
      <c r="H409" s="14">
        <v>66.285202026367188</v>
      </c>
      <c r="I409" s="14">
        <v>4722499.5</v>
      </c>
      <c r="J409" s="14"/>
      <c r="K409" s="14"/>
      <c r="L409" s="14">
        <v>0.26826968789100647</v>
      </c>
      <c r="M409" s="14">
        <v>0.16799193620681763</v>
      </c>
    </row>
    <row r="410" spans="1:13">
      <c r="A410" s="13" t="s">
        <v>142</v>
      </c>
      <c r="B410" s="13" t="s">
        <v>184</v>
      </c>
      <c r="C410" s="13" t="s">
        <v>219</v>
      </c>
      <c r="D410" s="14">
        <v>2007</v>
      </c>
      <c r="E410" s="14">
        <v>5108800</v>
      </c>
      <c r="F410" s="14">
        <v>5270966.5</v>
      </c>
      <c r="G410" s="14">
        <v>128.494057</v>
      </c>
      <c r="H410" s="14">
        <v>66.841896057128906</v>
      </c>
      <c r="I410" s="14">
        <v>4800618.5</v>
      </c>
      <c r="J410" s="14"/>
      <c r="K410" s="14"/>
      <c r="L410" s="14">
        <v>0.26038482785224915</v>
      </c>
      <c r="M410" s="14">
        <v>0.16908383369445801</v>
      </c>
    </row>
    <row r="411" spans="1:13">
      <c r="A411" s="13" t="s">
        <v>142</v>
      </c>
      <c r="B411" s="13" t="s">
        <v>184</v>
      </c>
      <c r="C411" s="13" t="s">
        <v>219</v>
      </c>
      <c r="D411" s="14">
        <v>2008</v>
      </c>
      <c r="E411" s="14">
        <v>5017990.5</v>
      </c>
      <c r="F411" s="14">
        <v>5180551</v>
      </c>
      <c r="G411" s="14">
        <v>128.538646</v>
      </c>
      <c r="H411" s="14">
        <v>66.797538757324219</v>
      </c>
      <c r="I411" s="14">
        <v>4748122</v>
      </c>
      <c r="J411" s="14"/>
      <c r="K411" s="14"/>
      <c r="L411" s="14">
        <v>0.26189857721328735</v>
      </c>
      <c r="M411" s="14">
        <v>0.17353098094463348</v>
      </c>
    </row>
    <row r="412" spans="1:13">
      <c r="A412" s="13" t="s">
        <v>142</v>
      </c>
      <c r="B412" s="13" t="s">
        <v>184</v>
      </c>
      <c r="C412" s="13" t="s">
        <v>219</v>
      </c>
      <c r="D412" s="14">
        <v>2009</v>
      </c>
      <c r="E412" s="14">
        <v>4805245.5</v>
      </c>
      <c r="F412" s="14">
        <v>4892599.5</v>
      </c>
      <c r="G412" s="14">
        <v>128.55518899999998</v>
      </c>
      <c r="H412" s="14">
        <v>66.095489501953125</v>
      </c>
      <c r="I412" s="14">
        <v>4490944</v>
      </c>
      <c r="J412" s="14"/>
      <c r="K412" s="14"/>
      <c r="L412" s="14">
        <v>0.23157021403312683</v>
      </c>
      <c r="M412" s="14">
        <v>0.18721255660057068</v>
      </c>
    </row>
    <row r="413" spans="1:13">
      <c r="A413" s="13" t="s">
        <v>142</v>
      </c>
      <c r="B413" s="13" t="s">
        <v>184</v>
      </c>
      <c r="C413" s="13" t="s">
        <v>219</v>
      </c>
      <c r="D413" s="14">
        <v>2010</v>
      </c>
      <c r="E413" s="14">
        <v>4968421</v>
      </c>
      <c r="F413" s="14">
        <v>5114662</v>
      </c>
      <c r="G413" s="14">
        <v>128.54235299999999</v>
      </c>
      <c r="H413" s="14">
        <v>66.014617919921875</v>
      </c>
      <c r="I413" s="14">
        <v>4679192.5</v>
      </c>
      <c r="J413" s="14"/>
      <c r="K413" s="14"/>
      <c r="L413" s="14">
        <v>0.22873406112194061</v>
      </c>
      <c r="M413" s="14">
        <v>0.18533430993556976</v>
      </c>
    </row>
    <row r="414" spans="1:13">
      <c r="A414" s="13" t="s">
        <v>142</v>
      </c>
      <c r="B414" s="13" t="s">
        <v>184</v>
      </c>
      <c r="C414" s="13" t="s">
        <v>219</v>
      </c>
      <c r="D414" s="14">
        <v>2011</v>
      </c>
      <c r="E414" s="14">
        <v>4909095</v>
      </c>
      <c r="F414" s="14">
        <v>5032318.5</v>
      </c>
      <c r="G414" s="14">
        <v>128.498965</v>
      </c>
      <c r="H414" s="14">
        <v>66.009742736816406</v>
      </c>
      <c r="I414" s="14">
        <v>4673791.5</v>
      </c>
      <c r="J414" s="14">
        <v>0.78247484325361039</v>
      </c>
      <c r="K414" s="14"/>
      <c r="L414" s="14">
        <v>0.24069072306156158</v>
      </c>
      <c r="M414" s="14">
        <v>0.19731712341308594</v>
      </c>
    </row>
    <row r="415" spans="1:13">
      <c r="A415" s="13" t="s">
        <v>142</v>
      </c>
      <c r="B415" s="13" t="s">
        <v>184</v>
      </c>
      <c r="C415" s="13" t="s">
        <v>219</v>
      </c>
      <c r="D415" s="14">
        <v>2012</v>
      </c>
      <c r="E415" s="14">
        <v>4968331</v>
      </c>
      <c r="F415" s="14">
        <v>5038807.5</v>
      </c>
      <c r="G415" s="14">
        <v>128.42357099999998</v>
      </c>
      <c r="H415" s="14">
        <v>65.834518432617188</v>
      </c>
      <c r="I415" s="14">
        <v>4743669</v>
      </c>
      <c r="J415" s="14">
        <v>0.78693255891077174</v>
      </c>
      <c r="K415" s="14"/>
      <c r="L415" s="14">
        <v>0.24943652749061584</v>
      </c>
      <c r="M415" s="14">
        <v>0.19582547247409821</v>
      </c>
    </row>
    <row r="416" spans="1:13">
      <c r="A416" s="13" t="s">
        <v>142</v>
      </c>
      <c r="B416" s="13" t="s">
        <v>184</v>
      </c>
      <c r="C416" s="13" t="s">
        <v>219</v>
      </c>
      <c r="D416" s="14">
        <v>2013</v>
      </c>
      <c r="E416" s="14">
        <v>5043419</v>
      </c>
      <c r="F416" s="14">
        <v>5089779</v>
      </c>
      <c r="G416" s="14">
        <v>128.31419499999998</v>
      </c>
      <c r="H416" s="14">
        <v>66.267654418945313</v>
      </c>
      <c r="I416" s="14">
        <v>4838555</v>
      </c>
      <c r="J416" s="14">
        <v>0.78570377557408722</v>
      </c>
      <c r="K416" s="14"/>
      <c r="L416" s="14">
        <v>0.23242546617984772</v>
      </c>
      <c r="M416" s="14">
        <v>0.19316822290420532</v>
      </c>
    </row>
    <row r="417" spans="1:13">
      <c r="A417" s="13" t="s">
        <v>142</v>
      </c>
      <c r="B417" s="13" t="s">
        <v>184</v>
      </c>
      <c r="C417" s="13" t="s">
        <v>219</v>
      </c>
      <c r="D417" s="14">
        <v>2014</v>
      </c>
      <c r="E417" s="14">
        <v>4963311</v>
      </c>
      <c r="F417" s="14">
        <v>5020598</v>
      </c>
      <c r="G417" s="14">
        <v>128.16863899999998</v>
      </c>
      <c r="H417" s="14">
        <v>66.692825317382813</v>
      </c>
      <c r="I417" s="14">
        <v>4856686</v>
      </c>
      <c r="J417" s="14">
        <v>0.80357136499897974</v>
      </c>
      <c r="K417" s="14"/>
      <c r="L417" s="14">
        <v>0.24274730682373047</v>
      </c>
      <c r="M417" s="14">
        <v>0.1976863294839859</v>
      </c>
    </row>
    <row r="418" spans="1:13">
      <c r="A418" s="13" t="s">
        <v>142</v>
      </c>
      <c r="B418" s="13" t="s">
        <v>184</v>
      </c>
      <c r="C418" s="13" t="s">
        <v>219</v>
      </c>
      <c r="D418" s="14">
        <v>2015</v>
      </c>
      <c r="E418" s="14">
        <v>5094436</v>
      </c>
      <c r="F418" s="14">
        <v>5154499.5</v>
      </c>
      <c r="G418" s="14">
        <v>127.98513299999999</v>
      </c>
      <c r="H418" s="14">
        <v>66.9830322265625</v>
      </c>
      <c r="I418" s="14">
        <v>4916079.5</v>
      </c>
      <c r="J418" s="14">
        <v>0.79568208645599237</v>
      </c>
      <c r="K418" s="14"/>
      <c r="L418" s="14">
        <v>0.23735608160495758</v>
      </c>
      <c r="M418" s="14">
        <v>0.19649022817611694</v>
      </c>
    </row>
    <row r="419" spans="1:13">
      <c r="A419" s="13" t="s">
        <v>142</v>
      </c>
      <c r="B419" s="13" t="s">
        <v>184</v>
      </c>
      <c r="C419" s="13" t="s">
        <v>219</v>
      </c>
      <c r="D419" s="14">
        <v>2016</v>
      </c>
      <c r="E419" s="14">
        <v>4982680.5</v>
      </c>
      <c r="F419" s="14">
        <v>5042444.5</v>
      </c>
      <c r="G419" s="14">
        <v>127.76326499999999</v>
      </c>
      <c r="H419" s="14">
        <v>67.620994567871094</v>
      </c>
      <c r="I419" s="14">
        <v>4941739</v>
      </c>
      <c r="J419" s="14">
        <v>0.78725075179269866</v>
      </c>
      <c r="K419" s="14"/>
      <c r="L419" s="14">
        <v>0.23827829957008362</v>
      </c>
      <c r="M419" s="14">
        <v>0.20363500714302063</v>
      </c>
    </row>
    <row r="420" spans="1:13">
      <c r="A420" s="13" t="s">
        <v>142</v>
      </c>
      <c r="B420" s="13" t="s">
        <v>184</v>
      </c>
      <c r="C420" s="13" t="s">
        <v>219</v>
      </c>
      <c r="D420" s="14">
        <v>2017</v>
      </c>
      <c r="E420" s="14">
        <v>5003367.5</v>
      </c>
      <c r="F420" s="14">
        <v>5048890</v>
      </c>
      <c r="G420" s="14">
        <v>127.502725</v>
      </c>
      <c r="H420" s="14">
        <v>68.253265380859375</v>
      </c>
      <c r="I420" s="14">
        <v>5048890</v>
      </c>
      <c r="J420" s="14">
        <v>0.78129638633018517</v>
      </c>
      <c r="K420" s="14"/>
      <c r="L420" s="14">
        <v>0.24463734030723572</v>
      </c>
      <c r="M420" s="14">
        <v>0.20746573805809021</v>
      </c>
    </row>
    <row r="421" spans="1:13">
      <c r="A421" s="13" t="s">
        <v>142</v>
      </c>
      <c r="B421" s="13" t="s">
        <v>184</v>
      </c>
      <c r="C421" s="13" t="s">
        <v>219</v>
      </c>
      <c r="D421" s="14">
        <v>2018</v>
      </c>
      <c r="E421" s="14">
        <v>4983271</v>
      </c>
      <c r="F421" s="14">
        <v>5005677</v>
      </c>
      <c r="G421" s="14">
        <v>127.202192</v>
      </c>
      <c r="H421" s="14">
        <v>69.364608764648438</v>
      </c>
      <c r="I421" s="14">
        <v>5065208.5</v>
      </c>
      <c r="J421" s="14"/>
      <c r="K421" s="14"/>
      <c r="L421" s="14">
        <v>0.24584950506687164</v>
      </c>
      <c r="M421" s="14">
        <v>0.21277061104774475</v>
      </c>
    </row>
    <row r="422" spans="1:13">
      <c r="A422" s="13" t="s">
        <v>142</v>
      </c>
      <c r="B422" s="13" t="s">
        <v>184</v>
      </c>
      <c r="C422" s="13" t="s">
        <v>219</v>
      </c>
      <c r="D422" s="14">
        <v>2019</v>
      </c>
      <c r="E422" s="14">
        <v>5028348</v>
      </c>
      <c r="F422" s="14">
        <v>5036891</v>
      </c>
      <c r="G422" s="14">
        <v>126.86030099999999</v>
      </c>
      <c r="H422" s="14">
        <v>69.976692199707031</v>
      </c>
      <c r="I422" s="14">
        <v>5099254</v>
      </c>
      <c r="J422" s="14"/>
      <c r="K422" s="14"/>
      <c r="L422" s="14">
        <v>0.24601022899150848</v>
      </c>
      <c r="M422" s="14">
        <v>0.21661977469921112</v>
      </c>
    </row>
    <row r="423" spans="1:13">
      <c r="A423" s="13" t="s">
        <v>144</v>
      </c>
      <c r="B423" s="13" t="s">
        <v>186</v>
      </c>
      <c r="C423" s="13" t="s">
        <v>206</v>
      </c>
      <c r="D423" s="14">
        <v>1992</v>
      </c>
      <c r="E423" s="14">
        <v>19195.984375</v>
      </c>
      <c r="F423" s="14">
        <v>16743.228515625</v>
      </c>
      <c r="G423" s="14">
        <v>0.39139399999999996</v>
      </c>
      <c r="H423" s="14">
        <v>0.20057240128517151</v>
      </c>
      <c r="I423" s="14">
        <v>22877.798828125</v>
      </c>
      <c r="J423" s="14"/>
      <c r="K423" s="14"/>
      <c r="L423" s="14">
        <v>0.36330690979957581</v>
      </c>
      <c r="M423" s="14">
        <v>0.11302881687879562</v>
      </c>
    </row>
    <row r="424" spans="1:13">
      <c r="A424" s="13" t="s">
        <v>144</v>
      </c>
      <c r="B424" s="13" t="s">
        <v>186</v>
      </c>
      <c r="C424" s="13" t="s">
        <v>206</v>
      </c>
      <c r="D424" s="14">
        <v>1993</v>
      </c>
      <c r="E424" s="14">
        <v>20821.72265625</v>
      </c>
      <c r="F424" s="14">
        <v>17978.486328125</v>
      </c>
      <c r="G424" s="14">
        <v>0.39681</v>
      </c>
      <c r="H424" s="14">
        <v>0.20422984659671783</v>
      </c>
      <c r="I424" s="14">
        <v>23838.814453125</v>
      </c>
      <c r="J424" s="14"/>
      <c r="K424" s="14"/>
      <c r="L424" s="14">
        <v>0.39192178845405579</v>
      </c>
      <c r="M424" s="14">
        <v>0.10941115766763687</v>
      </c>
    </row>
    <row r="425" spans="1:13">
      <c r="A425" s="13" t="s">
        <v>144</v>
      </c>
      <c r="B425" s="13" t="s">
        <v>186</v>
      </c>
      <c r="C425" s="13" t="s">
        <v>206</v>
      </c>
      <c r="D425" s="14">
        <v>1994</v>
      </c>
      <c r="E425" s="14">
        <v>22028.642578125</v>
      </c>
      <c r="F425" s="14">
        <v>18977.58984375</v>
      </c>
      <c r="G425" s="14">
        <v>0.40243299999999999</v>
      </c>
      <c r="H425" s="14">
        <v>0.20981453359127045</v>
      </c>
      <c r="I425" s="14">
        <v>24749.677734375</v>
      </c>
      <c r="J425" s="14"/>
      <c r="K425" s="14"/>
      <c r="L425" s="14">
        <v>0.37275952100753784</v>
      </c>
      <c r="M425" s="14">
        <v>0.10285578668117523</v>
      </c>
    </row>
    <row r="426" spans="1:13">
      <c r="A426" s="13" t="s">
        <v>144</v>
      </c>
      <c r="B426" s="13" t="s">
        <v>186</v>
      </c>
      <c r="C426" s="13" t="s">
        <v>206</v>
      </c>
      <c r="D426" s="14">
        <v>1995</v>
      </c>
      <c r="E426" s="14">
        <v>22417.76171875</v>
      </c>
      <c r="F426" s="14">
        <v>19156.44140625</v>
      </c>
      <c r="G426" s="14">
        <v>0.40814899999999998</v>
      </c>
      <c r="H426" s="14">
        <v>0.21521924436092377</v>
      </c>
      <c r="I426" s="14">
        <v>25104.142578125</v>
      </c>
      <c r="J426" s="14"/>
      <c r="K426" s="14"/>
      <c r="L426" s="14">
        <v>0.3557392954826355</v>
      </c>
      <c r="M426" s="14">
        <v>0.10434531420469284</v>
      </c>
    </row>
    <row r="427" spans="1:13">
      <c r="A427" s="13" t="s">
        <v>144</v>
      </c>
      <c r="B427" s="13" t="s">
        <v>186</v>
      </c>
      <c r="C427" s="13" t="s">
        <v>206</v>
      </c>
      <c r="D427" s="14">
        <v>1996</v>
      </c>
      <c r="E427" s="14">
        <v>23324.72265625</v>
      </c>
      <c r="F427" s="14">
        <v>19537.939453125</v>
      </c>
      <c r="G427" s="14">
        <v>0.41399900000000001</v>
      </c>
      <c r="H427" s="14">
        <v>0.22095327079296112</v>
      </c>
      <c r="I427" s="14">
        <v>25452.697265625</v>
      </c>
      <c r="J427" s="14">
        <v>0.8495293818947296</v>
      </c>
      <c r="K427" s="14"/>
      <c r="L427" s="14">
        <v>0.33028921484947205</v>
      </c>
      <c r="M427" s="14">
        <v>0.10606526583433151</v>
      </c>
    </row>
    <row r="428" spans="1:13">
      <c r="A428" s="13" t="s">
        <v>144</v>
      </c>
      <c r="B428" s="13" t="s">
        <v>186</v>
      </c>
      <c r="C428" s="13" t="s">
        <v>206</v>
      </c>
      <c r="D428" s="14">
        <v>1997</v>
      </c>
      <c r="E428" s="14">
        <v>24950.251953125</v>
      </c>
      <c r="F428" s="14">
        <v>21431.958984375</v>
      </c>
      <c r="G428" s="14">
        <v>0.41997399999999996</v>
      </c>
      <c r="H428" s="14">
        <v>0.22885753214359283</v>
      </c>
      <c r="I428" s="14">
        <v>26905.97265625</v>
      </c>
      <c r="J428" s="14"/>
      <c r="K428" s="14"/>
      <c r="L428" s="14">
        <v>0.32785263657569885</v>
      </c>
      <c r="M428" s="14">
        <v>0.10715352743864059</v>
      </c>
    </row>
    <row r="429" spans="1:13">
      <c r="A429" s="13" t="s">
        <v>144</v>
      </c>
      <c r="B429" s="13" t="s">
        <v>186</v>
      </c>
      <c r="C429" s="13" t="s">
        <v>206</v>
      </c>
      <c r="D429" s="14">
        <v>1998</v>
      </c>
      <c r="E429" s="14">
        <v>26505.30078125</v>
      </c>
      <c r="F429" s="14">
        <v>23261.697265625</v>
      </c>
      <c r="G429" s="14">
        <v>0.42583299999999996</v>
      </c>
      <c r="H429" s="14">
        <v>0.23922920227050781</v>
      </c>
      <c r="I429" s="14">
        <v>28532.345703125</v>
      </c>
      <c r="J429" s="14"/>
      <c r="K429" s="14"/>
      <c r="L429" s="14">
        <v>0.32477003335952759</v>
      </c>
      <c r="M429" s="14">
        <v>0.10099008679389954</v>
      </c>
    </row>
    <row r="430" spans="1:13">
      <c r="A430" s="13" t="s">
        <v>144</v>
      </c>
      <c r="B430" s="13" t="s">
        <v>186</v>
      </c>
      <c r="C430" s="13" t="s">
        <v>206</v>
      </c>
      <c r="D430" s="14">
        <v>1999</v>
      </c>
      <c r="E430" s="14">
        <v>30133.75</v>
      </c>
      <c r="F430" s="14">
        <v>26032.4375</v>
      </c>
      <c r="G430" s="14">
        <v>0.43126199999999998</v>
      </c>
      <c r="H430" s="14">
        <v>0.25048637390136719</v>
      </c>
      <c r="I430" s="14">
        <v>30952.171875</v>
      </c>
      <c r="J430" s="14"/>
      <c r="K430" s="14"/>
      <c r="L430" s="14">
        <v>0.33107060194015503</v>
      </c>
      <c r="M430" s="14">
        <v>0.10109646618366241</v>
      </c>
    </row>
    <row r="431" spans="1:13">
      <c r="A431" s="13" t="s">
        <v>144</v>
      </c>
      <c r="B431" s="13" t="s">
        <v>186</v>
      </c>
      <c r="C431" s="13" t="s">
        <v>206</v>
      </c>
      <c r="D431" s="14">
        <v>2000</v>
      </c>
      <c r="E431" s="14">
        <v>32184.439453125</v>
      </c>
      <c r="F431" s="14">
        <v>29038.34375</v>
      </c>
      <c r="G431" s="14">
        <v>0.43610299999999996</v>
      </c>
      <c r="H431" s="14">
        <v>0.26316165924072266</v>
      </c>
      <c r="I431" s="14">
        <v>33502.56640625</v>
      </c>
      <c r="J431" s="14"/>
      <c r="K431" s="14"/>
      <c r="L431" s="14">
        <v>0.30334028601646423</v>
      </c>
      <c r="M431" s="14">
        <v>9.788842499256134E-2</v>
      </c>
    </row>
    <row r="432" spans="1:13">
      <c r="A432" s="13" t="s">
        <v>144</v>
      </c>
      <c r="B432" s="13" t="s">
        <v>186</v>
      </c>
      <c r="C432" s="13" t="s">
        <v>206</v>
      </c>
      <c r="D432" s="14">
        <v>2001</v>
      </c>
      <c r="E432" s="14">
        <v>31530.8046875</v>
      </c>
      <c r="F432" s="14">
        <v>27308.109375</v>
      </c>
      <c r="G432" s="14">
        <v>0.44019799999999998</v>
      </c>
      <c r="H432" s="14">
        <v>0.27748012542724609</v>
      </c>
      <c r="I432" s="14">
        <v>34350.84765625</v>
      </c>
      <c r="J432" s="14"/>
      <c r="K432" s="14"/>
      <c r="L432" s="14">
        <v>0.30763155221939087</v>
      </c>
      <c r="M432" s="14">
        <v>0.11507440358400345</v>
      </c>
    </row>
    <row r="433" spans="1:13">
      <c r="A433" s="13" t="s">
        <v>144</v>
      </c>
      <c r="B433" s="13" t="s">
        <v>186</v>
      </c>
      <c r="C433" s="13" t="s">
        <v>206</v>
      </c>
      <c r="D433" s="14">
        <v>2002</v>
      </c>
      <c r="E433" s="14">
        <v>31994.33984375</v>
      </c>
      <c r="F433" s="14">
        <v>26584.765625</v>
      </c>
      <c r="G433" s="14">
        <v>0.44372599999999995</v>
      </c>
      <c r="H433" s="14">
        <v>0.2847912609577179</v>
      </c>
      <c r="I433" s="14">
        <v>35662.8671875</v>
      </c>
      <c r="J433" s="14"/>
      <c r="K433" s="14"/>
      <c r="L433" s="14">
        <v>0.27882862091064453</v>
      </c>
      <c r="M433" s="14">
        <v>0.12820811569690704</v>
      </c>
    </row>
    <row r="434" spans="1:13">
      <c r="A434" s="13" t="s">
        <v>144</v>
      </c>
      <c r="B434" s="13" t="s">
        <v>186</v>
      </c>
      <c r="C434" s="13" t="s">
        <v>206</v>
      </c>
      <c r="D434" s="14">
        <v>2003</v>
      </c>
      <c r="E434" s="14">
        <v>32586.82421875</v>
      </c>
      <c r="F434" s="14">
        <v>25839.4453125</v>
      </c>
      <c r="G434" s="14">
        <v>0.447322</v>
      </c>
      <c r="H434" s="14">
        <v>0.28886565566062927</v>
      </c>
      <c r="I434" s="14">
        <v>36243.9140625</v>
      </c>
      <c r="J434" s="14"/>
      <c r="K434" s="14"/>
      <c r="L434" s="14">
        <v>0.31242892146110535</v>
      </c>
      <c r="M434" s="14">
        <v>0.13297125697135925</v>
      </c>
    </row>
    <row r="435" spans="1:13">
      <c r="A435" s="13" t="s">
        <v>144</v>
      </c>
      <c r="B435" s="13" t="s">
        <v>186</v>
      </c>
      <c r="C435" s="13" t="s">
        <v>206</v>
      </c>
      <c r="D435" s="14">
        <v>2004</v>
      </c>
      <c r="E435" s="14">
        <v>34364.94921875</v>
      </c>
      <c r="F435" s="14">
        <v>24008.029296875</v>
      </c>
      <c r="G435" s="14">
        <v>0.45181899999999997</v>
      </c>
      <c r="H435" s="14">
        <v>0.29442781209945679</v>
      </c>
      <c r="I435" s="14">
        <v>37553.11328125</v>
      </c>
      <c r="J435" s="14"/>
      <c r="K435" s="14"/>
      <c r="L435" s="14">
        <v>0.36422815918922424</v>
      </c>
      <c r="M435" s="14">
        <v>0.14519363641738892</v>
      </c>
    </row>
    <row r="436" spans="1:13">
      <c r="A436" s="13" t="s">
        <v>144</v>
      </c>
      <c r="B436" s="13" t="s">
        <v>186</v>
      </c>
      <c r="C436" s="13" t="s">
        <v>206</v>
      </c>
      <c r="D436" s="14">
        <v>2005</v>
      </c>
      <c r="E436" s="14">
        <v>37323.53515625</v>
      </c>
      <c r="F436" s="14">
        <v>30263.482421875</v>
      </c>
      <c r="G436" s="14">
        <v>0.45784199999999997</v>
      </c>
      <c r="H436" s="14">
        <v>0.30196812748908997</v>
      </c>
      <c r="I436" s="14">
        <v>38744.46484375</v>
      </c>
      <c r="J436" s="14">
        <v>0.77439274928886526</v>
      </c>
      <c r="K436" s="14"/>
      <c r="L436" s="14">
        <v>0.36881688237190247</v>
      </c>
      <c r="M436" s="14">
        <v>0.13698939979076385</v>
      </c>
    </row>
    <row r="437" spans="1:13">
      <c r="A437" s="13" t="s">
        <v>144</v>
      </c>
      <c r="B437" s="13" t="s">
        <v>186</v>
      </c>
      <c r="C437" s="13" t="s">
        <v>206</v>
      </c>
      <c r="D437" s="14">
        <v>2006</v>
      </c>
      <c r="E437" s="14">
        <v>41587.4765625</v>
      </c>
      <c r="F437" s="14">
        <v>30170.251953125</v>
      </c>
      <c r="G437" s="14">
        <v>0.46560999999999997</v>
      </c>
      <c r="H437" s="14">
        <v>0.31381326913833618</v>
      </c>
      <c r="I437" s="14">
        <v>40750.83984375</v>
      </c>
      <c r="J437" s="14"/>
      <c r="K437" s="14"/>
      <c r="L437" s="14">
        <v>0.3323904275894165</v>
      </c>
      <c r="M437" s="14">
        <v>0.13835838437080383</v>
      </c>
    </row>
    <row r="438" spans="1:13">
      <c r="A438" s="13" t="s">
        <v>144</v>
      </c>
      <c r="B438" s="13" t="s">
        <v>186</v>
      </c>
      <c r="C438" s="13" t="s">
        <v>206</v>
      </c>
      <c r="D438" s="14">
        <v>2007</v>
      </c>
      <c r="E438" s="14">
        <v>44969.890625</v>
      </c>
      <c r="F438" s="14">
        <v>32425.08203125</v>
      </c>
      <c r="G438" s="14">
        <v>0.47491499999999998</v>
      </c>
      <c r="H438" s="14">
        <v>0.32905954122543335</v>
      </c>
      <c r="I438" s="14">
        <v>44155.390625</v>
      </c>
      <c r="J438" s="14"/>
      <c r="K438" s="14"/>
      <c r="L438" s="14">
        <v>0.34177184104919434</v>
      </c>
      <c r="M438" s="14">
        <v>0.13344047963619232</v>
      </c>
    </row>
    <row r="439" spans="1:13">
      <c r="A439" s="13" t="s">
        <v>144</v>
      </c>
      <c r="B439" s="13" t="s">
        <v>186</v>
      </c>
      <c r="C439" s="13" t="s">
        <v>206</v>
      </c>
      <c r="D439" s="14">
        <v>2008</v>
      </c>
      <c r="E439" s="14">
        <v>46911.10546875</v>
      </c>
      <c r="F439" s="14">
        <v>32211.30859375</v>
      </c>
      <c r="G439" s="14">
        <v>0.48540499999999998</v>
      </c>
      <c r="H439" s="14">
        <v>0.34612810611724854</v>
      </c>
      <c r="I439" s="14">
        <v>43590.38671875</v>
      </c>
      <c r="J439" s="14"/>
      <c r="K439" s="14"/>
      <c r="L439" s="14">
        <v>0.41341328620910645</v>
      </c>
      <c r="M439" s="14">
        <v>0.15758644044399261</v>
      </c>
    </row>
    <row r="440" spans="1:13">
      <c r="A440" s="13" t="s">
        <v>144</v>
      </c>
      <c r="B440" s="13" t="s">
        <v>186</v>
      </c>
      <c r="C440" s="13" t="s">
        <v>206</v>
      </c>
      <c r="D440" s="14">
        <v>2009</v>
      </c>
      <c r="E440" s="14">
        <v>44036.2109375</v>
      </c>
      <c r="F440" s="14">
        <v>30086.37109375</v>
      </c>
      <c r="G440" s="14">
        <v>0.496527</v>
      </c>
      <c r="H440" s="14">
        <v>0.3512025773525238</v>
      </c>
      <c r="I440" s="14">
        <v>41690.44921875</v>
      </c>
      <c r="J440" s="14"/>
      <c r="K440" s="14"/>
      <c r="L440" s="14">
        <v>0.32390290498733521</v>
      </c>
      <c r="M440" s="14">
        <v>0.16936340928077698</v>
      </c>
    </row>
    <row r="441" spans="1:13">
      <c r="A441" s="13" t="s">
        <v>144</v>
      </c>
      <c r="B441" s="13" t="s">
        <v>186</v>
      </c>
      <c r="C441" s="13" t="s">
        <v>206</v>
      </c>
      <c r="D441" s="14">
        <v>2010</v>
      </c>
      <c r="E441" s="14">
        <v>47452.0703125</v>
      </c>
      <c r="F441" s="14">
        <v>34426.83984375</v>
      </c>
      <c r="G441" s="14">
        <v>0.50788899999999992</v>
      </c>
      <c r="H441" s="14">
        <v>0.35917413234710693</v>
      </c>
      <c r="I441" s="14">
        <v>43718.67578125</v>
      </c>
      <c r="J441" s="14"/>
      <c r="K441" s="14"/>
      <c r="L441" s="14">
        <v>0.35529947280883789</v>
      </c>
      <c r="M441" s="14">
        <v>0.146987184882164</v>
      </c>
    </row>
    <row r="442" spans="1:13">
      <c r="A442" s="13" t="s">
        <v>144</v>
      </c>
      <c r="B442" s="13" t="s">
        <v>186</v>
      </c>
      <c r="C442" s="13" t="s">
        <v>206</v>
      </c>
      <c r="D442" s="14">
        <v>2011</v>
      </c>
      <c r="E442" s="14">
        <v>53246.6171875</v>
      </c>
      <c r="F442" s="14">
        <v>34691.48046875</v>
      </c>
      <c r="G442" s="14">
        <v>0.51930699999999996</v>
      </c>
      <c r="H442" s="14">
        <v>0.36976522207260132</v>
      </c>
      <c r="I442" s="14">
        <v>44828.796875</v>
      </c>
      <c r="J442" s="14">
        <v>0.74549596034628407</v>
      </c>
      <c r="K442" s="14"/>
      <c r="L442" s="14">
        <v>0.43030408024787903</v>
      </c>
      <c r="M442" s="14">
        <v>0.17084906995296478</v>
      </c>
    </row>
    <row r="443" spans="1:13">
      <c r="A443" s="13" t="s">
        <v>144</v>
      </c>
      <c r="B443" s="13" t="s">
        <v>186</v>
      </c>
      <c r="C443" s="13" t="s">
        <v>206</v>
      </c>
      <c r="D443" s="14">
        <v>2012</v>
      </c>
      <c r="E443" s="14">
        <v>53002.36328125</v>
      </c>
      <c r="F443" s="14">
        <v>36499.7734375</v>
      </c>
      <c r="G443" s="14">
        <v>0.53085700000000002</v>
      </c>
      <c r="H443" s="14">
        <v>0.37797176837921143</v>
      </c>
      <c r="I443" s="14">
        <v>44670.765625</v>
      </c>
      <c r="J443" s="14">
        <v>0.67385214171571051</v>
      </c>
      <c r="K443" s="14"/>
      <c r="L443" s="14">
        <v>0.42103385925292969</v>
      </c>
      <c r="M443" s="14">
        <v>0.16217702627182007</v>
      </c>
    </row>
    <row r="444" spans="1:13">
      <c r="A444" s="13" t="s">
        <v>144</v>
      </c>
      <c r="B444" s="13" t="s">
        <v>186</v>
      </c>
      <c r="C444" s="13" t="s">
        <v>206</v>
      </c>
      <c r="D444" s="14">
        <v>2013</v>
      </c>
      <c r="E444" s="14">
        <v>53457.296875</v>
      </c>
      <c r="F444" s="14">
        <v>35713.08203125</v>
      </c>
      <c r="G444" s="14">
        <v>0.54255999999999993</v>
      </c>
      <c r="H444" s="14">
        <v>0.38437855243682861</v>
      </c>
      <c r="I444" s="14">
        <v>46303.203125</v>
      </c>
      <c r="J444" s="14">
        <v>0.69915940707756763</v>
      </c>
      <c r="K444" s="14"/>
      <c r="L444" s="14">
        <v>0.39669829607009888</v>
      </c>
      <c r="M444" s="14">
        <v>0.17004469037055969</v>
      </c>
    </row>
    <row r="445" spans="1:13">
      <c r="A445" s="13" t="s">
        <v>144</v>
      </c>
      <c r="B445" s="13" t="s">
        <v>186</v>
      </c>
      <c r="C445" s="13" t="s">
        <v>206</v>
      </c>
      <c r="D445" s="14">
        <v>2014</v>
      </c>
      <c r="E445" s="14">
        <v>57356.64453125</v>
      </c>
      <c r="F445" s="14">
        <v>42431.20703125</v>
      </c>
      <c r="G445" s="14">
        <v>0.55451600000000001</v>
      </c>
      <c r="H445" s="14">
        <v>0.3935166597366333</v>
      </c>
      <c r="I445" s="14">
        <v>48292.75</v>
      </c>
      <c r="J445" s="14">
        <v>0.67831532324310628</v>
      </c>
      <c r="K445" s="14"/>
      <c r="L445" s="14">
        <v>0.38139495253562927</v>
      </c>
      <c r="M445" s="14">
        <v>0.14699146151542664</v>
      </c>
    </row>
    <row r="446" spans="1:13">
      <c r="A446" s="13" t="s">
        <v>144</v>
      </c>
      <c r="B446" s="13" t="s">
        <v>186</v>
      </c>
      <c r="C446" s="13" t="s">
        <v>206</v>
      </c>
      <c r="D446" s="14">
        <v>2015</v>
      </c>
      <c r="E446" s="14">
        <v>60377.27734375</v>
      </c>
      <c r="F446" s="14">
        <v>46689.50390625</v>
      </c>
      <c r="G446" s="14">
        <v>0.56674099999999994</v>
      </c>
      <c r="H446" s="14">
        <v>0.40290156006813049</v>
      </c>
      <c r="I446" s="14">
        <v>50372.4453125</v>
      </c>
      <c r="J446" s="14">
        <v>0.69816239761713306</v>
      </c>
      <c r="K446" s="14"/>
      <c r="L446" s="14">
        <v>0.34187734127044678</v>
      </c>
      <c r="M446" s="14">
        <v>0.13742397725582123</v>
      </c>
    </row>
    <row r="447" spans="1:13">
      <c r="A447" s="13" t="s">
        <v>144</v>
      </c>
      <c r="B447" s="13" t="s">
        <v>186</v>
      </c>
      <c r="C447" s="13" t="s">
        <v>206</v>
      </c>
      <c r="D447" s="14">
        <v>2016</v>
      </c>
      <c r="E447" s="14">
        <v>63159.6484375</v>
      </c>
      <c r="F447" s="14">
        <v>50115.65625</v>
      </c>
      <c r="G447" s="14">
        <v>0.579264</v>
      </c>
      <c r="H447" s="14">
        <v>0.41417208313941956</v>
      </c>
      <c r="I447" s="14">
        <v>52676.78515625</v>
      </c>
      <c r="J447" s="14">
        <v>0.69628907364063652</v>
      </c>
      <c r="K447" s="14"/>
      <c r="L447" s="14">
        <v>0.31784233450889587</v>
      </c>
      <c r="M447" s="14">
        <v>0.1327124685049057</v>
      </c>
    </row>
    <row r="448" spans="1:13">
      <c r="A448" s="13" t="s">
        <v>144</v>
      </c>
      <c r="B448" s="13" t="s">
        <v>186</v>
      </c>
      <c r="C448" s="13" t="s">
        <v>206</v>
      </c>
      <c r="D448" s="14">
        <v>2017</v>
      </c>
      <c r="E448" s="14">
        <v>65523.10546875</v>
      </c>
      <c r="F448" s="14">
        <v>53625.59375</v>
      </c>
      <c r="G448" s="14">
        <v>0.59190999999999994</v>
      </c>
      <c r="H448" s="14">
        <v>0.42824682593345642</v>
      </c>
      <c r="I448" s="14">
        <v>53625.59375</v>
      </c>
      <c r="J448" s="14">
        <v>0.69532545638231502</v>
      </c>
      <c r="K448" s="14"/>
      <c r="L448" s="14">
        <v>0.30972504615783691</v>
      </c>
      <c r="M448" s="14">
        <v>0.13742084801197052</v>
      </c>
    </row>
    <row r="449" spans="1:13">
      <c r="A449" s="13" t="s">
        <v>144</v>
      </c>
      <c r="B449" s="13" t="s">
        <v>186</v>
      </c>
      <c r="C449" s="13" t="s">
        <v>206</v>
      </c>
      <c r="D449" s="14">
        <v>2018</v>
      </c>
      <c r="E449" s="14">
        <v>67496.328125</v>
      </c>
      <c r="F449" s="14">
        <v>53538.56640625</v>
      </c>
      <c r="G449" s="14">
        <v>0.60424499999999992</v>
      </c>
      <c r="H449" s="14">
        <v>0.44474557042121887</v>
      </c>
      <c r="I449" s="14">
        <v>55293.7890625</v>
      </c>
      <c r="J449" s="14"/>
      <c r="K449" s="14"/>
      <c r="L449" s="14">
        <v>0.30327492952346802</v>
      </c>
      <c r="M449" s="14">
        <v>0.14385512471199036</v>
      </c>
    </row>
    <row r="450" spans="1:13">
      <c r="A450" s="13" t="s">
        <v>144</v>
      </c>
      <c r="B450" s="13" t="s">
        <v>186</v>
      </c>
      <c r="C450" s="13" t="s">
        <v>206</v>
      </c>
      <c r="D450" s="14">
        <v>2019</v>
      </c>
      <c r="E450" s="14">
        <v>69541.328125</v>
      </c>
      <c r="F450" s="14">
        <v>55710.79296875</v>
      </c>
      <c r="G450" s="14">
        <v>0.61572899999999997</v>
      </c>
      <c r="H450" s="14">
        <v>0.460662841796875</v>
      </c>
      <c r="I450" s="14">
        <v>56563.8828125</v>
      </c>
      <c r="J450" s="14"/>
      <c r="K450" s="14"/>
      <c r="L450" s="14">
        <v>0.29544511437416077</v>
      </c>
      <c r="M450" s="14">
        <v>0.14475306868553162</v>
      </c>
    </row>
    <row r="451" spans="1:13">
      <c r="A451" s="13" t="s">
        <v>148</v>
      </c>
      <c r="B451" s="13" t="s">
        <v>190</v>
      </c>
      <c r="C451" s="13" t="s">
        <v>206</v>
      </c>
      <c r="D451" s="14">
        <v>1992</v>
      </c>
      <c r="E451" s="14">
        <v>450066.0625</v>
      </c>
      <c r="F451" s="14">
        <v>445357.1875</v>
      </c>
      <c r="G451" s="14">
        <v>15.165861999999999</v>
      </c>
      <c r="H451" s="14">
        <v>7.0210580825805664</v>
      </c>
      <c r="I451" s="14">
        <v>555572</v>
      </c>
      <c r="J451" s="14"/>
      <c r="K451" s="14"/>
      <c r="L451" s="14">
        <v>0.26252752542495728</v>
      </c>
      <c r="M451" s="14">
        <v>0.17265357077121735</v>
      </c>
    </row>
    <row r="452" spans="1:13">
      <c r="A452" s="13" t="s">
        <v>148</v>
      </c>
      <c r="B452" s="13" t="s">
        <v>190</v>
      </c>
      <c r="C452" s="13" t="s">
        <v>206</v>
      </c>
      <c r="D452" s="14">
        <v>1993</v>
      </c>
      <c r="E452" s="14">
        <v>456603.375</v>
      </c>
      <c r="F452" s="14">
        <v>459641.6875</v>
      </c>
      <c r="G452" s="14">
        <v>15.268006</v>
      </c>
      <c r="H452" s="14">
        <v>7.048759937286377</v>
      </c>
      <c r="I452" s="14">
        <v>562558.9375</v>
      </c>
      <c r="J452" s="14"/>
      <c r="K452" s="14"/>
      <c r="L452" s="14">
        <v>0.24300673604011536</v>
      </c>
      <c r="M452" s="14">
        <v>0.17088204622268677</v>
      </c>
    </row>
    <row r="453" spans="1:13">
      <c r="A453" s="13" t="s">
        <v>148</v>
      </c>
      <c r="B453" s="13" t="s">
        <v>190</v>
      </c>
      <c r="C453" s="13" t="s">
        <v>206</v>
      </c>
      <c r="D453" s="14">
        <v>1994</v>
      </c>
      <c r="E453" s="14">
        <v>474722.3125</v>
      </c>
      <c r="F453" s="14">
        <v>473037.8125</v>
      </c>
      <c r="G453" s="14">
        <v>15.369119999999999</v>
      </c>
      <c r="H453" s="14">
        <v>7.1017055511474609</v>
      </c>
      <c r="I453" s="14">
        <v>579216.8125</v>
      </c>
      <c r="J453" s="14"/>
      <c r="K453" s="14"/>
      <c r="L453" s="14">
        <v>0.24396753311157227</v>
      </c>
      <c r="M453" s="14">
        <v>0.16861574351787567</v>
      </c>
    </row>
    <row r="454" spans="1:13">
      <c r="A454" s="13" t="s">
        <v>148</v>
      </c>
      <c r="B454" s="13" t="s">
        <v>190</v>
      </c>
      <c r="C454" s="13" t="s">
        <v>206</v>
      </c>
      <c r="D454" s="14">
        <v>1995</v>
      </c>
      <c r="E454" s="14">
        <v>494972.8125</v>
      </c>
      <c r="F454" s="14">
        <v>497378.5</v>
      </c>
      <c r="G454" s="14">
        <v>15.467851</v>
      </c>
      <c r="H454" s="14">
        <v>7.2721586227416992</v>
      </c>
      <c r="I454" s="14">
        <v>597265</v>
      </c>
      <c r="J454" s="14"/>
      <c r="K454" s="14"/>
      <c r="L454" s="14">
        <v>0.2441292405128479</v>
      </c>
      <c r="M454" s="14">
        <v>0.16447801887989044</v>
      </c>
    </row>
    <row r="455" spans="1:13">
      <c r="A455" s="13" t="s">
        <v>148</v>
      </c>
      <c r="B455" s="13" t="s">
        <v>190</v>
      </c>
      <c r="C455" s="13" t="s">
        <v>206</v>
      </c>
      <c r="D455" s="14">
        <v>1996</v>
      </c>
      <c r="E455" s="14">
        <v>517872.71875</v>
      </c>
      <c r="F455" s="14">
        <v>518346.09375</v>
      </c>
      <c r="G455" s="14">
        <v>15.563255</v>
      </c>
      <c r="H455" s="14">
        <v>7.4356498718261719</v>
      </c>
      <c r="I455" s="14">
        <v>618161.8125</v>
      </c>
      <c r="J455" s="14">
        <v>0.94604924796937451</v>
      </c>
      <c r="K455" s="14"/>
      <c r="L455" s="14">
        <v>0.24798886477947235</v>
      </c>
      <c r="M455" s="14">
        <v>0.15393480658531189</v>
      </c>
    </row>
    <row r="456" spans="1:13">
      <c r="A456" s="13" t="s">
        <v>148</v>
      </c>
      <c r="B456" s="13" t="s">
        <v>190</v>
      </c>
      <c r="C456" s="13" t="s">
        <v>206</v>
      </c>
      <c r="D456" s="14">
        <v>1997</v>
      </c>
      <c r="E456" s="14">
        <v>561954.5</v>
      </c>
      <c r="F456" s="14">
        <v>555263.8125</v>
      </c>
      <c r="G456" s="14">
        <v>15.655474999999999</v>
      </c>
      <c r="H456" s="14">
        <v>7.6699609756469727</v>
      </c>
      <c r="I456" s="14">
        <v>644922.375</v>
      </c>
      <c r="J456" s="14"/>
      <c r="K456" s="14"/>
      <c r="L456" s="14">
        <v>0.24235972762107849</v>
      </c>
      <c r="M456" s="14">
        <v>0.15788714587688446</v>
      </c>
    </row>
    <row r="457" spans="1:13">
      <c r="A457" s="13" t="s">
        <v>148</v>
      </c>
      <c r="B457" s="13" t="s">
        <v>190</v>
      </c>
      <c r="C457" s="13" t="s">
        <v>206</v>
      </c>
      <c r="D457" s="14">
        <v>1998</v>
      </c>
      <c r="E457" s="14">
        <v>608917.4375</v>
      </c>
      <c r="F457" s="14">
        <v>573985</v>
      </c>
      <c r="G457" s="14">
        <v>15.745647</v>
      </c>
      <c r="H457" s="14">
        <v>7.8491611480712891</v>
      </c>
      <c r="I457" s="14">
        <v>675001</v>
      </c>
      <c r="J457" s="14"/>
      <c r="K457" s="14"/>
      <c r="L457" s="14">
        <v>0.23868831992149353</v>
      </c>
      <c r="M457" s="14">
        <v>0.16379526257514954</v>
      </c>
    </row>
    <row r="458" spans="1:13">
      <c r="A458" s="13" t="s">
        <v>148</v>
      </c>
      <c r="B458" s="13" t="s">
        <v>190</v>
      </c>
      <c r="C458" s="13" t="s">
        <v>206</v>
      </c>
      <c r="D458" s="14">
        <v>1999</v>
      </c>
      <c r="E458" s="14">
        <v>650311.875</v>
      </c>
      <c r="F458" s="14">
        <v>618933.4375</v>
      </c>
      <c r="G458" s="14">
        <v>15.835522999999998</v>
      </c>
      <c r="H458" s="14">
        <v>8.0669384002685547</v>
      </c>
      <c r="I458" s="14">
        <v>708980.875</v>
      </c>
      <c r="J458" s="14"/>
      <c r="K458" s="14"/>
      <c r="L458" s="14">
        <v>0.23256437480449677</v>
      </c>
      <c r="M458" s="14">
        <v>0.16609933972358704</v>
      </c>
    </row>
    <row r="459" spans="1:13">
      <c r="A459" s="13" t="s">
        <v>148</v>
      </c>
      <c r="B459" s="13" t="s">
        <v>190</v>
      </c>
      <c r="C459" s="13" t="s">
        <v>206</v>
      </c>
      <c r="D459" s="14">
        <v>2000</v>
      </c>
      <c r="E459" s="14">
        <v>691869.625</v>
      </c>
      <c r="F459" s="14">
        <v>678720.5625</v>
      </c>
      <c r="G459" s="14">
        <v>15.926188</v>
      </c>
      <c r="H459" s="14">
        <v>8.2033481597900391</v>
      </c>
      <c r="I459" s="14">
        <v>738727.1875</v>
      </c>
      <c r="J459" s="14"/>
      <c r="K459" s="14"/>
      <c r="L459" s="14">
        <v>0.21123439073562622</v>
      </c>
      <c r="M459" s="14">
        <v>0.16668277978897095</v>
      </c>
    </row>
    <row r="460" spans="1:13">
      <c r="A460" s="13" t="s">
        <v>148</v>
      </c>
      <c r="B460" s="13" t="s">
        <v>190</v>
      </c>
      <c r="C460" s="13" t="s">
        <v>206</v>
      </c>
      <c r="D460" s="14">
        <v>2001</v>
      </c>
      <c r="E460" s="14">
        <v>701080.75</v>
      </c>
      <c r="F460" s="14">
        <v>687793.6875</v>
      </c>
      <c r="G460" s="14">
        <v>16.018114000000001</v>
      </c>
      <c r="H460" s="14">
        <v>8.3523654937744141</v>
      </c>
      <c r="I460" s="14">
        <v>755917.0625</v>
      </c>
      <c r="J460" s="14"/>
      <c r="K460" s="14"/>
      <c r="L460" s="14">
        <v>0.20918898284435272</v>
      </c>
      <c r="M460" s="14">
        <v>0.17889976501464844</v>
      </c>
    </row>
    <row r="461" spans="1:13">
      <c r="A461" s="13" t="s">
        <v>148</v>
      </c>
      <c r="B461" s="13" t="s">
        <v>190</v>
      </c>
      <c r="C461" s="13" t="s">
        <v>206</v>
      </c>
      <c r="D461" s="14">
        <v>2002</v>
      </c>
      <c r="E461" s="14">
        <v>704459.125</v>
      </c>
      <c r="F461" s="14">
        <v>690538.8125</v>
      </c>
      <c r="G461" s="14">
        <v>16.110354999999998</v>
      </c>
      <c r="H461" s="14">
        <v>8.4068708419799805</v>
      </c>
      <c r="I461" s="14">
        <v>757559.4375</v>
      </c>
      <c r="J461" s="14"/>
      <c r="K461" s="14"/>
      <c r="L461" s="14">
        <v>0.18677602708339691</v>
      </c>
      <c r="M461" s="14">
        <v>0.19126217067241669</v>
      </c>
    </row>
    <row r="462" spans="1:13">
      <c r="A462" s="13" t="s">
        <v>148</v>
      </c>
      <c r="B462" s="13" t="s">
        <v>190</v>
      </c>
      <c r="C462" s="13" t="s">
        <v>206</v>
      </c>
      <c r="D462" s="14">
        <v>2003</v>
      </c>
      <c r="E462" s="14">
        <v>682830</v>
      </c>
      <c r="F462" s="14">
        <v>691591.0625</v>
      </c>
      <c r="G462" s="14">
        <v>16.200951</v>
      </c>
      <c r="H462" s="14">
        <v>8.3674230575561523</v>
      </c>
      <c r="I462" s="14">
        <v>758738.5625</v>
      </c>
      <c r="J462" s="14"/>
      <c r="K462" s="14"/>
      <c r="L462" s="14">
        <v>0.19085672497749329</v>
      </c>
      <c r="M462" s="14">
        <v>0.1844249814748764</v>
      </c>
    </row>
    <row r="463" spans="1:13">
      <c r="A463" s="13" t="s">
        <v>148</v>
      </c>
      <c r="B463" s="13" t="s">
        <v>190</v>
      </c>
      <c r="C463" s="13" t="s">
        <v>206</v>
      </c>
      <c r="D463" s="14">
        <v>2004</v>
      </c>
      <c r="E463" s="14">
        <v>697896.4375</v>
      </c>
      <c r="F463" s="14">
        <v>705130.9375</v>
      </c>
      <c r="G463" s="14">
        <v>16.287181999999998</v>
      </c>
      <c r="H463" s="14">
        <v>8.2877483367919922</v>
      </c>
      <c r="I463" s="14">
        <v>773799.125</v>
      </c>
      <c r="J463" s="14"/>
      <c r="K463" s="14"/>
      <c r="L463" s="14">
        <v>0.19936488568782806</v>
      </c>
      <c r="M463" s="14">
        <v>0.17368750274181366</v>
      </c>
    </row>
    <row r="464" spans="1:13">
      <c r="A464" s="13" t="s">
        <v>148</v>
      </c>
      <c r="B464" s="13" t="s">
        <v>190</v>
      </c>
      <c r="C464" s="13" t="s">
        <v>206</v>
      </c>
      <c r="D464" s="14">
        <v>2005</v>
      </c>
      <c r="E464" s="14">
        <v>730992.5625</v>
      </c>
      <c r="F464" s="14">
        <v>801049.3125</v>
      </c>
      <c r="G464" s="14">
        <v>16.367158</v>
      </c>
      <c r="H464" s="14">
        <v>8.364166259765625</v>
      </c>
      <c r="I464" s="14">
        <v>789668.75</v>
      </c>
      <c r="J464" s="14">
        <v>0.90558486746033129</v>
      </c>
      <c r="K464" s="14"/>
      <c r="L464" s="14">
        <v>0.20188829302787781</v>
      </c>
      <c r="M464" s="14">
        <v>0.16614679992198944</v>
      </c>
    </row>
    <row r="465" spans="1:13">
      <c r="A465" s="13" t="s">
        <v>148</v>
      </c>
      <c r="B465" s="13" t="s">
        <v>190</v>
      </c>
      <c r="C465" s="13" t="s">
        <v>206</v>
      </c>
      <c r="D465" s="14">
        <v>2006</v>
      </c>
      <c r="E465" s="14">
        <v>774794.5625</v>
      </c>
      <c r="F465" s="14">
        <v>822049.5625</v>
      </c>
      <c r="G465" s="14">
        <v>16.440096999999998</v>
      </c>
      <c r="H465" s="14">
        <v>8.5699977874755859</v>
      </c>
      <c r="I465" s="14">
        <v>816999.125</v>
      </c>
      <c r="J465" s="14"/>
      <c r="K465" s="14"/>
      <c r="L465" s="14">
        <v>0.20725433528423309</v>
      </c>
      <c r="M465" s="14">
        <v>0.17931632697582245</v>
      </c>
    </row>
    <row r="466" spans="1:13">
      <c r="A466" s="13" t="s">
        <v>148</v>
      </c>
      <c r="B466" s="13" t="s">
        <v>190</v>
      </c>
      <c r="C466" s="13" t="s">
        <v>206</v>
      </c>
      <c r="D466" s="14">
        <v>2007</v>
      </c>
      <c r="E466" s="14">
        <v>825786.5</v>
      </c>
      <c r="F466" s="14">
        <v>879112.4375</v>
      </c>
      <c r="G466" s="14">
        <v>16.506654999999999</v>
      </c>
      <c r="H466" s="14">
        <v>8.8389120101928711</v>
      </c>
      <c r="I466" s="14">
        <v>847823.1875</v>
      </c>
      <c r="J466" s="14"/>
      <c r="K466" s="14"/>
      <c r="L466" s="14">
        <v>0.23268331587314606</v>
      </c>
      <c r="M466" s="14">
        <v>0.18087309598922729</v>
      </c>
    </row>
    <row r="467" spans="1:13">
      <c r="A467" s="13" t="s">
        <v>148</v>
      </c>
      <c r="B467" s="13" t="s">
        <v>190</v>
      </c>
      <c r="C467" s="13" t="s">
        <v>206</v>
      </c>
      <c r="D467" s="14">
        <v>2008</v>
      </c>
      <c r="E467" s="14">
        <v>858415.6875</v>
      </c>
      <c r="F467" s="14">
        <v>915336.4375</v>
      </c>
      <c r="G467" s="14">
        <v>16.568103999999998</v>
      </c>
      <c r="H467" s="14">
        <v>8.9814109802246094</v>
      </c>
      <c r="I467" s="14">
        <v>866223.6875</v>
      </c>
      <c r="J467" s="14"/>
      <c r="K467" s="14"/>
      <c r="L467" s="14">
        <v>0.23190519213676453</v>
      </c>
      <c r="M467" s="14">
        <v>0.19748933613300323</v>
      </c>
    </row>
    <row r="468" spans="1:13">
      <c r="A468" s="13" t="s">
        <v>148</v>
      </c>
      <c r="B468" s="13" t="s">
        <v>190</v>
      </c>
      <c r="C468" s="13" t="s">
        <v>206</v>
      </c>
      <c r="D468" s="14">
        <v>2009</v>
      </c>
      <c r="E468" s="14">
        <v>816601.875</v>
      </c>
      <c r="F468" s="14">
        <v>838617.9375</v>
      </c>
      <c r="G468" s="14">
        <v>16.626373000000001</v>
      </c>
      <c r="H468" s="14">
        <v>8.8903236389160156</v>
      </c>
      <c r="I468" s="14">
        <v>834460.3125</v>
      </c>
      <c r="J468" s="14"/>
      <c r="K468" s="14"/>
      <c r="L468" s="14">
        <v>0.21728420257568359</v>
      </c>
      <c r="M468" s="14">
        <v>0.2213323563337326</v>
      </c>
    </row>
    <row r="469" spans="1:13">
      <c r="A469" s="13" t="s">
        <v>148</v>
      </c>
      <c r="B469" s="13" t="s">
        <v>190</v>
      </c>
      <c r="C469" s="13" t="s">
        <v>206</v>
      </c>
      <c r="D469" s="14">
        <v>2010</v>
      </c>
      <c r="E469" s="14">
        <v>826027.75</v>
      </c>
      <c r="F469" s="14">
        <v>843381.4375</v>
      </c>
      <c r="G469" s="14">
        <v>16.682917</v>
      </c>
      <c r="H469" s="14">
        <v>8.8146772384643555</v>
      </c>
      <c r="I469" s="14">
        <v>845664.9375</v>
      </c>
      <c r="J469" s="14"/>
      <c r="K469" s="14"/>
      <c r="L469" s="14">
        <v>0.23679804801940918</v>
      </c>
      <c r="M469" s="14">
        <v>0.21132072806358337</v>
      </c>
    </row>
    <row r="470" spans="1:13">
      <c r="A470" s="13" t="s">
        <v>148</v>
      </c>
      <c r="B470" s="13" t="s">
        <v>190</v>
      </c>
      <c r="C470" s="13" t="s">
        <v>206</v>
      </c>
      <c r="D470" s="14">
        <v>2011</v>
      </c>
      <c r="E470" s="14">
        <v>845937.75</v>
      </c>
      <c r="F470" s="14">
        <v>863495.0625</v>
      </c>
      <c r="G470" s="14">
        <v>16.738192999999999</v>
      </c>
      <c r="H470" s="14">
        <v>8.8789339065551758</v>
      </c>
      <c r="I470" s="14">
        <v>858782.8125</v>
      </c>
      <c r="J470" s="14">
        <v>0.73560169400355224</v>
      </c>
      <c r="K470" s="14"/>
      <c r="L470" s="14">
        <v>0.23582407832145691</v>
      </c>
      <c r="M470" s="14">
        <v>0.21956510841846466</v>
      </c>
    </row>
    <row r="471" spans="1:13">
      <c r="A471" s="13" t="s">
        <v>148</v>
      </c>
      <c r="B471" s="13" t="s">
        <v>190</v>
      </c>
      <c r="C471" s="13" t="s">
        <v>206</v>
      </c>
      <c r="D471" s="14">
        <v>2012</v>
      </c>
      <c r="E471" s="14">
        <v>851872.4375</v>
      </c>
      <c r="F471" s="14">
        <v>884191.5625</v>
      </c>
      <c r="G471" s="14">
        <v>16.791840000000001</v>
      </c>
      <c r="H471" s="14">
        <v>8.856450080871582</v>
      </c>
      <c r="I471" s="14">
        <v>849934.25</v>
      </c>
      <c r="J471" s="14">
        <v>0.75756793190059057</v>
      </c>
      <c r="K471" s="14"/>
      <c r="L471" s="14">
        <v>0.23821744322776794</v>
      </c>
      <c r="M471" s="14">
        <v>0.20632058382034302</v>
      </c>
    </row>
    <row r="472" spans="1:13">
      <c r="A472" s="13" t="s">
        <v>148</v>
      </c>
      <c r="B472" s="13" t="s">
        <v>190</v>
      </c>
      <c r="C472" s="13" t="s">
        <v>206</v>
      </c>
      <c r="D472" s="14">
        <v>2013</v>
      </c>
      <c r="E472" s="14">
        <v>849917.8125</v>
      </c>
      <c r="F472" s="14">
        <v>925619.125</v>
      </c>
      <c r="G472" s="14">
        <v>16.843502000000001</v>
      </c>
      <c r="H472" s="14">
        <v>8.7533035278320313</v>
      </c>
      <c r="I472" s="14">
        <v>848827.875</v>
      </c>
      <c r="J472" s="14">
        <v>0.7918566164002746</v>
      </c>
      <c r="K472" s="14"/>
      <c r="L472" s="14">
        <v>0.22748914361000061</v>
      </c>
      <c r="M472" s="14">
        <v>0.19693094491958618</v>
      </c>
    </row>
    <row r="473" spans="1:13">
      <c r="A473" s="13" t="s">
        <v>148</v>
      </c>
      <c r="B473" s="13" t="s">
        <v>190</v>
      </c>
      <c r="C473" s="13" t="s">
        <v>206</v>
      </c>
      <c r="D473" s="14">
        <v>2014</v>
      </c>
      <c r="E473" s="14">
        <v>827171.5</v>
      </c>
      <c r="F473" s="14">
        <v>882311.5</v>
      </c>
      <c r="G473" s="14">
        <v>16.892523000000001</v>
      </c>
      <c r="H473" s="14">
        <v>8.7392339706420898</v>
      </c>
      <c r="I473" s="14">
        <v>860910.0625</v>
      </c>
      <c r="J473" s="14">
        <v>0.79690724290236514</v>
      </c>
      <c r="K473" s="14"/>
      <c r="L473" s="14">
        <v>0.226727694272995</v>
      </c>
      <c r="M473" s="14">
        <v>0.20171931385993958</v>
      </c>
    </row>
    <row r="474" spans="1:13">
      <c r="A474" s="13" t="s">
        <v>148</v>
      </c>
      <c r="B474" s="13" t="s">
        <v>190</v>
      </c>
      <c r="C474" s="13" t="s">
        <v>206</v>
      </c>
      <c r="D474" s="14">
        <v>2015</v>
      </c>
      <c r="E474" s="14">
        <v>872643.75</v>
      </c>
      <c r="F474" s="14">
        <v>875122.75</v>
      </c>
      <c r="G474" s="14">
        <v>16.938499</v>
      </c>
      <c r="H474" s="14">
        <v>8.8072586059570313</v>
      </c>
      <c r="I474" s="14">
        <v>877776.75</v>
      </c>
      <c r="J474" s="14">
        <v>0.7852466616820013</v>
      </c>
      <c r="K474" s="14"/>
      <c r="L474" s="14">
        <v>0.28604808449745178</v>
      </c>
      <c r="M474" s="14">
        <v>0.19638839364051819</v>
      </c>
    </row>
    <row r="475" spans="1:13">
      <c r="A475" s="13" t="s">
        <v>148</v>
      </c>
      <c r="B475" s="13" t="s">
        <v>190</v>
      </c>
      <c r="C475" s="13" t="s">
        <v>206</v>
      </c>
      <c r="D475" s="14">
        <v>2016</v>
      </c>
      <c r="E475" s="14">
        <v>876472.5625</v>
      </c>
      <c r="F475" s="14">
        <v>873445.8125</v>
      </c>
      <c r="G475" s="14">
        <v>16.981294999999999</v>
      </c>
      <c r="H475" s="14">
        <v>8.9172592163085938</v>
      </c>
      <c r="I475" s="14">
        <v>897015.125</v>
      </c>
      <c r="J475" s="14">
        <v>0.79009106609335933</v>
      </c>
      <c r="K475" s="14"/>
      <c r="L475" s="14">
        <v>0.25366136431694031</v>
      </c>
      <c r="M475" s="14">
        <v>0.19846788048744202</v>
      </c>
    </row>
    <row r="476" spans="1:13">
      <c r="A476" s="13" t="s">
        <v>148</v>
      </c>
      <c r="B476" s="13" t="s">
        <v>190</v>
      </c>
      <c r="C476" s="13" t="s">
        <v>206</v>
      </c>
      <c r="D476" s="14">
        <v>2017</v>
      </c>
      <c r="E476" s="14">
        <v>918735.9375</v>
      </c>
      <c r="F476" s="14">
        <v>923126.375</v>
      </c>
      <c r="G476" s="14">
        <v>17.021346999999999</v>
      </c>
      <c r="H476" s="14">
        <v>9.098231315612793</v>
      </c>
      <c r="I476" s="14">
        <v>923126.3125</v>
      </c>
      <c r="J476" s="14">
        <v>0.78446542011082965</v>
      </c>
      <c r="K476" s="14"/>
      <c r="L476" s="14">
        <v>0.25626665353775024</v>
      </c>
      <c r="M476" s="14">
        <v>0.19696538150310516</v>
      </c>
    </row>
    <row r="477" spans="1:13">
      <c r="A477" s="13" t="s">
        <v>148</v>
      </c>
      <c r="B477" s="13" t="s">
        <v>190</v>
      </c>
      <c r="C477" s="13" t="s">
        <v>206</v>
      </c>
      <c r="D477" s="14">
        <v>2018</v>
      </c>
      <c r="E477" s="14">
        <v>939896.1875</v>
      </c>
      <c r="F477" s="14">
        <v>936939.1875</v>
      </c>
      <c r="G477" s="14">
        <v>17.059559999999998</v>
      </c>
      <c r="H477" s="14">
        <v>9.3021783828735352</v>
      </c>
      <c r="I477" s="14">
        <v>944920.6875</v>
      </c>
      <c r="J477" s="14"/>
      <c r="K477" s="14"/>
      <c r="L477" s="14">
        <v>0.2598545253276825</v>
      </c>
      <c r="M477" s="14">
        <v>0.19885110855102539</v>
      </c>
    </row>
    <row r="478" spans="1:13">
      <c r="A478" s="13" t="s">
        <v>148</v>
      </c>
      <c r="B478" s="13" t="s">
        <v>190</v>
      </c>
      <c r="C478" s="13" t="s">
        <v>206</v>
      </c>
      <c r="D478" s="14">
        <v>2019</v>
      </c>
      <c r="E478" s="14">
        <v>958314.625</v>
      </c>
      <c r="F478" s="14">
        <v>950077.9375</v>
      </c>
      <c r="G478" s="14">
        <v>17.09713</v>
      </c>
      <c r="H478" s="14">
        <v>9.4569082260131836</v>
      </c>
      <c r="I478" s="14">
        <v>960770.875</v>
      </c>
      <c r="J478" s="14"/>
      <c r="K478" s="14"/>
      <c r="L478" s="14">
        <v>0.2630651593208313</v>
      </c>
      <c r="M478" s="14">
        <v>0.20011898875236511</v>
      </c>
    </row>
    <row r="479" spans="1:13">
      <c r="A479" s="13" t="s">
        <v>149</v>
      </c>
      <c r="B479" s="13" t="s">
        <v>191</v>
      </c>
      <c r="C479" s="13" t="s">
        <v>224</v>
      </c>
      <c r="D479" s="14">
        <v>1992</v>
      </c>
      <c r="E479" s="14">
        <v>125201.515625</v>
      </c>
      <c r="F479" s="14">
        <v>143964.71875</v>
      </c>
      <c r="G479" s="14">
        <v>4.2926830000000002</v>
      </c>
      <c r="H479" s="14">
        <v>2.0367252826690674</v>
      </c>
      <c r="I479" s="14">
        <v>208126.890625</v>
      </c>
      <c r="J479" s="14"/>
      <c r="K479" s="14"/>
      <c r="L479" s="14">
        <v>0.22015093266963959</v>
      </c>
      <c r="M479" s="14">
        <v>0.15072853863239288</v>
      </c>
    </row>
    <row r="480" spans="1:13">
      <c r="A480" s="13" t="s">
        <v>149</v>
      </c>
      <c r="B480" s="13" t="s">
        <v>191</v>
      </c>
      <c r="C480" s="13" t="s">
        <v>224</v>
      </c>
      <c r="D480" s="14">
        <v>1993</v>
      </c>
      <c r="E480" s="14">
        <v>129591.0625</v>
      </c>
      <c r="F480" s="14">
        <v>145404.96875</v>
      </c>
      <c r="G480" s="14">
        <v>4.3167879999999998</v>
      </c>
      <c r="H480" s="14">
        <v>2.0510215759277344</v>
      </c>
      <c r="I480" s="14">
        <v>214048.78125</v>
      </c>
      <c r="J480" s="14"/>
      <c r="K480" s="14"/>
      <c r="L480" s="14">
        <v>0.24648822844028473</v>
      </c>
      <c r="M480" s="14">
        <v>0.16121941804885864</v>
      </c>
    </row>
    <row r="481" spans="1:13">
      <c r="A481" s="13" t="s">
        <v>149</v>
      </c>
      <c r="B481" s="13" t="s">
        <v>191</v>
      </c>
      <c r="C481" s="13" t="s">
        <v>224</v>
      </c>
      <c r="D481" s="14">
        <v>1994</v>
      </c>
      <c r="E481" s="14">
        <v>135150.359375</v>
      </c>
      <c r="F481" s="14">
        <v>151116.8125</v>
      </c>
      <c r="G481" s="14">
        <v>4.341615</v>
      </c>
      <c r="H481" s="14">
        <v>2.0791347026824951</v>
      </c>
      <c r="I481" s="14">
        <v>224869.859375</v>
      </c>
      <c r="J481" s="14"/>
      <c r="K481" s="14"/>
      <c r="L481" s="14">
        <v>0.24923233687877655</v>
      </c>
      <c r="M481" s="14">
        <v>0.15720701217651367</v>
      </c>
    </row>
    <row r="482" spans="1:13">
      <c r="A482" s="13" t="s">
        <v>149</v>
      </c>
      <c r="B482" s="13" t="s">
        <v>191</v>
      </c>
      <c r="C482" s="13" t="s">
        <v>224</v>
      </c>
      <c r="D482" s="14">
        <v>1995</v>
      </c>
      <c r="E482" s="14">
        <v>142270.609375</v>
      </c>
      <c r="F482" s="14">
        <v>162929.0625</v>
      </c>
      <c r="G482" s="14">
        <v>4.3669950000000002</v>
      </c>
      <c r="H482" s="14">
        <v>2.1235320568084717</v>
      </c>
      <c r="I482" s="14">
        <v>234214.296875</v>
      </c>
      <c r="J482" s="14"/>
      <c r="K482" s="14"/>
      <c r="L482" s="14">
        <v>0.24990053474903107</v>
      </c>
      <c r="M482" s="14">
        <v>0.14537602663040161</v>
      </c>
    </row>
    <row r="483" spans="1:13">
      <c r="A483" s="13" t="s">
        <v>149</v>
      </c>
      <c r="B483" s="13" t="s">
        <v>191</v>
      </c>
      <c r="C483" s="13" t="s">
        <v>224</v>
      </c>
      <c r="D483" s="14">
        <v>1996</v>
      </c>
      <c r="E483" s="14">
        <v>155505.03125</v>
      </c>
      <c r="F483" s="14">
        <v>183344.90625</v>
      </c>
      <c r="G483" s="14">
        <v>4.3932089999999997</v>
      </c>
      <c r="H483" s="14">
        <v>2.1685893535614014</v>
      </c>
      <c r="I483" s="14">
        <v>245990.484375</v>
      </c>
      <c r="J483" s="14">
        <v>0.89880970669846416</v>
      </c>
      <c r="K483" s="14"/>
      <c r="L483" s="14">
        <v>0.2258288711309433</v>
      </c>
      <c r="M483" s="14">
        <v>0.13081274926662445</v>
      </c>
    </row>
    <row r="484" spans="1:13">
      <c r="A484" s="13" t="s">
        <v>149</v>
      </c>
      <c r="B484" s="13" t="s">
        <v>191</v>
      </c>
      <c r="C484" s="13" t="s">
        <v>224</v>
      </c>
      <c r="D484" s="14">
        <v>1997</v>
      </c>
      <c r="E484" s="14">
        <v>169368.015625</v>
      </c>
      <c r="F484" s="14">
        <v>193806.6875</v>
      </c>
      <c r="G484" s="14">
        <v>4.4202620000000001</v>
      </c>
      <c r="H484" s="14">
        <v>2.2333521842956543</v>
      </c>
      <c r="I484" s="14">
        <v>258990.078125</v>
      </c>
      <c r="J484" s="14"/>
      <c r="K484" s="14"/>
      <c r="L484" s="14">
        <v>0.24942556023597717</v>
      </c>
      <c r="M484" s="14">
        <v>0.13941624760627747</v>
      </c>
    </row>
    <row r="485" spans="1:13">
      <c r="A485" s="13" t="s">
        <v>149</v>
      </c>
      <c r="B485" s="13" t="s">
        <v>191</v>
      </c>
      <c r="C485" s="13" t="s">
        <v>224</v>
      </c>
      <c r="D485" s="14">
        <v>1998</v>
      </c>
      <c r="E485" s="14">
        <v>171385.265625</v>
      </c>
      <c r="F485" s="14">
        <v>184895.078125</v>
      </c>
      <c r="G485" s="14">
        <v>4.4474859999999996</v>
      </c>
      <c r="H485" s="14">
        <v>2.2929732799530029</v>
      </c>
      <c r="I485" s="14">
        <v>265787.0625</v>
      </c>
      <c r="J485" s="14"/>
      <c r="K485" s="14"/>
      <c r="L485" s="14">
        <v>0.2825467586517334</v>
      </c>
      <c r="M485" s="14">
        <v>0.15538109838962555</v>
      </c>
    </row>
    <row r="486" spans="1:13">
      <c r="A486" s="13" t="s">
        <v>149</v>
      </c>
      <c r="B486" s="13" t="s">
        <v>191</v>
      </c>
      <c r="C486" s="13" t="s">
        <v>224</v>
      </c>
      <c r="D486" s="14">
        <v>1999</v>
      </c>
      <c r="E486" s="14">
        <v>182852.859375</v>
      </c>
      <c r="F486" s="14">
        <v>206082.375</v>
      </c>
      <c r="G486" s="14">
        <v>4.4740039999999999</v>
      </c>
      <c r="H486" s="14">
        <v>2.3119583129882813</v>
      </c>
      <c r="I486" s="14">
        <v>271137</v>
      </c>
      <c r="J486" s="14"/>
      <c r="K486" s="14"/>
      <c r="L486" s="14">
        <v>0.23217387497425079</v>
      </c>
      <c r="M486" s="14">
        <v>0.14683333039283752</v>
      </c>
    </row>
    <row r="487" spans="1:13">
      <c r="A487" s="13" t="s">
        <v>149</v>
      </c>
      <c r="B487" s="13" t="s">
        <v>191</v>
      </c>
      <c r="C487" s="13" t="s">
        <v>224</v>
      </c>
      <c r="D487" s="14">
        <v>2000</v>
      </c>
      <c r="E487" s="14">
        <v>209341.21875</v>
      </c>
      <c r="F487" s="14">
        <v>253679.828125</v>
      </c>
      <c r="G487" s="14">
        <v>4.4993669999999995</v>
      </c>
      <c r="H487" s="14">
        <v>2.3240475654602051</v>
      </c>
      <c r="I487" s="14">
        <v>279826.875</v>
      </c>
      <c r="J487" s="14"/>
      <c r="K487" s="14"/>
      <c r="L487" s="14">
        <v>0.1863107830286026</v>
      </c>
      <c r="M487" s="14">
        <v>0.12559895217418671</v>
      </c>
    </row>
    <row r="488" spans="1:13">
      <c r="A488" s="13" t="s">
        <v>149</v>
      </c>
      <c r="B488" s="13" t="s">
        <v>191</v>
      </c>
      <c r="C488" s="13" t="s">
        <v>224</v>
      </c>
      <c r="D488" s="14">
        <v>2001</v>
      </c>
      <c r="E488" s="14">
        <v>207414.578125</v>
      </c>
      <c r="F488" s="14">
        <v>256791.046875</v>
      </c>
      <c r="G488" s="14">
        <v>4.5231449999999995</v>
      </c>
      <c r="H488" s="14">
        <v>2.3395655155181885</v>
      </c>
      <c r="I488" s="14">
        <v>285632.71875</v>
      </c>
      <c r="J488" s="14"/>
      <c r="K488" s="14"/>
      <c r="L488" s="14">
        <v>0.17961253225803375</v>
      </c>
      <c r="M488" s="14">
        <v>0.1347370445728302</v>
      </c>
    </row>
    <row r="489" spans="1:13">
      <c r="A489" s="13" t="s">
        <v>149</v>
      </c>
      <c r="B489" s="13" t="s">
        <v>191</v>
      </c>
      <c r="C489" s="13" t="s">
        <v>224</v>
      </c>
      <c r="D489" s="14">
        <v>2002</v>
      </c>
      <c r="E489" s="14">
        <v>202909.75</v>
      </c>
      <c r="F489" s="14">
        <v>247474.765625</v>
      </c>
      <c r="G489" s="14">
        <v>4.5460189999999994</v>
      </c>
      <c r="H489" s="14">
        <v>2.3267309665679932</v>
      </c>
      <c r="I489" s="14">
        <v>289763.6875</v>
      </c>
      <c r="J489" s="14"/>
      <c r="K489" s="14"/>
      <c r="L489" s="14">
        <v>0.17696183919906616</v>
      </c>
      <c r="M489" s="14">
        <v>0.14312925934791565</v>
      </c>
    </row>
    <row r="490" spans="1:13">
      <c r="A490" s="13" t="s">
        <v>149</v>
      </c>
      <c r="B490" s="13" t="s">
        <v>191</v>
      </c>
      <c r="C490" s="13" t="s">
        <v>224</v>
      </c>
      <c r="D490" s="14">
        <v>2003</v>
      </c>
      <c r="E490" s="14">
        <v>204249.6875</v>
      </c>
      <c r="F490" s="14">
        <v>266349.9375</v>
      </c>
      <c r="G490" s="14">
        <v>4.570106</v>
      </c>
      <c r="H490" s="14">
        <v>2.29034423828125</v>
      </c>
      <c r="I490" s="14">
        <v>292400.875</v>
      </c>
      <c r="J490" s="14"/>
      <c r="K490" s="14"/>
      <c r="L490" s="14">
        <v>0.16910856962203979</v>
      </c>
      <c r="M490" s="14">
        <v>0.13324594497680664</v>
      </c>
    </row>
    <row r="491" spans="1:13">
      <c r="A491" s="13" t="s">
        <v>149</v>
      </c>
      <c r="B491" s="13" t="s">
        <v>191</v>
      </c>
      <c r="C491" s="13" t="s">
        <v>224</v>
      </c>
      <c r="D491" s="14">
        <v>2004</v>
      </c>
      <c r="E491" s="14">
        <v>224137.0625</v>
      </c>
      <c r="F491" s="14">
        <v>284456.0625</v>
      </c>
      <c r="G491" s="14">
        <v>4.5982139999999996</v>
      </c>
      <c r="H491" s="14">
        <v>2.2968606948852539</v>
      </c>
      <c r="I491" s="14">
        <v>304007.4375</v>
      </c>
      <c r="J491" s="14"/>
      <c r="K491" s="14"/>
      <c r="L491" s="14">
        <v>0.19742999970912933</v>
      </c>
      <c r="M491" s="14">
        <v>0.12250882387161255</v>
      </c>
    </row>
    <row r="492" spans="1:13">
      <c r="A492" s="13" t="s">
        <v>149</v>
      </c>
      <c r="B492" s="13" t="s">
        <v>191</v>
      </c>
      <c r="C492" s="13" t="s">
        <v>224</v>
      </c>
      <c r="D492" s="14">
        <v>2005</v>
      </c>
      <c r="E492" s="14">
        <v>251075.96875</v>
      </c>
      <c r="F492" s="14">
        <v>353368.5625</v>
      </c>
      <c r="G492" s="14">
        <v>4.6323639999999999</v>
      </c>
      <c r="H492" s="14">
        <v>2.3222572803497314</v>
      </c>
      <c r="I492" s="14">
        <v>311989.0625</v>
      </c>
      <c r="J492" s="14">
        <v>0.82388517218799595</v>
      </c>
      <c r="K492" s="14"/>
      <c r="L492" s="14">
        <v>0.19790150225162506</v>
      </c>
      <c r="M492" s="14">
        <v>0.10451110452413559</v>
      </c>
    </row>
    <row r="493" spans="1:13">
      <c r="A493" s="13" t="s">
        <v>149</v>
      </c>
      <c r="B493" s="13" t="s">
        <v>191</v>
      </c>
      <c r="C493" s="13" t="s">
        <v>224</v>
      </c>
      <c r="D493" s="14">
        <v>2006</v>
      </c>
      <c r="E493" s="14">
        <v>279391.5</v>
      </c>
      <c r="F493" s="14">
        <v>385067.25</v>
      </c>
      <c r="G493" s="14">
        <v>4.6729940000000001</v>
      </c>
      <c r="H493" s="14">
        <v>2.3980202674865723</v>
      </c>
      <c r="I493" s="14">
        <v>319476.125</v>
      </c>
      <c r="J493" s="14"/>
      <c r="K493" s="14"/>
      <c r="L493" s="14">
        <v>0.21337300539016724</v>
      </c>
      <c r="M493" s="14">
        <v>0.10484232008457184</v>
      </c>
    </row>
    <row r="494" spans="1:13">
      <c r="A494" s="13" t="s">
        <v>149</v>
      </c>
      <c r="B494" s="13" t="s">
        <v>191</v>
      </c>
      <c r="C494" s="13" t="s">
        <v>224</v>
      </c>
      <c r="D494" s="14">
        <v>2007</v>
      </c>
      <c r="E494" s="14">
        <v>292358.59375</v>
      </c>
      <c r="F494" s="14">
        <v>391365.46875</v>
      </c>
      <c r="G494" s="14">
        <v>4.7194019999999997</v>
      </c>
      <c r="H494" s="14">
        <v>2.490095853805542</v>
      </c>
      <c r="I494" s="14">
        <v>329042.03125</v>
      </c>
      <c r="J494" s="14"/>
      <c r="K494" s="14"/>
      <c r="L494" s="14">
        <v>0.23831400275230408</v>
      </c>
      <c r="M494" s="14">
        <v>0.10935259610414505</v>
      </c>
    </row>
    <row r="495" spans="1:13">
      <c r="A495" s="13" t="s">
        <v>149</v>
      </c>
      <c r="B495" s="13" t="s">
        <v>191</v>
      </c>
      <c r="C495" s="13" t="s">
        <v>224</v>
      </c>
      <c r="D495" s="14">
        <v>2008</v>
      </c>
      <c r="E495" s="14">
        <v>315882.3125</v>
      </c>
      <c r="F495" s="14">
        <v>445013.0625</v>
      </c>
      <c r="G495" s="14">
        <v>4.7710189999999999</v>
      </c>
      <c r="H495" s="14">
        <v>2.5651872158050537</v>
      </c>
      <c r="I495" s="14">
        <v>330609.53125</v>
      </c>
      <c r="J495" s="14"/>
      <c r="K495" s="14"/>
      <c r="L495" s="14">
        <v>0.22283659875392914</v>
      </c>
      <c r="M495" s="14">
        <v>0.10870610177516937</v>
      </c>
    </row>
    <row r="496" spans="1:13">
      <c r="A496" s="13" t="s">
        <v>149</v>
      </c>
      <c r="B496" s="13" t="s">
        <v>191</v>
      </c>
      <c r="C496" s="13" t="s">
        <v>224</v>
      </c>
      <c r="D496" s="14">
        <v>2009</v>
      </c>
      <c r="E496" s="14">
        <v>291161.625</v>
      </c>
      <c r="F496" s="14">
        <v>375852.1875</v>
      </c>
      <c r="G496" s="14">
        <v>4.826848</v>
      </c>
      <c r="H496" s="14">
        <v>2.5536854267120361</v>
      </c>
      <c r="I496" s="14">
        <v>324899.84375</v>
      </c>
      <c r="J496" s="14"/>
      <c r="K496" s="14"/>
      <c r="L496" s="14">
        <v>0.23157061636447906</v>
      </c>
      <c r="M496" s="14">
        <v>0.13231503963470459</v>
      </c>
    </row>
    <row r="497" spans="1:13">
      <c r="A497" s="13" t="s">
        <v>149</v>
      </c>
      <c r="B497" s="13" t="s">
        <v>191</v>
      </c>
      <c r="C497" s="13" t="s">
        <v>224</v>
      </c>
      <c r="D497" s="14">
        <v>2010</v>
      </c>
      <c r="E497" s="14">
        <v>307002.75</v>
      </c>
      <c r="F497" s="14">
        <v>408091.65625</v>
      </c>
      <c r="G497" s="14">
        <v>4.8858779999999999</v>
      </c>
      <c r="H497" s="14">
        <v>2.5449225902557373</v>
      </c>
      <c r="I497" s="14">
        <v>327180.09375</v>
      </c>
      <c r="J497" s="14"/>
      <c r="K497" s="14"/>
      <c r="L497" s="14">
        <v>0.24352976679801941</v>
      </c>
      <c r="M497" s="14">
        <v>0.12418323010206223</v>
      </c>
    </row>
    <row r="498" spans="1:13">
      <c r="A498" s="13" t="s">
        <v>149</v>
      </c>
      <c r="B498" s="13" t="s">
        <v>191</v>
      </c>
      <c r="C498" s="13" t="s">
        <v>224</v>
      </c>
      <c r="D498" s="14">
        <v>2011</v>
      </c>
      <c r="E498" s="14">
        <v>320496.5625</v>
      </c>
      <c r="F498" s="14">
        <v>448746.96875</v>
      </c>
      <c r="G498" s="14">
        <v>4.9483299999999995</v>
      </c>
      <c r="H498" s="14">
        <v>2.5811936855316162</v>
      </c>
      <c r="I498" s="14">
        <v>330391.28125</v>
      </c>
      <c r="J498" s="14">
        <v>0.65577496621612363</v>
      </c>
      <c r="K498" s="14"/>
      <c r="L498" s="14">
        <v>0.22029261291027069</v>
      </c>
      <c r="M498" s="14">
        <v>0.11974603682756424</v>
      </c>
    </row>
    <row r="499" spans="1:13">
      <c r="A499" s="13" t="s">
        <v>149</v>
      </c>
      <c r="B499" s="13" t="s">
        <v>191</v>
      </c>
      <c r="C499" s="13" t="s">
        <v>224</v>
      </c>
      <c r="D499" s="14">
        <v>2012</v>
      </c>
      <c r="E499" s="14">
        <v>339719.65625</v>
      </c>
      <c r="F499" s="14">
        <v>474551.59375</v>
      </c>
      <c r="G499" s="14">
        <v>5.0137089999999995</v>
      </c>
      <c r="H499" s="14">
        <v>2.6341135501861572</v>
      </c>
      <c r="I499" s="14">
        <v>339322</v>
      </c>
      <c r="J499" s="14">
        <v>0.63931860921555217</v>
      </c>
      <c r="K499" s="14"/>
      <c r="L499" s="14">
        <v>0.23538704216480255</v>
      </c>
      <c r="M499" s="14">
        <v>0.11739148199558258</v>
      </c>
    </row>
    <row r="500" spans="1:13">
      <c r="A500" s="13" t="s">
        <v>149</v>
      </c>
      <c r="B500" s="13" t="s">
        <v>191</v>
      </c>
      <c r="C500" s="13" t="s">
        <v>224</v>
      </c>
      <c r="D500" s="14">
        <v>2013</v>
      </c>
      <c r="E500" s="14">
        <v>343018.03125</v>
      </c>
      <c r="F500" s="14">
        <v>464938.59375</v>
      </c>
      <c r="G500" s="14">
        <v>5.0794549999999994</v>
      </c>
      <c r="H500" s="14">
        <v>2.6655771732330322</v>
      </c>
      <c r="I500" s="14">
        <v>342830.8125</v>
      </c>
      <c r="J500" s="14">
        <v>0.64291391437015111</v>
      </c>
      <c r="K500" s="14"/>
      <c r="L500" s="14">
        <v>0.25981816649436951</v>
      </c>
      <c r="M500" s="14">
        <v>0.12621401250362396</v>
      </c>
    </row>
    <row r="501" spans="1:13">
      <c r="A501" s="13" t="s">
        <v>149</v>
      </c>
      <c r="B501" s="13" t="s">
        <v>191</v>
      </c>
      <c r="C501" s="13" t="s">
        <v>224</v>
      </c>
      <c r="D501" s="14">
        <v>2014</v>
      </c>
      <c r="E501" s="14">
        <v>337562.59375</v>
      </c>
      <c r="F501" s="14">
        <v>436629.5625</v>
      </c>
      <c r="G501" s="14">
        <v>5.1422650000000001</v>
      </c>
      <c r="H501" s="14">
        <v>2.6963009834289551</v>
      </c>
      <c r="I501" s="14">
        <v>349583.03125</v>
      </c>
      <c r="J501" s="14">
        <v>0.65732457647275255</v>
      </c>
      <c r="K501" s="14"/>
      <c r="L501" s="14">
        <v>0.26324364542961121</v>
      </c>
      <c r="M501" s="14">
        <v>0.13841834664344788</v>
      </c>
    </row>
    <row r="502" spans="1:13">
      <c r="A502" s="13" t="s">
        <v>149</v>
      </c>
      <c r="B502" s="13" t="s">
        <v>191</v>
      </c>
      <c r="C502" s="13" t="s">
        <v>224</v>
      </c>
      <c r="D502" s="14">
        <v>2015</v>
      </c>
      <c r="E502" s="14">
        <v>321281.71875</v>
      </c>
      <c r="F502" s="14">
        <v>368037.34375</v>
      </c>
      <c r="G502" s="14">
        <v>5.1998359999999995</v>
      </c>
      <c r="H502" s="14">
        <v>2.7125174999237061</v>
      </c>
      <c r="I502" s="14">
        <v>356459.78125</v>
      </c>
      <c r="J502" s="14">
        <v>0.66723430906012204</v>
      </c>
      <c r="K502" s="14"/>
      <c r="L502" s="14">
        <v>0.27765214443206787</v>
      </c>
      <c r="M502" s="14">
        <v>0.16598369181156158</v>
      </c>
    </row>
    <row r="503" spans="1:13">
      <c r="A503" s="13" t="s">
        <v>149</v>
      </c>
      <c r="B503" s="13" t="s">
        <v>191</v>
      </c>
      <c r="C503" s="13" t="s">
        <v>224</v>
      </c>
      <c r="D503" s="14">
        <v>2016</v>
      </c>
      <c r="E503" s="14">
        <v>311902.375</v>
      </c>
      <c r="F503" s="14">
        <v>353195.59375</v>
      </c>
      <c r="G503" s="14">
        <v>5.2509489999999994</v>
      </c>
      <c r="H503" s="14">
        <v>2.723179817199707</v>
      </c>
      <c r="I503" s="14">
        <v>360279.4375</v>
      </c>
      <c r="J503" s="14">
        <v>0.67880342798271998</v>
      </c>
      <c r="K503" s="14"/>
      <c r="L503" s="14">
        <v>0.29067331552505493</v>
      </c>
      <c r="M503" s="14">
        <v>0.18555708229541779</v>
      </c>
    </row>
    <row r="504" spans="1:13">
      <c r="A504" s="13" t="s">
        <v>149</v>
      </c>
      <c r="B504" s="13" t="s">
        <v>191</v>
      </c>
      <c r="C504" s="13" t="s">
        <v>224</v>
      </c>
      <c r="D504" s="14">
        <v>2017</v>
      </c>
      <c r="E504" s="14">
        <v>327096.3125</v>
      </c>
      <c r="F504" s="14">
        <v>368649.65625</v>
      </c>
      <c r="G504" s="14">
        <v>5.2963259999999996</v>
      </c>
      <c r="H504" s="14">
        <v>2.7567307949066162</v>
      </c>
      <c r="I504" s="14">
        <v>368649.65625</v>
      </c>
      <c r="J504" s="14">
        <v>0.68937995388541051</v>
      </c>
      <c r="K504" s="14"/>
      <c r="L504" s="14">
        <v>0.28922337293624878</v>
      </c>
      <c r="M504" s="14">
        <v>0.18537174165248871</v>
      </c>
    </row>
    <row r="505" spans="1:13">
      <c r="A505" s="13" t="s">
        <v>149</v>
      </c>
      <c r="B505" s="13" t="s">
        <v>191</v>
      </c>
      <c r="C505" s="13" t="s">
        <v>224</v>
      </c>
      <c r="D505" s="14">
        <v>2018</v>
      </c>
      <c r="E505" s="14">
        <v>342195.96875</v>
      </c>
      <c r="F505" s="14">
        <v>401659.84375</v>
      </c>
      <c r="G505" s="14">
        <v>5.3379620000000001</v>
      </c>
      <c r="H505" s="14">
        <v>2.80533766746521</v>
      </c>
      <c r="I505" s="14">
        <v>373403.59375</v>
      </c>
      <c r="J505" s="14"/>
      <c r="K505" s="14"/>
      <c r="L505" s="14">
        <v>0.27081474661827087</v>
      </c>
      <c r="M505" s="14">
        <v>0.17395268380641937</v>
      </c>
    </row>
    <row r="506" spans="1:13">
      <c r="A506" s="13" t="s">
        <v>149</v>
      </c>
      <c r="B506" s="13" t="s">
        <v>191</v>
      </c>
      <c r="C506" s="13" t="s">
        <v>224</v>
      </c>
      <c r="D506" s="14">
        <v>2019</v>
      </c>
      <c r="E506" s="14">
        <v>336415.40625</v>
      </c>
      <c r="F506" s="14">
        <v>396253.875</v>
      </c>
      <c r="G506" s="14">
        <v>5.378857</v>
      </c>
      <c r="H506" s="14">
        <v>2.8536617755889893</v>
      </c>
      <c r="I506" s="14">
        <v>377715.34375</v>
      </c>
      <c r="J506" s="14"/>
      <c r="K506" s="14"/>
      <c r="L506" s="14">
        <v>0.28972342610359192</v>
      </c>
      <c r="M506" s="14">
        <v>0.18361842632293701</v>
      </c>
    </row>
    <row r="507" spans="1:13">
      <c r="A507" s="13" t="s">
        <v>150</v>
      </c>
      <c r="B507" s="13" t="s">
        <v>192</v>
      </c>
      <c r="C507" s="13" t="s">
        <v>225</v>
      </c>
      <c r="D507" s="14">
        <v>1992</v>
      </c>
      <c r="E507" s="14">
        <v>77731.421875</v>
      </c>
      <c r="F507" s="14">
        <v>78758.765625</v>
      </c>
      <c r="G507" s="14">
        <v>3.5031809999999997</v>
      </c>
      <c r="H507" s="14">
        <v>1.5114538669586182</v>
      </c>
      <c r="I507" s="14">
        <v>83784.65625</v>
      </c>
      <c r="J507" s="14"/>
      <c r="K507" s="14"/>
      <c r="L507" s="14">
        <v>0.19472032785415649</v>
      </c>
      <c r="M507" s="14">
        <v>0.18359766900539398</v>
      </c>
    </row>
    <row r="508" spans="1:13">
      <c r="A508" s="13" t="s">
        <v>150</v>
      </c>
      <c r="B508" s="13" t="s">
        <v>192</v>
      </c>
      <c r="C508" s="13" t="s">
        <v>225</v>
      </c>
      <c r="D508" s="14">
        <v>1993</v>
      </c>
      <c r="E508" s="14">
        <v>84290.5390625</v>
      </c>
      <c r="F508" s="14">
        <v>84715.1953125</v>
      </c>
      <c r="G508" s="14">
        <v>3.5644639999999996</v>
      </c>
      <c r="H508" s="14">
        <v>1.5503095388412476</v>
      </c>
      <c r="I508" s="14">
        <v>89258.171875</v>
      </c>
      <c r="J508" s="14"/>
      <c r="K508" s="14"/>
      <c r="L508" s="14">
        <v>0.2230566143989563</v>
      </c>
      <c r="M508" s="14">
        <v>0.17283441126346588</v>
      </c>
    </row>
    <row r="509" spans="1:13">
      <c r="A509" s="13" t="s">
        <v>150</v>
      </c>
      <c r="B509" s="13" t="s">
        <v>192</v>
      </c>
      <c r="C509" s="13" t="s">
        <v>225</v>
      </c>
      <c r="D509" s="14">
        <v>1994</v>
      </c>
      <c r="E509" s="14">
        <v>90273.8515625</v>
      </c>
      <c r="F509" s="14">
        <v>90232.0390625</v>
      </c>
      <c r="G509" s="14">
        <v>3.6232789999999997</v>
      </c>
      <c r="H509" s="14">
        <v>1.6210188865661621</v>
      </c>
      <c r="I509" s="14">
        <v>93914.21875</v>
      </c>
      <c r="J509" s="14"/>
      <c r="K509" s="14"/>
      <c r="L509" s="14">
        <v>0.23384395241737366</v>
      </c>
      <c r="M509" s="14">
        <v>0.16225317120552063</v>
      </c>
    </row>
    <row r="510" spans="1:13">
      <c r="A510" s="13" t="s">
        <v>150</v>
      </c>
      <c r="B510" s="13" t="s">
        <v>192</v>
      </c>
      <c r="C510" s="13" t="s">
        <v>225</v>
      </c>
      <c r="D510" s="14">
        <v>1995</v>
      </c>
      <c r="E510" s="14">
        <v>95412.5859375</v>
      </c>
      <c r="F510" s="14">
        <v>95075.6484375</v>
      </c>
      <c r="G510" s="14">
        <v>3.6749359999999998</v>
      </c>
      <c r="H510" s="14">
        <v>1.6942147016525269</v>
      </c>
      <c r="I510" s="14">
        <v>98212.875</v>
      </c>
      <c r="J510" s="14"/>
      <c r="K510" s="14"/>
      <c r="L510" s="14">
        <v>0.24073867499828339</v>
      </c>
      <c r="M510" s="14">
        <v>0.15842269361019135</v>
      </c>
    </row>
    <row r="511" spans="1:13">
      <c r="A511" s="13" t="s">
        <v>150</v>
      </c>
      <c r="B511" s="13" t="s">
        <v>192</v>
      </c>
      <c r="C511" s="13" t="s">
        <v>225</v>
      </c>
      <c r="D511" s="14">
        <v>1996</v>
      </c>
      <c r="E511" s="14">
        <v>100181.25</v>
      </c>
      <c r="F511" s="14">
        <v>99898.9765625</v>
      </c>
      <c r="G511" s="14">
        <v>3.717349</v>
      </c>
      <c r="H511" s="14">
        <v>1.7423450946807861</v>
      </c>
      <c r="I511" s="14">
        <v>101510.828125</v>
      </c>
      <c r="J511" s="14">
        <v>0.88778201457175654</v>
      </c>
      <c r="K511" s="14"/>
      <c r="L511" s="14">
        <v>0.23618374764919281</v>
      </c>
      <c r="M511" s="14">
        <v>0.14915932714939117</v>
      </c>
    </row>
    <row r="512" spans="1:13">
      <c r="A512" s="13" t="s">
        <v>150</v>
      </c>
      <c r="B512" s="13" t="s">
        <v>192</v>
      </c>
      <c r="C512" s="13" t="s">
        <v>225</v>
      </c>
      <c r="D512" s="14">
        <v>1997</v>
      </c>
      <c r="E512" s="14">
        <v>104375.9609375</v>
      </c>
      <c r="F512" s="14">
        <v>103494.0234375</v>
      </c>
      <c r="G512" s="14">
        <v>3.7523619999999998</v>
      </c>
      <c r="H512" s="14">
        <v>1.7497119903564453</v>
      </c>
      <c r="I512" s="14">
        <v>104564.671875</v>
      </c>
      <c r="J512" s="14"/>
      <c r="K512" s="14"/>
      <c r="L512" s="14">
        <v>0.22649466991424561</v>
      </c>
      <c r="M512" s="14">
        <v>0.15640673041343689</v>
      </c>
    </row>
    <row r="513" spans="1:13">
      <c r="A513" s="13" t="s">
        <v>150</v>
      </c>
      <c r="B513" s="13" t="s">
        <v>192</v>
      </c>
      <c r="C513" s="13" t="s">
        <v>225</v>
      </c>
      <c r="D513" s="14">
        <v>1998</v>
      </c>
      <c r="E513" s="14">
        <v>106417.90625</v>
      </c>
      <c r="F513" s="14">
        <v>105357.921875</v>
      </c>
      <c r="G513" s="14">
        <v>3.7839739999999997</v>
      </c>
      <c r="H513" s="14">
        <v>1.7405010461807251</v>
      </c>
      <c r="I513" s="14">
        <v>105679.4453125</v>
      </c>
      <c r="J513" s="14"/>
      <c r="K513" s="14"/>
      <c r="L513" s="14">
        <v>0.19614550471305847</v>
      </c>
      <c r="M513" s="14">
        <v>0.16101567447185516</v>
      </c>
    </row>
    <row r="514" spans="1:13">
      <c r="A514" s="13" t="s">
        <v>150</v>
      </c>
      <c r="B514" s="13" t="s">
        <v>192</v>
      </c>
      <c r="C514" s="13" t="s">
        <v>225</v>
      </c>
      <c r="D514" s="14">
        <v>1999</v>
      </c>
      <c r="E514" s="14">
        <v>113501.625</v>
      </c>
      <c r="F514" s="14">
        <v>112383.5625</v>
      </c>
      <c r="G514" s="14">
        <v>3.8181309999999997</v>
      </c>
      <c r="H514" s="14">
        <v>1.7740606069564819</v>
      </c>
      <c r="I514" s="14">
        <v>111168.1640625</v>
      </c>
      <c r="J514" s="14"/>
      <c r="K514" s="14"/>
      <c r="L514" s="14">
        <v>0.21069154143333435</v>
      </c>
      <c r="M514" s="14">
        <v>0.15932463109493256</v>
      </c>
    </row>
    <row r="515" spans="1:13">
      <c r="A515" s="13" t="s">
        <v>150</v>
      </c>
      <c r="B515" s="13" t="s">
        <v>192</v>
      </c>
      <c r="C515" s="13" t="s">
        <v>225</v>
      </c>
      <c r="D515" s="14">
        <v>2000</v>
      </c>
      <c r="E515" s="14">
        <v>114914.1171875</v>
      </c>
      <c r="F515" s="14">
        <v>114185.25</v>
      </c>
      <c r="G515" s="14">
        <v>3.8589989999999998</v>
      </c>
      <c r="H515" s="14">
        <v>1.8184223175048828</v>
      </c>
      <c r="I515" s="14">
        <v>113713.28125</v>
      </c>
      <c r="J515" s="14"/>
      <c r="K515" s="14"/>
      <c r="L515" s="14">
        <v>0.20324990153312683</v>
      </c>
      <c r="M515" s="14">
        <v>0.15977370738983154</v>
      </c>
    </row>
    <row r="516" spans="1:13">
      <c r="A516" s="13" t="s">
        <v>150</v>
      </c>
      <c r="B516" s="13" t="s">
        <v>192</v>
      </c>
      <c r="C516" s="13" t="s">
        <v>225</v>
      </c>
      <c r="D516" s="14">
        <v>2001</v>
      </c>
      <c r="E516" s="14">
        <v>118625.6953125</v>
      </c>
      <c r="F516" s="14">
        <v>117714.6953125</v>
      </c>
      <c r="G516" s="14">
        <v>3.9079329999999999</v>
      </c>
      <c r="H516" s="14">
        <v>1.8673232793807983</v>
      </c>
      <c r="I516" s="14">
        <v>118031.71875</v>
      </c>
      <c r="J516" s="14"/>
      <c r="K516" s="14"/>
      <c r="L516" s="14">
        <v>0.21529963612556458</v>
      </c>
      <c r="M516" s="14">
        <v>0.16192352771759033</v>
      </c>
    </row>
    <row r="517" spans="1:13">
      <c r="A517" s="13" t="s">
        <v>150</v>
      </c>
      <c r="B517" s="13" t="s">
        <v>192</v>
      </c>
      <c r="C517" s="13" t="s">
        <v>225</v>
      </c>
      <c r="D517" s="14">
        <v>2002</v>
      </c>
      <c r="E517" s="14">
        <v>121924.9375</v>
      </c>
      <c r="F517" s="14">
        <v>121112.875</v>
      </c>
      <c r="G517" s="14">
        <v>3.963206</v>
      </c>
      <c r="H517" s="14">
        <v>1.9193234443664551</v>
      </c>
      <c r="I517" s="14">
        <v>124004.8203125</v>
      </c>
      <c r="J517" s="14"/>
      <c r="K517" s="14"/>
      <c r="L517" s="14">
        <v>0.22736296057701111</v>
      </c>
      <c r="M517" s="14">
        <v>0.15905424952507019</v>
      </c>
    </row>
    <row r="518" spans="1:13">
      <c r="A518" s="13" t="s">
        <v>150</v>
      </c>
      <c r="B518" s="13" t="s">
        <v>192</v>
      </c>
      <c r="C518" s="13" t="s">
        <v>225</v>
      </c>
      <c r="D518" s="14">
        <v>2003</v>
      </c>
      <c r="E518" s="14">
        <v>126596.7890625</v>
      </c>
      <c r="F518" s="14">
        <v>125020.578125</v>
      </c>
      <c r="G518" s="14">
        <v>4.0220690000000001</v>
      </c>
      <c r="H518" s="14">
        <v>1.9617708921432495</v>
      </c>
      <c r="I518" s="14">
        <v>129634.9765625</v>
      </c>
      <c r="J518" s="14"/>
      <c r="K518" s="14"/>
      <c r="L518" s="14">
        <v>0.24605992436408997</v>
      </c>
      <c r="M518" s="14">
        <v>0.1621374785900116</v>
      </c>
    </row>
    <row r="519" spans="1:13">
      <c r="A519" s="13" t="s">
        <v>150</v>
      </c>
      <c r="B519" s="13" t="s">
        <v>192</v>
      </c>
      <c r="C519" s="13" t="s">
        <v>225</v>
      </c>
      <c r="D519" s="14">
        <v>2004</v>
      </c>
      <c r="E519" s="14">
        <v>129314.8515625</v>
      </c>
      <c r="F519" s="14">
        <v>126245.3828125</v>
      </c>
      <c r="G519" s="14">
        <v>4.080438</v>
      </c>
      <c r="H519" s="14">
        <v>2.0352659225463867</v>
      </c>
      <c r="I519" s="14">
        <v>133873.5625</v>
      </c>
      <c r="J519" s="14"/>
      <c r="K519" s="14"/>
      <c r="L519" s="14">
        <v>0.25950121879577637</v>
      </c>
      <c r="M519" s="14">
        <v>0.16675066947937012</v>
      </c>
    </row>
    <row r="520" spans="1:13">
      <c r="A520" s="13" t="s">
        <v>150</v>
      </c>
      <c r="B520" s="13" t="s">
        <v>192</v>
      </c>
      <c r="C520" s="13" t="s">
        <v>225</v>
      </c>
      <c r="D520" s="14">
        <v>2005</v>
      </c>
      <c r="E520" s="14">
        <v>130201.6171875</v>
      </c>
      <c r="F520" s="14">
        <v>131603.421875</v>
      </c>
      <c r="G520" s="14">
        <v>4.1353549999999997</v>
      </c>
      <c r="H520" s="14">
        <v>2.0993478298187256</v>
      </c>
      <c r="I520" s="14">
        <v>138316.703125</v>
      </c>
      <c r="J520" s="14">
        <v>0.89547456903999134</v>
      </c>
      <c r="K520" s="14"/>
      <c r="L520" s="14">
        <v>0.25947201251983643</v>
      </c>
      <c r="M520" s="14">
        <v>0.17560082674026489</v>
      </c>
    </row>
    <row r="521" spans="1:13">
      <c r="A521" s="13" t="s">
        <v>150</v>
      </c>
      <c r="B521" s="13" t="s">
        <v>192</v>
      </c>
      <c r="C521" s="13" t="s">
        <v>225</v>
      </c>
      <c r="D521" s="14">
        <v>2006</v>
      </c>
      <c r="E521" s="14">
        <v>134212.28125</v>
      </c>
      <c r="F521" s="14">
        <v>133495.5625</v>
      </c>
      <c r="G521" s="14">
        <v>4.1858879999999994</v>
      </c>
      <c r="H521" s="14">
        <v>2.1504552364349365</v>
      </c>
      <c r="I521" s="14">
        <v>141875.46875</v>
      </c>
      <c r="J521" s="14"/>
      <c r="K521" s="14"/>
      <c r="L521" s="14">
        <v>0.23410578072071075</v>
      </c>
      <c r="M521" s="14">
        <v>0.18575751781463623</v>
      </c>
    </row>
    <row r="522" spans="1:13">
      <c r="A522" s="13" t="s">
        <v>150</v>
      </c>
      <c r="B522" s="13" t="s">
        <v>192</v>
      </c>
      <c r="C522" s="13" t="s">
        <v>225</v>
      </c>
      <c r="D522" s="14">
        <v>2007</v>
      </c>
      <c r="E522" s="14">
        <v>143917.375</v>
      </c>
      <c r="F522" s="14">
        <v>142954.40625</v>
      </c>
      <c r="G522" s="14">
        <v>4.2330459999999999</v>
      </c>
      <c r="H522" s="14">
        <v>2.1934053897857666</v>
      </c>
      <c r="I522" s="14">
        <v>147210.578125</v>
      </c>
      <c r="J522" s="14"/>
      <c r="K522" s="14"/>
      <c r="L522" s="14">
        <v>0.23695558309555054</v>
      </c>
      <c r="M522" s="14">
        <v>0.19088643789291382</v>
      </c>
    </row>
    <row r="523" spans="1:13">
      <c r="A523" s="13" t="s">
        <v>150</v>
      </c>
      <c r="B523" s="13" t="s">
        <v>192</v>
      </c>
      <c r="C523" s="13" t="s">
        <v>225</v>
      </c>
      <c r="D523" s="14">
        <v>2008</v>
      </c>
      <c r="E523" s="14">
        <v>142436.65625</v>
      </c>
      <c r="F523" s="14">
        <v>144424.015625</v>
      </c>
      <c r="G523" s="14">
        <v>4.2781549999999999</v>
      </c>
      <c r="H523" s="14">
        <v>2.2159006595611572</v>
      </c>
      <c r="I523" s="14">
        <v>144935.40625</v>
      </c>
      <c r="J523" s="14"/>
      <c r="K523" s="14"/>
      <c r="L523" s="14">
        <v>0.21456265449523926</v>
      </c>
      <c r="M523" s="14">
        <v>0.2071736752986908</v>
      </c>
    </row>
    <row r="524" spans="1:13">
      <c r="A524" s="13" t="s">
        <v>150</v>
      </c>
      <c r="B524" s="13" t="s">
        <v>192</v>
      </c>
      <c r="C524" s="13" t="s">
        <v>225</v>
      </c>
      <c r="D524" s="14">
        <v>2009</v>
      </c>
      <c r="E524" s="14">
        <v>144319.046875</v>
      </c>
      <c r="F524" s="14">
        <v>146116.203125</v>
      </c>
      <c r="G524" s="14">
        <v>4.3233369999999995</v>
      </c>
      <c r="H524" s="14">
        <v>2.1736974716186523</v>
      </c>
      <c r="I524" s="14">
        <v>147712.453125</v>
      </c>
      <c r="J524" s="14"/>
      <c r="K524" s="14"/>
      <c r="L524" s="14">
        <v>0.1813189834356308</v>
      </c>
      <c r="M524" s="14">
        <v>0.20079351961612701</v>
      </c>
    </row>
    <row r="525" spans="1:13">
      <c r="A525" s="13" t="s">
        <v>150</v>
      </c>
      <c r="B525" s="13" t="s">
        <v>192</v>
      </c>
      <c r="C525" s="13" t="s">
        <v>225</v>
      </c>
      <c r="D525" s="14">
        <v>2010</v>
      </c>
      <c r="E525" s="14">
        <v>150150.453125</v>
      </c>
      <c r="F525" s="14">
        <v>152528.84375</v>
      </c>
      <c r="G525" s="14">
        <v>4.3700619999999999</v>
      </c>
      <c r="H525" s="14">
        <v>2.1869316101074219</v>
      </c>
      <c r="I525" s="14">
        <v>149133.6875</v>
      </c>
      <c r="J525" s="14"/>
      <c r="K525" s="14"/>
      <c r="L525" s="14">
        <v>0.18790793418884277</v>
      </c>
      <c r="M525" s="14">
        <v>0.19848980009555817</v>
      </c>
    </row>
    <row r="526" spans="1:13">
      <c r="A526" s="13" t="s">
        <v>150</v>
      </c>
      <c r="B526" s="13" t="s">
        <v>192</v>
      </c>
      <c r="C526" s="13" t="s">
        <v>225</v>
      </c>
      <c r="D526" s="14">
        <v>2011</v>
      </c>
      <c r="E526" s="14">
        <v>156175.984375</v>
      </c>
      <c r="F526" s="14">
        <v>160364.4375</v>
      </c>
      <c r="G526" s="14">
        <v>4.4186779999999999</v>
      </c>
      <c r="H526" s="14">
        <v>2.2325880527496338</v>
      </c>
      <c r="I526" s="14">
        <v>153154.03125</v>
      </c>
      <c r="J526" s="14">
        <v>0.8202965601577723</v>
      </c>
      <c r="K526" s="14"/>
      <c r="L526" s="14">
        <v>0.1949777752161026</v>
      </c>
      <c r="M526" s="14">
        <v>0.19619262218475342</v>
      </c>
    </row>
    <row r="527" spans="1:13">
      <c r="A527" s="13" t="s">
        <v>150</v>
      </c>
      <c r="B527" s="13" t="s">
        <v>192</v>
      </c>
      <c r="C527" s="13" t="s">
        <v>225</v>
      </c>
      <c r="D527" s="14">
        <v>2012</v>
      </c>
      <c r="E527" s="14">
        <v>159640</v>
      </c>
      <c r="F527" s="14">
        <v>161027</v>
      </c>
      <c r="G527" s="14">
        <v>4.4684569999999999</v>
      </c>
      <c r="H527" s="14">
        <v>2.238001823425293</v>
      </c>
      <c r="I527" s="14">
        <v>156981.96875</v>
      </c>
      <c r="J527" s="14">
        <v>0.81548275194198039</v>
      </c>
      <c r="K527" s="14"/>
      <c r="L527" s="14">
        <v>0.21345344185829163</v>
      </c>
      <c r="M527" s="14">
        <v>0.19794273376464844</v>
      </c>
    </row>
    <row r="528" spans="1:13">
      <c r="A528" s="13" t="s">
        <v>150</v>
      </c>
      <c r="B528" s="13" t="s">
        <v>192</v>
      </c>
      <c r="C528" s="13" t="s">
        <v>225</v>
      </c>
      <c r="D528" s="14">
        <v>2013</v>
      </c>
      <c r="E528" s="14">
        <v>165992.09375</v>
      </c>
      <c r="F528" s="14">
        <v>165785.75</v>
      </c>
      <c r="G528" s="14">
        <v>4.5185149999999998</v>
      </c>
      <c r="H528" s="14">
        <v>2.2799293994903564</v>
      </c>
      <c r="I528" s="14">
        <v>160203.125</v>
      </c>
      <c r="J528" s="14">
        <v>0.81061902362330673</v>
      </c>
      <c r="K528" s="14"/>
      <c r="L528" s="14">
        <v>0.23110386729240417</v>
      </c>
      <c r="M528" s="14">
        <v>0.18811966478824615</v>
      </c>
    </row>
    <row r="529" spans="1:13">
      <c r="A529" s="13" t="s">
        <v>150</v>
      </c>
      <c r="B529" s="13" t="s">
        <v>192</v>
      </c>
      <c r="C529" s="13" t="s">
        <v>225</v>
      </c>
      <c r="D529" s="14">
        <v>2014</v>
      </c>
      <c r="E529" s="14">
        <v>169429.71875</v>
      </c>
      <c r="F529" s="14">
        <v>169936.46875</v>
      </c>
      <c r="G529" s="14">
        <v>4.5675270000000001</v>
      </c>
      <c r="H529" s="14">
        <v>2.3391799926757813</v>
      </c>
      <c r="I529" s="14">
        <v>166031.75</v>
      </c>
      <c r="J529" s="14">
        <v>0.80181388552811961</v>
      </c>
      <c r="K529" s="14"/>
      <c r="L529" s="14">
        <v>0.23817913234233856</v>
      </c>
      <c r="M529" s="14">
        <v>0.18923701345920563</v>
      </c>
    </row>
    <row r="530" spans="1:13">
      <c r="A530" s="13" t="s">
        <v>150</v>
      </c>
      <c r="B530" s="13" t="s">
        <v>192</v>
      </c>
      <c r="C530" s="13" t="s">
        <v>225</v>
      </c>
      <c r="D530" s="14">
        <v>2015</v>
      </c>
      <c r="E530" s="14">
        <v>174613.65625</v>
      </c>
      <c r="F530" s="14">
        <v>171018.921875</v>
      </c>
      <c r="G530" s="14">
        <v>4.6145319999999996</v>
      </c>
      <c r="H530" s="14">
        <v>2.3652732372283936</v>
      </c>
      <c r="I530" s="14">
        <v>173080.09375</v>
      </c>
      <c r="J530" s="14">
        <v>0.79304777702167872</v>
      </c>
      <c r="K530" s="14"/>
      <c r="L530" s="14">
        <v>0.23123693466186523</v>
      </c>
      <c r="M530" s="14">
        <v>0.19470454752445221</v>
      </c>
    </row>
    <row r="531" spans="1:13">
      <c r="A531" s="13" t="s">
        <v>150</v>
      </c>
      <c r="B531" s="13" t="s">
        <v>192</v>
      </c>
      <c r="C531" s="13" t="s">
        <v>225</v>
      </c>
      <c r="D531" s="14">
        <v>2016</v>
      </c>
      <c r="E531" s="14">
        <v>184349.953125</v>
      </c>
      <c r="F531" s="14">
        <v>180494.21875</v>
      </c>
      <c r="G531" s="14">
        <v>4.6592649999999995</v>
      </c>
      <c r="H531" s="14">
        <v>2.4158804416656494</v>
      </c>
      <c r="I531" s="14">
        <v>179604.484375</v>
      </c>
      <c r="J531" s="14">
        <v>0.7848721010624754</v>
      </c>
      <c r="K531" s="14"/>
      <c r="L531" s="14">
        <v>0.22569289803504944</v>
      </c>
      <c r="M531" s="14">
        <v>0.19308777153491974</v>
      </c>
    </row>
    <row r="532" spans="1:13">
      <c r="A532" s="13" t="s">
        <v>150</v>
      </c>
      <c r="B532" s="13" t="s">
        <v>192</v>
      </c>
      <c r="C532" s="13" t="s">
        <v>225</v>
      </c>
      <c r="D532" s="14">
        <v>2017</v>
      </c>
      <c r="E532" s="14">
        <v>191922.484375</v>
      </c>
      <c r="F532" s="14">
        <v>186806.4375</v>
      </c>
      <c r="G532" s="14">
        <v>4.7020339999999994</v>
      </c>
      <c r="H532" s="14">
        <v>2.4940497875213623</v>
      </c>
      <c r="I532" s="14">
        <v>186806.4375</v>
      </c>
      <c r="J532" s="14">
        <v>0.78540264308614938</v>
      </c>
      <c r="K532" s="14"/>
      <c r="L532" s="14">
        <v>0.2315296083688736</v>
      </c>
      <c r="M532" s="14">
        <v>0.19483685493469238</v>
      </c>
    </row>
    <row r="533" spans="1:13">
      <c r="A533" s="13" t="s">
        <v>150</v>
      </c>
      <c r="B533" s="13" t="s">
        <v>192</v>
      </c>
      <c r="C533" s="13" t="s">
        <v>225</v>
      </c>
      <c r="D533" s="14">
        <v>2018</v>
      </c>
      <c r="E533" s="14">
        <v>195777.59375</v>
      </c>
      <c r="F533" s="14">
        <v>190333.375</v>
      </c>
      <c r="G533" s="14">
        <v>4.743131</v>
      </c>
      <c r="H533" s="14">
        <v>2.5187594890594482</v>
      </c>
      <c r="I533" s="14">
        <v>192086.03125</v>
      </c>
      <c r="J533" s="14"/>
      <c r="K533" s="14"/>
      <c r="L533" s="14">
        <v>0.23006127774715424</v>
      </c>
      <c r="M533" s="14">
        <v>0.19970206916332245</v>
      </c>
    </row>
    <row r="534" spans="1:13">
      <c r="A534" s="13" t="s">
        <v>150</v>
      </c>
      <c r="B534" s="13" t="s">
        <v>192</v>
      </c>
      <c r="C534" s="13" t="s">
        <v>225</v>
      </c>
      <c r="D534" s="14">
        <v>2019</v>
      </c>
      <c r="E534" s="14">
        <v>200579.234375</v>
      </c>
      <c r="F534" s="14">
        <v>198604.609375</v>
      </c>
      <c r="G534" s="14">
        <v>4.7830629999999994</v>
      </c>
      <c r="H534" s="14">
        <v>2.5060808658599854</v>
      </c>
      <c r="I534" s="14">
        <v>196352.78125</v>
      </c>
      <c r="J534" s="14"/>
      <c r="K534" s="14"/>
      <c r="L534" s="14">
        <v>0.21736826002597809</v>
      </c>
      <c r="M534" s="14">
        <v>0.19829611480236053</v>
      </c>
    </row>
    <row r="535" spans="1:13">
      <c r="A535" s="13" t="s">
        <v>152</v>
      </c>
      <c r="B535" s="13" t="s">
        <v>194</v>
      </c>
      <c r="C535" s="13" t="s">
        <v>206</v>
      </c>
      <c r="D535" s="14">
        <v>1992</v>
      </c>
      <c r="E535" s="14">
        <v>174350.34375</v>
      </c>
      <c r="F535" s="14">
        <v>169565.078125</v>
      </c>
      <c r="G535" s="14">
        <v>9.9513029999999993</v>
      </c>
      <c r="H535" s="14">
        <v>4.6820683479309082</v>
      </c>
      <c r="I535" s="14">
        <v>228226.328125</v>
      </c>
      <c r="J535" s="14"/>
      <c r="K535" s="14"/>
      <c r="L535" s="14">
        <v>0.30381405353546143</v>
      </c>
      <c r="M535" s="14">
        <v>0.16311073303222656</v>
      </c>
    </row>
    <row r="536" spans="1:13">
      <c r="A536" s="13" t="s">
        <v>152</v>
      </c>
      <c r="B536" s="13" t="s">
        <v>194</v>
      </c>
      <c r="C536" s="13" t="s">
        <v>206</v>
      </c>
      <c r="D536" s="14">
        <v>1993</v>
      </c>
      <c r="E536" s="14">
        <v>175537.171875</v>
      </c>
      <c r="F536" s="14">
        <v>174030.453125</v>
      </c>
      <c r="G536" s="14">
        <v>9.9966399999999993</v>
      </c>
      <c r="H536" s="14">
        <v>4.6022858619689941</v>
      </c>
      <c r="I536" s="14">
        <v>223563.03125</v>
      </c>
      <c r="J536" s="14"/>
      <c r="K536" s="14"/>
      <c r="L536" s="14">
        <v>0.28259223699569702</v>
      </c>
      <c r="M536" s="14">
        <v>0.15217043459415436</v>
      </c>
    </row>
    <row r="537" spans="1:13">
      <c r="A537" s="13" t="s">
        <v>152</v>
      </c>
      <c r="B537" s="13" t="s">
        <v>194</v>
      </c>
      <c r="C537" s="13" t="s">
        <v>206</v>
      </c>
      <c r="D537" s="14">
        <v>1994</v>
      </c>
      <c r="E537" s="14">
        <v>187676.96875</v>
      </c>
      <c r="F537" s="14">
        <v>185586.203125</v>
      </c>
      <c r="G537" s="14">
        <v>10.045043999999999</v>
      </c>
      <c r="H537" s="14">
        <v>4.6066813468933105</v>
      </c>
      <c r="I537" s="14">
        <v>225720.046875</v>
      </c>
      <c r="J537" s="14"/>
      <c r="K537" s="14"/>
      <c r="L537" s="14">
        <v>0.29872465133666992</v>
      </c>
      <c r="M537" s="14">
        <v>0.14430318772792816</v>
      </c>
    </row>
    <row r="538" spans="1:13">
      <c r="A538" s="13" t="s">
        <v>152</v>
      </c>
      <c r="B538" s="13" t="s">
        <v>194</v>
      </c>
      <c r="C538" s="13" t="s">
        <v>206</v>
      </c>
      <c r="D538" s="14">
        <v>1995</v>
      </c>
      <c r="E538" s="14">
        <v>197690.78125</v>
      </c>
      <c r="F538" s="14">
        <v>193266.9375</v>
      </c>
      <c r="G538" s="14">
        <v>10.091324999999999</v>
      </c>
      <c r="H538" s="14">
        <v>4.5862154960632324</v>
      </c>
      <c r="I538" s="14">
        <v>235387.15625</v>
      </c>
      <c r="J538" s="14"/>
      <c r="K538" s="14"/>
      <c r="L538" s="14">
        <v>0.30900627374649048</v>
      </c>
      <c r="M538" s="14">
        <v>0.13495966792106628</v>
      </c>
    </row>
    <row r="539" spans="1:13">
      <c r="A539" s="13" t="s">
        <v>152</v>
      </c>
      <c r="B539" s="13" t="s">
        <v>194</v>
      </c>
      <c r="C539" s="13" t="s">
        <v>206</v>
      </c>
      <c r="D539" s="14">
        <v>1996</v>
      </c>
      <c r="E539" s="14">
        <v>204734.65625</v>
      </c>
      <c r="F539" s="14">
        <v>198677.96875</v>
      </c>
      <c r="G539" s="14">
        <v>10.13402</v>
      </c>
      <c r="H539" s="14">
        <v>4.6652193069458008</v>
      </c>
      <c r="I539" s="14">
        <v>243635.6875</v>
      </c>
      <c r="J539" s="14">
        <v>0.79539801909329111</v>
      </c>
      <c r="K539" s="14"/>
      <c r="L539" s="14">
        <v>0.30554744601249695</v>
      </c>
      <c r="M539" s="14">
        <v>0.13263227045536041</v>
      </c>
    </row>
    <row r="540" spans="1:13">
      <c r="A540" s="13" t="s">
        <v>152</v>
      </c>
      <c r="B540" s="13" t="s">
        <v>194</v>
      </c>
      <c r="C540" s="13" t="s">
        <v>206</v>
      </c>
      <c r="D540" s="14">
        <v>1997</v>
      </c>
      <c r="E540" s="14">
        <v>220693.28125</v>
      </c>
      <c r="F540" s="14">
        <v>215235.578125</v>
      </c>
      <c r="G540" s="14">
        <v>10.174562999999999</v>
      </c>
      <c r="H540" s="14">
        <v>4.785222053527832</v>
      </c>
      <c r="I540" s="14">
        <v>254357.78125</v>
      </c>
      <c r="J540" s="14"/>
      <c r="K540" s="14"/>
      <c r="L540" s="14">
        <v>0.31196549534797668</v>
      </c>
      <c r="M540" s="14">
        <v>0.13827347755432129</v>
      </c>
    </row>
    <row r="541" spans="1:13">
      <c r="A541" s="13" t="s">
        <v>152</v>
      </c>
      <c r="B541" s="13" t="s">
        <v>194</v>
      </c>
      <c r="C541" s="13" t="s">
        <v>206</v>
      </c>
      <c r="D541" s="14">
        <v>1998</v>
      </c>
      <c r="E541" s="14">
        <v>236538.609375</v>
      </c>
      <c r="F541" s="14">
        <v>226935.703125</v>
      </c>
      <c r="G541" s="14">
        <v>10.214051999999999</v>
      </c>
      <c r="H541" s="14">
        <v>4.9136734008789063</v>
      </c>
      <c r="I541" s="14">
        <v>266587.21875</v>
      </c>
      <c r="J541" s="14"/>
      <c r="K541" s="14"/>
      <c r="L541" s="14">
        <v>0.32308512926101685</v>
      </c>
      <c r="M541" s="14">
        <v>0.1467115730047226</v>
      </c>
    </row>
    <row r="542" spans="1:13">
      <c r="A542" s="13" t="s">
        <v>152</v>
      </c>
      <c r="B542" s="13" t="s">
        <v>194</v>
      </c>
      <c r="C542" s="13" t="s">
        <v>206</v>
      </c>
      <c r="D542" s="14">
        <v>1999</v>
      </c>
      <c r="E542" s="14">
        <v>251222.21875</v>
      </c>
      <c r="F542" s="14">
        <v>241467.875</v>
      </c>
      <c r="G542" s="14">
        <v>10.254489999999999</v>
      </c>
      <c r="H542" s="14">
        <v>4.9811415672302246</v>
      </c>
      <c r="I542" s="14">
        <v>277001.65625</v>
      </c>
      <c r="J542" s="14"/>
      <c r="K542" s="14"/>
      <c r="L542" s="14">
        <v>0.31713703274726868</v>
      </c>
      <c r="M542" s="14">
        <v>0.1473381519317627</v>
      </c>
    </row>
    <row r="543" spans="1:13">
      <c r="A543" s="13" t="s">
        <v>152</v>
      </c>
      <c r="B543" s="13" t="s">
        <v>194</v>
      </c>
      <c r="C543" s="13" t="s">
        <v>206</v>
      </c>
      <c r="D543" s="14">
        <v>2000</v>
      </c>
      <c r="E543" s="14">
        <v>259576.953125</v>
      </c>
      <c r="F543" s="14">
        <v>255502.140625</v>
      </c>
      <c r="G543" s="14">
        <v>10.297112</v>
      </c>
      <c r="H543" s="14">
        <v>5.076171875</v>
      </c>
      <c r="I543" s="14">
        <v>287572.5</v>
      </c>
      <c r="J543" s="14"/>
      <c r="K543" s="14"/>
      <c r="L543" s="14">
        <v>0.30255886912345886</v>
      </c>
      <c r="M543" s="14">
        <v>0.15624937415122986</v>
      </c>
    </row>
    <row r="544" spans="1:13">
      <c r="A544" s="13" t="s">
        <v>152</v>
      </c>
      <c r="B544" s="13" t="s">
        <v>194</v>
      </c>
      <c r="C544" s="13" t="s">
        <v>206</v>
      </c>
      <c r="D544" s="14">
        <v>2001</v>
      </c>
      <c r="E544" s="14">
        <v>261453.34375</v>
      </c>
      <c r="F544" s="14">
        <v>254420.453125</v>
      </c>
      <c r="G544" s="14">
        <v>10.341453999999999</v>
      </c>
      <c r="H544" s="14">
        <v>5.1507911682128906</v>
      </c>
      <c r="I544" s="14">
        <v>293161.96875</v>
      </c>
      <c r="J544" s="14"/>
      <c r="K544" s="14"/>
      <c r="L544" s="14">
        <v>0.29393166303634644</v>
      </c>
      <c r="M544" s="14">
        <v>0.16750209033489227</v>
      </c>
    </row>
    <row r="545" spans="1:13">
      <c r="A545" s="13" t="s">
        <v>152</v>
      </c>
      <c r="B545" s="13" t="s">
        <v>194</v>
      </c>
      <c r="C545" s="13" t="s">
        <v>206</v>
      </c>
      <c r="D545" s="14">
        <v>2002</v>
      </c>
      <c r="E545" s="14">
        <v>264505</v>
      </c>
      <c r="F545" s="14">
        <v>255110.796875</v>
      </c>
      <c r="G545" s="14">
        <v>10.385987</v>
      </c>
      <c r="H545" s="14">
        <v>5.1646151542663574</v>
      </c>
      <c r="I545" s="14">
        <v>295422.0625</v>
      </c>
      <c r="J545" s="14"/>
      <c r="K545" s="14"/>
      <c r="L545" s="14">
        <v>0.28166893124580383</v>
      </c>
      <c r="M545" s="14">
        <v>0.17339703440666199</v>
      </c>
    </row>
    <row r="546" spans="1:13">
      <c r="A546" s="13" t="s">
        <v>152</v>
      </c>
      <c r="B546" s="13" t="s">
        <v>194</v>
      </c>
      <c r="C546" s="13" t="s">
        <v>206</v>
      </c>
      <c r="D546" s="14">
        <v>2003</v>
      </c>
      <c r="E546" s="14">
        <v>266508.875</v>
      </c>
      <c r="F546" s="14">
        <v>253838.9375</v>
      </c>
      <c r="G546" s="14">
        <v>10.429611999999999</v>
      </c>
      <c r="H546" s="14">
        <v>5.1169710159301758</v>
      </c>
      <c r="I546" s="14">
        <v>292673.09375</v>
      </c>
      <c r="J546" s="14"/>
      <c r="K546" s="14"/>
      <c r="L546" s="14">
        <v>0.26077866554260254</v>
      </c>
      <c r="M546" s="14">
        <v>0.17162574827671051</v>
      </c>
    </row>
    <row r="547" spans="1:13">
      <c r="A547" s="13" t="s">
        <v>152</v>
      </c>
      <c r="B547" s="13" t="s">
        <v>194</v>
      </c>
      <c r="C547" s="13" t="s">
        <v>206</v>
      </c>
      <c r="D547" s="14">
        <v>2004</v>
      </c>
      <c r="E547" s="14">
        <v>273012.8125</v>
      </c>
      <c r="F547" s="14">
        <v>253878.703125</v>
      </c>
      <c r="G547" s="14">
        <v>10.470920999999999</v>
      </c>
      <c r="H547" s="14">
        <v>5.088782787322998</v>
      </c>
      <c r="I547" s="14">
        <v>297908.21875</v>
      </c>
      <c r="J547" s="14"/>
      <c r="K547" s="14"/>
      <c r="L547" s="14">
        <v>0.28537571430206299</v>
      </c>
      <c r="M547" s="14">
        <v>0.17595890164375305</v>
      </c>
    </row>
    <row r="548" spans="1:13">
      <c r="A548" s="13" t="s">
        <v>152</v>
      </c>
      <c r="B548" s="13" t="s">
        <v>194</v>
      </c>
      <c r="C548" s="13" t="s">
        <v>206</v>
      </c>
      <c r="D548" s="14">
        <v>2005</v>
      </c>
      <c r="E548" s="14">
        <v>285299.9375</v>
      </c>
      <c r="F548" s="14">
        <v>279745.78125</v>
      </c>
      <c r="G548" s="14">
        <v>10.508495</v>
      </c>
      <c r="H548" s="14">
        <v>5.0742039680480957</v>
      </c>
      <c r="I548" s="14">
        <v>300237.4375</v>
      </c>
      <c r="J548" s="14">
        <v>0.83495701694964786</v>
      </c>
      <c r="K548" s="14"/>
      <c r="L548" s="14">
        <v>0.27984020113945007</v>
      </c>
      <c r="M548" s="14">
        <v>0.17685292661190033</v>
      </c>
    </row>
    <row r="549" spans="1:13">
      <c r="A549" s="13" t="s">
        <v>152</v>
      </c>
      <c r="B549" s="13" t="s">
        <v>194</v>
      </c>
      <c r="C549" s="13" t="s">
        <v>206</v>
      </c>
      <c r="D549" s="14">
        <v>2006</v>
      </c>
      <c r="E549" s="14">
        <v>301678.34375</v>
      </c>
      <c r="F549" s="14">
        <v>293115.375</v>
      </c>
      <c r="G549" s="14">
        <v>10.54283</v>
      </c>
      <c r="H549" s="14">
        <v>5.1016721725463867</v>
      </c>
      <c r="I549" s="14">
        <v>305116.375</v>
      </c>
      <c r="J549" s="14"/>
      <c r="K549" s="14"/>
      <c r="L549" s="14">
        <v>0.27664357423782349</v>
      </c>
      <c r="M549" s="14">
        <v>0.17678403854370117</v>
      </c>
    </row>
    <row r="550" spans="1:13">
      <c r="A550" s="13" t="s">
        <v>152</v>
      </c>
      <c r="B550" s="13" t="s">
        <v>194</v>
      </c>
      <c r="C550" s="13" t="s">
        <v>206</v>
      </c>
      <c r="D550" s="14">
        <v>2007</v>
      </c>
      <c r="E550" s="14">
        <v>312492.625</v>
      </c>
      <c r="F550" s="14">
        <v>299801.53125</v>
      </c>
      <c r="G550" s="14">
        <v>10.573143</v>
      </c>
      <c r="H550" s="14">
        <v>5.1070337295532227</v>
      </c>
      <c r="I550" s="14">
        <v>312764.375</v>
      </c>
      <c r="J550" s="14"/>
      <c r="K550" s="14"/>
      <c r="L550" s="14">
        <v>0.28517094254493713</v>
      </c>
      <c r="M550" s="14">
        <v>0.18167246878147125</v>
      </c>
    </row>
    <row r="551" spans="1:13">
      <c r="A551" s="13" t="s">
        <v>152</v>
      </c>
      <c r="B551" s="13" t="s">
        <v>194</v>
      </c>
      <c r="C551" s="13" t="s">
        <v>206</v>
      </c>
      <c r="D551" s="14">
        <v>2008</v>
      </c>
      <c r="E551" s="14">
        <v>316198.375</v>
      </c>
      <c r="F551" s="14">
        <v>299149.875</v>
      </c>
      <c r="G551" s="14">
        <v>10.595314</v>
      </c>
      <c r="H551" s="14">
        <v>5.1290969848632813</v>
      </c>
      <c r="I551" s="14">
        <v>313762.84375</v>
      </c>
      <c r="J551" s="14"/>
      <c r="K551" s="14"/>
      <c r="L551" s="14">
        <v>0.3001118004322052</v>
      </c>
      <c r="M551" s="14">
        <v>0.1997997909784317</v>
      </c>
    </row>
    <row r="552" spans="1:13">
      <c r="A552" s="13" t="s">
        <v>152</v>
      </c>
      <c r="B552" s="13" t="s">
        <v>194</v>
      </c>
      <c r="C552" s="13" t="s">
        <v>206</v>
      </c>
      <c r="D552" s="14">
        <v>2009</v>
      </c>
      <c r="E552" s="14">
        <v>314184.59375</v>
      </c>
      <c r="F552" s="14">
        <v>293305.1875</v>
      </c>
      <c r="G552" s="14">
        <v>10.604056</v>
      </c>
      <c r="H552" s="14">
        <v>4.9886808395385742</v>
      </c>
      <c r="I552" s="14">
        <v>303966.9375</v>
      </c>
      <c r="J552" s="14"/>
      <c r="K552" s="14"/>
      <c r="L552" s="14">
        <v>0.2817065417766571</v>
      </c>
      <c r="M552" s="14">
        <v>0.2065330445766449</v>
      </c>
    </row>
    <row r="553" spans="1:13">
      <c r="A553" s="13" t="s">
        <v>152</v>
      </c>
      <c r="B553" s="13" t="s">
        <v>194</v>
      </c>
      <c r="C553" s="13" t="s">
        <v>206</v>
      </c>
      <c r="D553" s="14">
        <v>2010</v>
      </c>
      <c r="E553" s="14">
        <v>323258.71875</v>
      </c>
      <c r="F553" s="14">
        <v>305685.21875</v>
      </c>
      <c r="G553" s="14">
        <v>10.596057999999999</v>
      </c>
      <c r="H553" s="14">
        <v>4.9116873741149902</v>
      </c>
      <c r="I553" s="14">
        <v>309248.71875</v>
      </c>
      <c r="J553" s="14"/>
      <c r="K553" s="14"/>
      <c r="L553" s="14">
        <v>0.28926137089729309</v>
      </c>
      <c r="M553" s="14">
        <v>0.19785913825035095</v>
      </c>
    </row>
    <row r="554" spans="1:13">
      <c r="A554" s="13" t="s">
        <v>152</v>
      </c>
      <c r="B554" s="13" t="s">
        <v>194</v>
      </c>
      <c r="C554" s="13" t="s">
        <v>206</v>
      </c>
      <c r="D554" s="14">
        <v>2011</v>
      </c>
      <c r="E554" s="14">
        <v>313628.03125</v>
      </c>
      <c r="F554" s="14">
        <v>299812.5625</v>
      </c>
      <c r="G554" s="14">
        <v>10.569379999999999</v>
      </c>
      <c r="H554" s="14">
        <v>4.811248779296875</v>
      </c>
      <c r="I554" s="14">
        <v>304003.375</v>
      </c>
      <c r="J554" s="14">
        <v>0.80618346125249651</v>
      </c>
      <c r="K554" s="14"/>
      <c r="L554" s="14">
        <v>0.23839102685451508</v>
      </c>
      <c r="M554" s="14">
        <v>0.19935512542724609</v>
      </c>
    </row>
    <row r="555" spans="1:13">
      <c r="A555" s="13" t="s">
        <v>152</v>
      </c>
      <c r="B555" s="13" t="s">
        <v>194</v>
      </c>
      <c r="C555" s="13" t="s">
        <v>206</v>
      </c>
      <c r="D555" s="14">
        <v>2012</v>
      </c>
      <c r="E555" s="14">
        <v>307454.4375</v>
      </c>
      <c r="F555" s="14">
        <v>299026.875</v>
      </c>
      <c r="G555" s="14">
        <v>10.526308</v>
      </c>
      <c r="H555" s="14">
        <v>4.6144227981567383</v>
      </c>
      <c r="I555" s="14">
        <v>291669.0625</v>
      </c>
      <c r="J555" s="14">
        <v>0.80000973822365296</v>
      </c>
      <c r="K555" s="14"/>
      <c r="L555" s="14">
        <v>0.2097209095954895</v>
      </c>
      <c r="M555" s="14">
        <v>0.19451907277107239</v>
      </c>
    </row>
    <row r="556" spans="1:13">
      <c r="A556" s="13" t="s">
        <v>152</v>
      </c>
      <c r="B556" s="13" t="s">
        <v>194</v>
      </c>
      <c r="C556" s="13" t="s">
        <v>206</v>
      </c>
      <c r="D556" s="14">
        <v>2013</v>
      </c>
      <c r="E556" s="14">
        <v>303714.78125</v>
      </c>
      <c r="F556" s="14">
        <v>289529.65625</v>
      </c>
      <c r="G556" s="14">
        <v>10.473020999999999</v>
      </c>
      <c r="H556" s="14">
        <v>4.4840493202209473</v>
      </c>
      <c r="I556" s="14">
        <v>288978</v>
      </c>
      <c r="J556" s="14">
        <v>0.83377988984743368</v>
      </c>
      <c r="K556" s="14"/>
      <c r="L556" s="14">
        <v>0.20316052436828613</v>
      </c>
      <c r="M556" s="14">
        <v>0.19487319886684418</v>
      </c>
    </row>
    <row r="557" spans="1:13">
      <c r="A557" s="13" t="s">
        <v>152</v>
      </c>
      <c r="B557" s="13" t="s">
        <v>194</v>
      </c>
      <c r="C557" s="13" t="s">
        <v>206</v>
      </c>
      <c r="D557" s="14">
        <v>2014</v>
      </c>
      <c r="E557" s="14">
        <v>302671.78125</v>
      </c>
      <c r="F557" s="14">
        <v>289749.28125</v>
      </c>
      <c r="G557" s="14">
        <v>10.418218</v>
      </c>
      <c r="H557" s="14">
        <v>4.548008918762207</v>
      </c>
      <c r="I557" s="14">
        <v>291267.25</v>
      </c>
      <c r="J557" s="14">
        <v>0.83309487161107032</v>
      </c>
      <c r="K557" s="14"/>
      <c r="L557" s="14">
        <v>0.21406769752502441</v>
      </c>
      <c r="M557" s="14">
        <v>0.19730730354785919</v>
      </c>
    </row>
    <row r="558" spans="1:13">
      <c r="A558" s="13" t="s">
        <v>152</v>
      </c>
      <c r="B558" s="13" t="s">
        <v>194</v>
      </c>
      <c r="C558" s="13" t="s">
        <v>206</v>
      </c>
      <c r="D558" s="14">
        <v>2015</v>
      </c>
      <c r="E558" s="14">
        <v>314019.625</v>
      </c>
      <c r="F558" s="14">
        <v>297096.65625</v>
      </c>
      <c r="G558" s="14">
        <v>10.368350999999999</v>
      </c>
      <c r="H558" s="14">
        <v>4.608299732208252</v>
      </c>
      <c r="I558" s="14">
        <v>296486.90625</v>
      </c>
      <c r="J558" s="14">
        <v>0.83221866729085825</v>
      </c>
      <c r="K558" s="14"/>
      <c r="L558" s="14">
        <v>0.21164862811565399</v>
      </c>
      <c r="M558" s="14">
        <v>0.19439487159252167</v>
      </c>
    </row>
    <row r="559" spans="1:13">
      <c r="A559" s="13" t="s">
        <v>152</v>
      </c>
      <c r="B559" s="13" t="s">
        <v>194</v>
      </c>
      <c r="C559" s="13" t="s">
        <v>206</v>
      </c>
      <c r="D559" s="14">
        <v>2016</v>
      </c>
      <c r="E559" s="14">
        <v>323220.96875</v>
      </c>
      <c r="F559" s="14">
        <v>304108.8125</v>
      </c>
      <c r="G559" s="14">
        <v>10.325538</v>
      </c>
      <c r="H559" s="14">
        <v>4.6782636642456055</v>
      </c>
      <c r="I559" s="14">
        <v>302474.40625</v>
      </c>
      <c r="J559" s="14">
        <v>0.83367424525471912</v>
      </c>
      <c r="K559" s="14"/>
      <c r="L559" s="14">
        <v>0.21625210344791412</v>
      </c>
      <c r="M559" s="14">
        <v>0.18928162753582001</v>
      </c>
    </row>
    <row r="560" spans="1:13">
      <c r="A560" s="13" t="s">
        <v>152</v>
      </c>
      <c r="B560" s="13" t="s">
        <v>194</v>
      </c>
      <c r="C560" s="13" t="s">
        <v>206</v>
      </c>
      <c r="D560" s="14">
        <v>2017</v>
      </c>
      <c r="E560" s="14">
        <v>332017.5</v>
      </c>
      <c r="F560" s="14">
        <v>313080.1875</v>
      </c>
      <c r="G560" s="14">
        <v>10.288527</v>
      </c>
      <c r="H560" s="14">
        <v>4.8263735771179199</v>
      </c>
      <c r="I560" s="14">
        <v>313080.1875</v>
      </c>
      <c r="J560" s="14">
        <v>0.83320820975017995</v>
      </c>
      <c r="K560" s="14"/>
      <c r="L560" s="14">
        <v>0.23652224242687225</v>
      </c>
      <c r="M560" s="14">
        <v>0.18560357391834259</v>
      </c>
    </row>
    <row r="561" spans="1:13">
      <c r="A561" s="13" t="s">
        <v>152</v>
      </c>
      <c r="B561" s="13" t="s">
        <v>194</v>
      </c>
      <c r="C561" s="13" t="s">
        <v>206</v>
      </c>
      <c r="D561" s="14">
        <v>2018</v>
      </c>
      <c r="E561" s="14">
        <v>341520.65625</v>
      </c>
      <c r="F561" s="14">
        <v>317162.25</v>
      </c>
      <c r="G561" s="14">
        <v>10.256193</v>
      </c>
      <c r="H561" s="14">
        <v>4.931154727935791</v>
      </c>
      <c r="I561" s="14">
        <v>322000.90625</v>
      </c>
      <c r="J561" s="14"/>
      <c r="K561" s="14"/>
      <c r="L561" s="14">
        <v>0.24897301197052002</v>
      </c>
      <c r="M561" s="14">
        <v>0.18535882234573364</v>
      </c>
    </row>
    <row r="562" spans="1:13">
      <c r="A562" s="13" t="s">
        <v>152</v>
      </c>
      <c r="B562" s="13" t="s">
        <v>194</v>
      </c>
      <c r="C562" s="13" t="s">
        <v>206</v>
      </c>
      <c r="D562" s="14">
        <v>2019</v>
      </c>
      <c r="E562" s="14">
        <v>350395.375</v>
      </c>
      <c r="F562" s="14">
        <v>325160.03125</v>
      </c>
      <c r="G562" s="14">
        <v>10.226186999999999</v>
      </c>
      <c r="H562" s="14">
        <v>4.9615893363952637</v>
      </c>
      <c r="I562" s="14">
        <v>329200.75</v>
      </c>
      <c r="J562" s="14"/>
      <c r="K562" s="14"/>
      <c r="L562" s="14">
        <v>0.25279879570007324</v>
      </c>
      <c r="M562" s="14">
        <v>0.18223662674427032</v>
      </c>
    </row>
    <row r="563" spans="1:13">
      <c r="A563" s="13" t="s">
        <v>157</v>
      </c>
      <c r="B563" s="13" t="s">
        <v>199</v>
      </c>
      <c r="C563" s="13" t="s">
        <v>231</v>
      </c>
      <c r="D563" s="14">
        <v>1992</v>
      </c>
      <c r="E563" s="14">
        <v>255364.796875</v>
      </c>
      <c r="F563" s="14">
        <v>256744.671875</v>
      </c>
      <c r="G563" s="14">
        <v>8.6867380000000001</v>
      </c>
      <c r="H563" s="14">
        <v>4.3380861282348633</v>
      </c>
      <c r="I563" s="14">
        <v>281763.25</v>
      </c>
      <c r="J563" s="14"/>
      <c r="K563" s="14"/>
      <c r="L563" s="14">
        <v>0.29532521963119507</v>
      </c>
      <c r="M563" s="14">
        <v>0.20762494206428528</v>
      </c>
    </row>
    <row r="564" spans="1:13">
      <c r="A564" s="13" t="s">
        <v>157</v>
      </c>
      <c r="B564" s="13" t="s">
        <v>199</v>
      </c>
      <c r="C564" s="13" t="s">
        <v>231</v>
      </c>
      <c r="D564" s="14">
        <v>1993</v>
      </c>
      <c r="E564" s="14">
        <v>246079.828125</v>
      </c>
      <c r="F564" s="14">
        <v>248053.359375</v>
      </c>
      <c r="G564" s="14">
        <v>8.7467759999999988</v>
      </c>
      <c r="H564" s="14">
        <v>4.1155962944030762</v>
      </c>
      <c r="I564" s="14">
        <v>275943.125</v>
      </c>
      <c r="J564" s="14"/>
      <c r="K564" s="14"/>
      <c r="L564" s="14">
        <v>0.25839841365814209</v>
      </c>
      <c r="M564" s="14">
        <v>0.21045584976673126</v>
      </c>
    </row>
    <row r="565" spans="1:13">
      <c r="A565" s="13" t="s">
        <v>157</v>
      </c>
      <c r="B565" s="13" t="s">
        <v>199</v>
      </c>
      <c r="C565" s="13" t="s">
        <v>231</v>
      </c>
      <c r="D565" s="14">
        <v>1994</v>
      </c>
      <c r="E565" s="14">
        <v>261614.90625</v>
      </c>
      <c r="F565" s="14">
        <v>263275.6875</v>
      </c>
      <c r="G565" s="14">
        <v>8.798233999999999</v>
      </c>
      <c r="H565" s="14">
        <v>4.0713143348693848</v>
      </c>
      <c r="I565" s="14">
        <v>286787.59375</v>
      </c>
      <c r="J565" s="14"/>
      <c r="K565" s="14"/>
      <c r="L565" s="14">
        <v>0.27828022837638855</v>
      </c>
      <c r="M565" s="14">
        <v>0.19261123239994049</v>
      </c>
    </row>
    <row r="566" spans="1:13">
      <c r="A566" s="13" t="s">
        <v>157</v>
      </c>
      <c r="B566" s="13" t="s">
        <v>199</v>
      </c>
      <c r="C566" s="13" t="s">
        <v>231</v>
      </c>
      <c r="D566" s="14">
        <v>1995</v>
      </c>
      <c r="E566" s="14">
        <v>279311.34375</v>
      </c>
      <c r="F566" s="14">
        <v>281409.8125</v>
      </c>
      <c r="G566" s="14">
        <v>8.8364200000000004</v>
      </c>
      <c r="H566" s="14">
        <v>4.1334552764892578</v>
      </c>
      <c r="I566" s="14">
        <v>298073.21875</v>
      </c>
      <c r="J566" s="14"/>
      <c r="K566" s="14"/>
      <c r="L566" s="14">
        <v>0.28662416338920593</v>
      </c>
      <c r="M566" s="14">
        <v>0.1771358847618103</v>
      </c>
    </row>
    <row r="567" spans="1:13">
      <c r="A567" s="13" t="s">
        <v>157</v>
      </c>
      <c r="B567" s="13" t="s">
        <v>199</v>
      </c>
      <c r="C567" s="13" t="s">
        <v>231</v>
      </c>
      <c r="D567" s="14">
        <v>1996</v>
      </c>
      <c r="E567" s="14">
        <v>285312.59375</v>
      </c>
      <c r="F567" s="14">
        <v>290623.28125</v>
      </c>
      <c r="G567" s="14">
        <v>8.8591909999999991</v>
      </c>
      <c r="H567" s="14">
        <v>4.1042494773864746</v>
      </c>
      <c r="I567" s="14">
        <v>302781.15625</v>
      </c>
      <c r="J567" s="14">
        <v>0.91256268709271515</v>
      </c>
      <c r="K567" s="14"/>
      <c r="L567" s="14">
        <v>0.27635768055915833</v>
      </c>
      <c r="M567" s="14">
        <v>0.17111945152282715</v>
      </c>
    </row>
    <row r="568" spans="1:13">
      <c r="A568" s="13" t="s">
        <v>157</v>
      </c>
      <c r="B568" s="13" t="s">
        <v>199</v>
      </c>
      <c r="C568" s="13" t="s">
        <v>231</v>
      </c>
      <c r="D568" s="14">
        <v>1997</v>
      </c>
      <c r="E568" s="14">
        <v>299834.625</v>
      </c>
      <c r="F568" s="14">
        <v>301125.53125</v>
      </c>
      <c r="G568" s="14">
        <v>8.8688529999999997</v>
      </c>
      <c r="H568" s="14">
        <v>4.053739070892334</v>
      </c>
      <c r="I568" s="14">
        <v>312078.15625</v>
      </c>
      <c r="J568" s="14"/>
      <c r="K568" s="14"/>
      <c r="L568" s="14">
        <v>0.26192253828048706</v>
      </c>
      <c r="M568" s="14">
        <v>0.17323769629001617</v>
      </c>
    </row>
    <row r="569" spans="1:13">
      <c r="A569" s="13" t="s">
        <v>157</v>
      </c>
      <c r="B569" s="13" t="s">
        <v>199</v>
      </c>
      <c r="C569" s="13" t="s">
        <v>231</v>
      </c>
      <c r="D569" s="14">
        <v>1998</v>
      </c>
      <c r="E569" s="14">
        <v>317459.21875</v>
      </c>
      <c r="F569" s="14">
        <v>313759.3125</v>
      </c>
      <c r="G569" s="14">
        <v>8.8708479999999987</v>
      </c>
      <c r="H569" s="14">
        <v>4.1210532188415527</v>
      </c>
      <c r="I569" s="14">
        <v>325534.4375</v>
      </c>
      <c r="J569" s="14"/>
      <c r="K569" s="14"/>
      <c r="L569" s="14">
        <v>0.25959208607673645</v>
      </c>
      <c r="M569" s="14">
        <v>0.17703483998775482</v>
      </c>
    </row>
    <row r="570" spans="1:13">
      <c r="A570" s="13" t="s">
        <v>157</v>
      </c>
      <c r="B570" s="13" t="s">
        <v>199</v>
      </c>
      <c r="C570" s="13" t="s">
        <v>231</v>
      </c>
      <c r="D570" s="14">
        <v>1999</v>
      </c>
      <c r="E570" s="14">
        <v>337240.75</v>
      </c>
      <c r="F570" s="14">
        <v>331122.53125</v>
      </c>
      <c r="G570" s="14">
        <v>8.8730999999999991</v>
      </c>
      <c r="H570" s="14">
        <v>4.2049345970153809</v>
      </c>
      <c r="I570" s="14">
        <v>339360.5</v>
      </c>
      <c r="J570" s="14"/>
      <c r="K570" s="14"/>
      <c r="L570" s="14">
        <v>0.25621670484542847</v>
      </c>
      <c r="M570" s="14">
        <v>0.18860317766666412</v>
      </c>
    </row>
    <row r="571" spans="1:13">
      <c r="A571" s="13" t="s">
        <v>157</v>
      </c>
      <c r="B571" s="13" t="s">
        <v>199</v>
      </c>
      <c r="C571" s="13" t="s">
        <v>231</v>
      </c>
      <c r="D571" s="14">
        <v>2000</v>
      </c>
      <c r="E571" s="14">
        <v>354081.65625</v>
      </c>
      <c r="F571" s="14">
        <v>353287.34375</v>
      </c>
      <c r="G571" s="14">
        <v>8.8816399999999991</v>
      </c>
      <c r="H571" s="14">
        <v>4.3053369522094727</v>
      </c>
      <c r="I571" s="14">
        <v>355535.59375</v>
      </c>
      <c r="J571" s="14"/>
      <c r="K571" s="14"/>
      <c r="L571" s="14">
        <v>0.25256100296974182</v>
      </c>
      <c r="M571" s="14">
        <v>0.18227694928646088</v>
      </c>
    </row>
    <row r="572" spans="1:13">
      <c r="A572" s="13" t="s">
        <v>157</v>
      </c>
      <c r="B572" s="13" t="s">
        <v>199</v>
      </c>
      <c r="C572" s="13" t="s">
        <v>231</v>
      </c>
      <c r="D572" s="14">
        <v>2001</v>
      </c>
      <c r="E572" s="14">
        <v>347726.15625</v>
      </c>
      <c r="F572" s="14">
        <v>343555.3125</v>
      </c>
      <c r="G572" s="14">
        <v>8.8977930000000001</v>
      </c>
      <c r="H572" s="14">
        <v>4.3924198150634766</v>
      </c>
      <c r="I572" s="14">
        <v>360689.09375</v>
      </c>
      <c r="J572" s="14"/>
      <c r="K572" s="14"/>
      <c r="L572" s="14">
        <v>0.24993865191936493</v>
      </c>
      <c r="M572" s="14">
        <v>0.19195428490638733</v>
      </c>
    </row>
    <row r="573" spans="1:13">
      <c r="A573" s="13" t="s">
        <v>157</v>
      </c>
      <c r="B573" s="13" t="s">
        <v>199</v>
      </c>
      <c r="C573" s="13" t="s">
        <v>231</v>
      </c>
      <c r="D573" s="14">
        <v>2002</v>
      </c>
      <c r="E573" s="14">
        <v>345109.09375</v>
      </c>
      <c r="F573" s="14">
        <v>345104</v>
      </c>
      <c r="G573" s="14">
        <v>8.9207099999999997</v>
      </c>
      <c r="H573" s="14">
        <v>4.3911237716674805</v>
      </c>
      <c r="I573" s="14">
        <v>368613.125</v>
      </c>
      <c r="J573" s="14"/>
      <c r="K573" s="14"/>
      <c r="L573" s="14">
        <v>0.23403878509998322</v>
      </c>
      <c r="M573" s="14">
        <v>0.19953633844852448</v>
      </c>
    </row>
    <row r="574" spans="1:13">
      <c r="A574" s="13" t="s">
        <v>157</v>
      </c>
      <c r="B574" s="13" t="s">
        <v>199</v>
      </c>
      <c r="C574" s="13" t="s">
        <v>231</v>
      </c>
      <c r="D574" s="14">
        <v>2003</v>
      </c>
      <c r="E574" s="14">
        <v>348949.375</v>
      </c>
      <c r="F574" s="14">
        <v>354678.75</v>
      </c>
      <c r="G574" s="14">
        <v>8.9514359999999993</v>
      </c>
      <c r="H574" s="14">
        <v>4.3648028373718262</v>
      </c>
      <c r="I574" s="14">
        <v>377127.40625</v>
      </c>
      <c r="J574" s="14"/>
      <c r="K574" s="14"/>
      <c r="L574" s="14">
        <v>0.24321408569812775</v>
      </c>
      <c r="M574" s="14">
        <v>0.19243620336055756</v>
      </c>
    </row>
    <row r="575" spans="1:13">
      <c r="A575" s="13" t="s">
        <v>157</v>
      </c>
      <c r="B575" s="13" t="s">
        <v>199</v>
      </c>
      <c r="C575" s="13" t="s">
        <v>231</v>
      </c>
      <c r="D575" s="14">
        <v>2004</v>
      </c>
      <c r="E575" s="14">
        <v>361562.71875</v>
      </c>
      <c r="F575" s="14">
        <v>371480.3125</v>
      </c>
      <c r="G575" s="14">
        <v>8.9906539999999993</v>
      </c>
      <c r="H575" s="14">
        <v>4.3363285064697266</v>
      </c>
      <c r="I575" s="14">
        <v>393482.875</v>
      </c>
      <c r="J575" s="14"/>
      <c r="K575" s="14"/>
      <c r="L575" s="14">
        <v>0.23497593402862549</v>
      </c>
      <c r="M575" s="14">
        <v>0.18739566206932068</v>
      </c>
    </row>
    <row r="576" spans="1:13">
      <c r="A576" s="13" t="s">
        <v>157</v>
      </c>
      <c r="B576" s="13" t="s">
        <v>199</v>
      </c>
      <c r="C576" s="13" t="s">
        <v>231</v>
      </c>
      <c r="D576" s="14">
        <v>2005</v>
      </c>
      <c r="E576" s="14">
        <v>364991.15625</v>
      </c>
      <c r="F576" s="14">
        <v>387039.96875</v>
      </c>
      <c r="G576" s="14">
        <v>9.0386229999999994</v>
      </c>
      <c r="H576" s="14">
        <v>4.3460679054260254</v>
      </c>
      <c r="I576" s="14">
        <v>404731.78125</v>
      </c>
      <c r="J576" s="14">
        <v>0.82864344011222246</v>
      </c>
      <c r="K576" s="14"/>
      <c r="L576" s="14">
        <v>0.23423942923545837</v>
      </c>
      <c r="M576" s="14">
        <v>0.18724648654460907</v>
      </c>
    </row>
    <row r="577" spans="1:13">
      <c r="A577" s="13" t="s">
        <v>157</v>
      </c>
      <c r="B577" s="13" t="s">
        <v>199</v>
      </c>
      <c r="C577" s="13" t="s">
        <v>231</v>
      </c>
      <c r="D577" s="14">
        <v>2006</v>
      </c>
      <c r="E577" s="14">
        <v>394691.25</v>
      </c>
      <c r="F577" s="14">
        <v>403906</v>
      </c>
      <c r="G577" s="14">
        <v>9.0961649999999992</v>
      </c>
      <c r="H577" s="14">
        <v>4.428739070892334</v>
      </c>
      <c r="I577" s="14">
        <v>423603.5</v>
      </c>
      <c r="J577" s="14"/>
      <c r="K577" s="14"/>
      <c r="L577" s="14">
        <v>0.24666190147399902</v>
      </c>
      <c r="M577" s="14">
        <v>0.19157302379608154</v>
      </c>
    </row>
    <row r="578" spans="1:13">
      <c r="A578" s="13" t="s">
        <v>157</v>
      </c>
      <c r="B578" s="13" t="s">
        <v>199</v>
      </c>
      <c r="C578" s="13" t="s">
        <v>231</v>
      </c>
      <c r="D578" s="14">
        <v>2007</v>
      </c>
      <c r="E578" s="14">
        <v>429074.90625</v>
      </c>
      <c r="F578" s="14">
        <v>431161.90625</v>
      </c>
      <c r="G578" s="14">
        <v>9.1629389999999997</v>
      </c>
      <c r="H578" s="14">
        <v>4.5317554473876953</v>
      </c>
      <c r="I578" s="14">
        <v>438172.1875</v>
      </c>
      <c r="J578" s="14"/>
      <c r="K578" s="14"/>
      <c r="L578" s="14">
        <v>0.27098178863525391</v>
      </c>
      <c r="M578" s="14">
        <v>0.19226358830928802</v>
      </c>
    </row>
    <row r="579" spans="1:13">
      <c r="A579" s="13" t="s">
        <v>157</v>
      </c>
      <c r="B579" s="13" t="s">
        <v>199</v>
      </c>
      <c r="C579" s="13" t="s">
        <v>231</v>
      </c>
      <c r="D579" s="14">
        <v>2008</v>
      </c>
      <c r="E579" s="14">
        <v>436107.09375</v>
      </c>
      <c r="F579" s="14">
        <v>442047.3125</v>
      </c>
      <c r="G579" s="14">
        <v>9.2364280000000001</v>
      </c>
      <c r="H579" s="14">
        <v>4.5641088485717773</v>
      </c>
      <c r="I579" s="14">
        <v>436197.9375</v>
      </c>
      <c r="J579" s="14"/>
      <c r="K579" s="14"/>
      <c r="L579" s="14">
        <v>0.26980885863304138</v>
      </c>
      <c r="M579" s="14">
        <v>0.20716099441051483</v>
      </c>
    </row>
    <row r="580" spans="1:13">
      <c r="A580" s="13" t="s">
        <v>157</v>
      </c>
      <c r="B580" s="13" t="s">
        <v>199</v>
      </c>
      <c r="C580" s="13" t="s">
        <v>231</v>
      </c>
      <c r="D580" s="14">
        <v>2009</v>
      </c>
      <c r="E580" s="14">
        <v>416952.5625</v>
      </c>
      <c r="F580" s="14">
        <v>412821.25</v>
      </c>
      <c r="G580" s="14">
        <v>9.3130869999999994</v>
      </c>
      <c r="H580" s="14">
        <v>4.4677042961120605</v>
      </c>
      <c r="I580" s="14">
        <v>417267.875</v>
      </c>
      <c r="J580" s="14"/>
      <c r="K580" s="14"/>
      <c r="L580" s="14">
        <v>0.22900819778442383</v>
      </c>
      <c r="M580" s="14">
        <v>0.22353179752826691</v>
      </c>
    </row>
    <row r="581" spans="1:13">
      <c r="A581" s="13" t="s">
        <v>157</v>
      </c>
      <c r="B581" s="13" t="s">
        <v>199</v>
      </c>
      <c r="C581" s="13" t="s">
        <v>231</v>
      </c>
      <c r="D581" s="14">
        <v>2010</v>
      </c>
      <c r="E581" s="14">
        <v>438709.8125</v>
      </c>
      <c r="F581" s="14">
        <v>434925.3125</v>
      </c>
      <c r="G581" s="14">
        <v>9.3901679999999992</v>
      </c>
      <c r="H581" s="14">
        <v>4.4949774742126465</v>
      </c>
      <c r="I581" s="14">
        <v>442104.09375</v>
      </c>
      <c r="J581" s="14"/>
      <c r="K581" s="14"/>
      <c r="L581" s="14">
        <v>0.26117843389511108</v>
      </c>
      <c r="M581" s="14">
        <v>0.20481646060943604</v>
      </c>
    </row>
    <row r="582" spans="1:13">
      <c r="A582" s="13" t="s">
        <v>157</v>
      </c>
      <c r="B582" s="13" t="s">
        <v>199</v>
      </c>
      <c r="C582" s="13" t="s">
        <v>231</v>
      </c>
      <c r="D582" s="14">
        <v>2011</v>
      </c>
      <c r="E582" s="14">
        <v>465394.4375</v>
      </c>
      <c r="F582" s="14">
        <v>467381.34375</v>
      </c>
      <c r="G582" s="14">
        <v>9.4667099999999991</v>
      </c>
      <c r="H582" s="14">
        <v>4.6018166542053223</v>
      </c>
      <c r="I582" s="14">
        <v>456230.8125</v>
      </c>
      <c r="J582" s="14">
        <v>0.71274249064003181</v>
      </c>
      <c r="K582" s="14"/>
      <c r="L582" s="14">
        <v>0.26460838317871094</v>
      </c>
      <c r="M582" s="14">
        <v>0.21514433622360229</v>
      </c>
    </row>
    <row r="583" spans="1:13">
      <c r="A583" s="13" t="s">
        <v>157</v>
      </c>
      <c r="B583" s="13" t="s">
        <v>199</v>
      </c>
      <c r="C583" s="13" t="s">
        <v>231</v>
      </c>
      <c r="D583" s="14">
        <v>2012</v>
      </c>
      <c r="E583" s="14">
        <v>469123.03125</v>
      </c>
      <c r="F583" s="14">
        <v>468806.15625</v>
      </c>
      <c r="G583" s="14">
        <v>9.5428119999999996</v>
      </c>
      <c r="H583" s="14">
        <v>4.6386032104492188</v>
      </c>
      <c r="I583" s="14">
        <v>453546.78125</v>
      </c>
      <c r="J583" s="14">
        <v>0.75253591332066483</v>
      </c>
      <c r="K583" s="14"/>
      <c r="L583" s="14">
        <v>0.26876187324523926</v>
      </c>
      <c r="M583" s="14">
        <v>0.21699492633342743</v>
      </c>
    </row>
    <row r="584" spans="1:13">
      <c r="A584" s="13" t="s">
        <v>157</v>
      </c>
      <c r="B584" s="13" t="s">
        <v>199</v>
      </c>
      <c r="C584" s="13" t="s">
        <v>231</v>
      </c>
      <c r="D584" s="14">
        <v>2013</v>
      </c>
      <c r="E584" s="14">
        <v>474862.03125</v>
      </c>
      <c r="F584" s="14">
        <v>468068.34375</v>
      </c>
      <c r="G584" s="14">
        <v>9.618015999999999</v>
      </c>
      <c r="H584" s="14">
        <v>4.6804924011230469</v>
      </c>
      <c r="I584" s="14">
        <v>458933.875</v>
      </c>
      <c r="J584" s="14">
        <v>0.76896284391233161</v>
      </c>
      <c r="K584" s="14"/>
      <c r="L584" s="14">
        <v>0.27121183276176453</v>
      </c>
      <c r="M584" s="14">
        <v>0.22993436455726624</v>
      </c>
    </row>
    <row r="585" spans="1:13">
      <c r="A585" s="13" t="s">
        <v>157</v>
      </c>
      <c r="B585" s="13" t="s">
        <v>199</v>
      </c>
      <c r="C585" s="13" t="s">
        <v>231</v>
      </c>
      <c r="D585" s="14">
        <v>2014</v>
      </c>
      <c r="E585" s="14">
        <v>481349.5625</v>
      </c>
      <c r="F585" s="14">
        <v>471940.90625</v>
      </c>
      <c r="G585" s="14">
        <v>9.6921309999999998</v>
      </c>
      <c r="H585" s="14">
        <v>4.7353644371032715</v>
      </c>
      <c r="I585" s="14">
        <v>471131.4375</v>
      </c>
      <c r="J585" s="14">
        <v>0.76991047691267767</v>
      </c>
      <c r="K585" s="14"/>
      <c r="L585" s="14">
        <v>0.2776944637298584</v>
      </c>
      <c r="M585" s="14">
        <v>0.24006408452987671</v>
      </c>
    </row>
    <row r="586" spans="1:13">
      <c r="A586" s="13" t="s">
        <v>157</v>
      </c>
      <c r="B586" s="13" t="s">
        <v>199</v>
      </c>
      <c r="C586" s="13" t="s">
        <v>231</v>
      </c>
      <c r="D586" s="14">
        <v>2015</v>
      </c>
      <c r="E586" s="14">
        <v>511993.375</v>
      </c>
      <c r="F586" s="14">
        <v>489265.21875</v>
      </c>
      <c r="G586" s="14">
        <v>9.7649499999999989</v>
      </c>
      <c r="H586" s="14">
        <v>4.7906107902526855</v>
      </c>
      <c r="I586" s="14">
        <v>492281.84375</v>
      </c>
      <c r="J586" s="14">
        <v>0.76181119309734813</v>
      </c>
      <c r="K586" s="14"/>
      <c r="L586" s="14">
        <v>0.28269398212432861</v>
      </c>
      <c r="M586" s="14">
        <v>0.24627986550331116</v>
      </c>
    </row>
    <row r="587" spans="1:13">
      <c r="A587" s="13" t="s">
        <v>157</v>
      </c>
      <c r="B587" s="13" t="s">
        <v>199</v>
      </c>
      <c r="C587" s="13" t="s">
        <v>231</v>
      </c>
      <c r="D587" s="14">
        <v>2016</v>
      </c>
      <c r="E587" s="14">
        <v>524448.9375</v>
      </c>
      <c r="F587" s="14">
        <v>496575.71875</v>
      </c>
      <c r="G587" s="14">
        <v>9.8360070000000004</v>
      </c>
      <c r="H587" s="14">
        <v>4.8534379005432129</v>
      </c>
      <c r="I587" s="14">
        <v>502475</v>
      </c>
      <c r="J587" s="14">
        <v>0.74648628039611375</v>
      </c>
      <c r="K587" s="14"/>
      <c r="L587" s="14">
        <v>0.2847309410572052</v>
      </c>
      <c r="M587" s="14">
        <v>0.2627226710319519</v>
      </c>
    </row>
    <row r="588" spans="1:13">
      <c r="A588" s="13" t="s">
        <v>157</v>
      </c>
      <c r="B588" s="13" t="s">
        <v>199</v>
      </c>
      <c r="C588" s="13" t="s">
        <v>231</v>
      </c>
      <c r="D588" s="14">
        <v>2017</v>
      </c>
      <c r="E588" s="14">
        <v>544587.6875</v>
      </c>
      <c r="F588" s="14">
        <v>515378.21875</v>
      </c>
      <c r="G588" s="14">
        <v>9.904895999999999</v>
      </c>
      <c r="H588" s="14">
        <v>4.9402899742126465</v>
      </c>
      <c r="I588" s="14">
        <v>515378.21875</v>
      </c>
      <c r="J588" s="14">
        <v>0.74734362373683161</v>
      </c>
      <c r="K588" s="14"/>
      <c r="L588" s="14">
        <v>0.30231970548629761</v>
      </c>
      <c r="M588" s="14">
        <v>0.26410594582557678</v>
      </c>
    </row>
    <row r="589" spans="1:13">
      <c r="A589" s="13" t="s">
        <v>157</v>
      </c>
      <c r="B589" s="13" t="s">
        <v>199</v>
      </c>
      <c r="C589" s="13" t="s">
        <v>231</v>
      </c>
      <c r="D589" s="14">
        <v>2018</v>
      </c>
      <c r="E589" s="14">
        <v>552327.0625</v>
      </c>
      <c r="F589" s="14">
        <v>516270.25</v>
      </c>
      <c r="G589" s="14">
        <v>9.9716379999999987</v>
      </c>
      <c r="H589" s="14">
        <v>4.9956140518188477</v>
      </c>
      <c r="I589" s="14">
        <v>525428.125</v>
      </c>
      <c r="J589" s="14"/>
      <c r="K589" s="14"/>
      <c r="L589" s="14">
        <v>0.30583411455154419</v>
      </c>
      <c r="M589" s="14">
        <v>0.26756688952445984</v>
      </c>
    </row>
    <row r="590" spans="1:13">
      <c r="A590" s="13" t="s">
        <v>157</v>
      </c>
      <c r="B590" s="13" t="s">
        <v>199</v>
      </c>
      <c r="C590" s="13" t="s">
        <v>231</v>
      </c>
      <c r="D590" s="14">
        <v>2019</v>
      </c>
      <c r="E590" s="14">
        <v>560960.5</v>
      </c>
      <c r="F590" s="14">
        <v>526240.8125</v>
      </c>
      <c r="G590" s="14">
        <v>10.036379</v>
      </c>
      <c r="H590" s="14">
        <v>5.0021367073059082</v>
      </c>
      <c r="I590" s="14">
        <v>532053.6875</v>
      </c>
      <c r="J590" s="14"/>
      <c r="K590" s="14"/>
      <c r="L590" s="14">
        <v>0.29264688491821289</v>
      </c>
      <c r="M590" s="14">
        <v>0.26347872614860535</v>
      </c>
    </row>
    <row r="591" spans="1:13">
      <c r="A591" s="13" t="s">
        <v>160</v>
      </c>
      <c r="B591" s="13" t="s">
        <v>202</v>
      </c>
      <c r="C591" s="13" t="s">
        <v>213</v>
      </c>
      <c r="D591" s="14">
        <v>1992</v>
      </c>
      <c r="E591" s="14">
        <v>10189422</v>
      </c>
      <c r="F591" s="14">
        <v>10301173</v>
      </c>
      <c r="G591" s="14">
        <v>256.990613</v>
      </c>
      <c r="H591" s="14">
        <v>121.79700469970703</v>
      </c>
      <c r="I591" s="14">
        <v>10431579</v>
      </c>
      <c r="J591" s="14"/>
      <c r="K591" s="14"/>
      <c r="L591" s="14">
        <v>0.230815589427948</v>
      </c>
      <c r="M591" s="14">
        <v>0.10797891020774841</v>
      </c>
    </row>
    <row r="592" spans="1:13">
      <c r="A592" s="13" t="s">
        <v>160</v>
      </c>
      <c r="B592" s="13" t="s">
        <v>202</v>
      </c>
      <c r="C592" s="13" t="s">
        <v>213</v>
      </c>
      <c r="D592" s="14">
        <v>1993</v>
      </c>
      <c r="E592" s="14">
        <v>10505614</v>
      </c>
      <c r="F592" s="14">
        <v>10602463</v>
      </c>
      <c r="G592" s="14">
        <v>259.532129</v>
      </c>
      <c r="H592" s="14">
        <v>123.12069702148438</v>
      </c>
      <c r="I592" s="14">
        <v>10718744</v>
      </c>
      <c r="J592" s="14"/>
      <c r="K592" s="14"/>
      <c r="L592" s="14">
        <v>0.23717960715293884</v>
      </c>
      <c r="M592" s="14">
        <v>0.10395846515893936</v>
      </c>
    </row>
    <row r="593" spans="1:13">
      <c r="A593" s="13" t="s">
        <v>160</v>
      </c>
      <c r="B593" s="13" t="s">
        <v>202</v>
      </c>
      <c r="C593" s="13" t="s">
        <v>213</v>
      </c>
      <c r="D593" s="14">
        <v>1994</v>
      </c>
      <c r="E593" s="14">
        <v>10966652</v>
      </c>
      <c r="F593" s="14">
        <v>11054640</v>
      </c>
      <c r="G593" s="14">
        <v>262.241196</v>
      </c>
      <c r="H593" s="14">
        <v>125.68997955322266</v>
      </c>
      <c r="I593" s="14">
        <v>11150584</v>
      </c>
      <c r="J593" s="14"/>
      <c r="K593" s="14"/>
      <c r="L593" s="14">
        <v>0.24027790129184723</v>
      </c>
      <c r="M593" s="14">
        <v>0.10088241100311279</v>
      </c>
    </row>
    <row r="594" spans="1:13">
      <c r="A594" s="13" t="s">
        <v>160</v>
      </c>
      <c r="B594" s="13" t="s">
        <v>202</v>
      </c>
      <c r="C594" s="13" t="s">
        <v>213</v>
      </c>
      <c r="D594" s="14">
        <v>1995</v>
      </c>
      <c r="E594" s="14">
        <v>11269390</v>
      </c>
      <c r="F594" s="14">
        <v>11361680</v>
      </c>
      <c r="G594" s="14">
        <v>265.16374500000001</v>
      </c>
      <c r="H594" s="14">
        <v>127.46273803710938</v>
      </c>
      <c r="I594" s="14">
        <v>11449898</v>
      </c>
      <c r="J594" s="14"/>
      <c r="K594" s="14"/>
      <c r="L594" s="14">
        <v>0.23251394927501678</v>
      </c>
      <c r="M594" s="14">
        <v>9.7423002123832703E-2</v>
      </c>
    </row>
    <row r="595" spans="1:13">
      <c r="A595" s="13" t="s">
        <v>160</v>
      </c>
      <c r="B595" s="13" t="s">
        <v>202</v>
      </c>
      <c r="C595" s="13" t="s">
        <v>213</v>
      </c>
      <c r="D595" s="14">
        <v>1996</v>
      </c>
      <c r="E595" s="14">
        <v>11731437</v>
      </c>
      <c r="F595" s="14">
        <v>11815750</v>
      </c>
      <c r="G595" s="14">
        <v>268.33500299999997</v>
      </c>
      <c r="H595" s="14">
        <v>129.357666015625</v>
      </c>
      <c r="I595" s="14">
        <v>11881846</v>
      </c>
      <c r="J595" s="14">
        <v>1</v>
      </c>
      <c r="K595" s="14"/>
      <c r="L595" s="14">
        <v>0.23464755713939667</v>
      </c>
      <c r="M595" s="14">
        <v>9.1480128467082977E-2</v>
      </c>
    </row>
    <row r="596" spans="1:13">
      <c r="A596" s="13" t="s">
        <v>160</v>
      </c>
      <c r="B596" s="13" t="s">
        <v>202</v>
      </c>
      <c r="C596" s="13" t="s">
        <v>213</v>
      </c>
      <c r="D596" s="14">
        <v>1997</v>
      </c>
      <c r="E596" s="14">
        <v>12310822</v>
      </c>
      <c r="F596" s="14">
        <v>12360252</v>
      </c>
      <c r="G596" s="14">
        <v>271.71363500000001</v>
      </c>
      <c r="H596" s="14">
        <v>132.36257934570313</v>
      </c>
      <c r="I596" s="14">
        <v>12410257</v>
      </c>
      <c r="J596" s="14"/>
      <c r="K596" s="14"/>
      <c r="L596" s="14">
        <v>0.24476644396781921</v>
      </c>
      <c r="M596" s="14">
        <v>9.3025550246238708E-2</v>
      </c>
    </row>
    <row r="597" spans="1:13">
      <c r="A597" s="13" t="s">
        <v>160</v>
      </c>
      <c r="B597" s="13" t="s">
        <v>202</v>
      </c>
      <c r="C597" s="13" t="s">
        <v>213</v>
      </c>
      <c r="D597" s="14">
        <v>1998</v>
      </c>
      <c r="E597" s="14">
        <v>12947533</v>
      </c>
      <c r="F597" s="14">
        <v>12924324</v>
      </c>
      <c r="G597" s="14">
        <v>275.17530099999999</v>
      </c>
      <c r="H597" s="14">
        <v>134.50090026855469</v>
      </c>
      <c r="I597" s="14">
        <v>12966412</v>
      </c>
      <c r="J597" s="14"/>
      <c r="K597" s="14"/>
      <c r="L597" s="14">
        <v>0.25283560156822205</v>
      </c>
      <c r="M597" s="14">
        <v>9.3009144067764282E-2</v>
      </c>
    </row>
    <row r="598" spans="1:13">
      <c r="A598" s="13" t="s">
        <v>160</v>
      </c>
      <c r="B598" s="13" t="s">
        <v>202</v>
      </c>
      <c r="C598" s="13" t="s">
        <v>213</v>
      </c>
      <c r="D598" s="14">
        <v>1999</v>
      </c>
      <c r="E598" s="14">
        <v>13569720</v>
      </c>
      <c r="F598" s="14">
        <v>13526821</v>
      </c>
      <c r="G598" s="14">
        <v>278.54814999999996</v>
      </c>
      <c r="H598" s="14">
        <v>136.7564697265625</v>
      </c>
      <c r="I598" s="14">
        <v>13582736</v>
      </c>
      <c r="J598" s="14"/>
      <c r="K598" s="14"/>
      <c r="L598" s="14">
        <v>0.26108956336975098</v>
      </c>
      <c r="M598" s="14">
        <v>9.3412354588508606E-2</v>
      </c>
    </row>
    <row r="599" spans="1:13">
      <c r="A599" s="13" t="s">
        <v>160</v>
      </c>
      <c r="B599" s="13" t="s">
        <v>202</v>
      </c>
      <c r="C599" s="13" t="s">
        <v>213</v>
      </c>
      <c r="D599" s="14">
        <v>2000</v>
      </c>
      <c r="E599" s="14">
        <v>14110581</v>
      </c>
      <c r="F599" s="14">
        <v>14095967</v>
      </c>
      <c r="G599" s="14">
        <v>281.71090900000002</v>
      </c>
      <c r="H599" s="14">
        <v>138.6361083984375</v>
      </c>
      <c r="I599" s="14">
        <v>14143361</v>
      </c>
      <c r="J599" s="14"/>
      <c r="K599" s="14"/>
      <c r="L599" s="14">
        <v>0.27075740694999695</v>
      </c>
      <c r="M599" s="14">
        <v>9.3147695064544678E-2</v>
      </c>
    </row>
    <row r="600" spans="1:13">
      <c r="A600" s="13" t="s">
        <v>160</v>
      </c>
      <c r="B600" s="13" t="s">
        <v>202</v>
      </c>
      <c r="C600" s="13" t="s">
        <v>213</v>
      </c>
      <c r="D600" s="14">
        <v>2001</v>
      </c>
      <c r="E600" s="14">
        <v>14258955</v>
      </c>
      <c r="F600" s="14">
        <v>14205419</v>
      </c>
      <c r="G600" s="14">
        <v>284.60799299999996</v>
      </c>
      <c r="H600" s="14">
        <v>138.64680480957031</v>
      </c>
      <c r="I600" s="14">
        <v>14284560</v>
      </c>
      <c r="J600" s="14"/>
      <c r="K600" s="14"/>
      <c r="L600" s="14">
        <v>0.26029211282730103</v>
      </c>
      <c r="M600" s="14">
        <v>9.7571700811386108E-2</v>
      </c>
    </row>
    <row r="601" spans="1:13">
      <c r="A601" s="13" t="s">
        <v>160</v>
      </c>
      <c r="B601" s="13" t="s">
        <v>202</v>
      </c>
      <c r="C601" s="13" t="s">
        <v>213</v>
      </c>
      <c r="D601" s="14">
        <v>2002</v>
      </c>
      <c r="E601" s="14">
        <v>14503314</v>
      </c>
      <c r="F601" s="14">
        <v>14396938</v>
      </c>
      <c r="G601" s="14">
        <v>287.27931799999999</v>
      </c>
      <c r="H601" s="14">
        <v>138.15208435058594</v>
      </c>
      <c r="I601" s="14">
        <v>14533353</v>
      </c>
      <c r="J601" s="14"/>
      <c r="K601" s="14"/>
      <c r="L601" s="14">
        <v>0.2615540623664856</v>
      </c>
      <c r="M601" s="14">
        <v>0.10094951093196869</v>
      </c>
    </row>
    <row r="602" spans="1:13">
      <c r="A602" s="13" t="s">
        <v>160</v>
      </c>
      <c r="B602" s="13" t="s">
        <v>202</v>
      </c>
      <c r="C602" s="13" t="s">
        <v>213</v>
      </c>
      <c r="D602" s="14">
        <v>2003</v>
      </c>
      <c r="E602" s="14">
        <v>14906207</v>
      </c>
      <c r="F602" s="14">
        <v>14799683</v>
      </c>
      <c r="G602" s="14">
        <v>289.815562</v>
      </c>
      <c r="H602" s="14">
        <v>138.69085693359375</v>
      </c>
      <c r="I602" s="14">
        <v>14949183</v>
      </c>
      <c r="J602" s="14"/>
      <c r="K602" s="14"/>
      <c r="L602" s="14">
        <v>0.26193356513977051</v>
      </c>
      <c r="M602" s="14">
        <v>0.10402534902095795</v>
      </c>
    </row>
    <row r="603" spans="1:13">
      <c r="A603" s="13" t="s">
        <v>160</v>
      </c>
      <c r="B603" s="13" t="s">
        <v>202</v>
      </c>
      <c r="C603" s="13" t="s">
        <v>213</v>
      </c>
      <c r="D603" s="14">
        <v>2004</v>
      </c>
      <c r="E603" s="14">
        <v>15484192</v>
      </c>
      <c r="F603" s="14">
        <v>15372598</v>
      </c>
      <c r="G603" s="14">
        <v>292.35465799999997</v>
      </c>
      <c r="H603" s="14">
        <v>140.27018737792969</v>
      </c>
      <c r="I603" s="14">
        <v>15517086</v>
      </c>
      <c r="J603" s="14"/>
      <c r="K603" s="14"/>
      <c r="L603" s="14">
        <v>0.26953896880149841</v>
      </c>
      <c r="M603" s="14">
        <v>0.10473350435495377</v>
      </c>
    </row>
    <row r="604" spans="1:13">
      <c r="A604" s="13" t="s">
        <v>160</v>
      </c>
      <c r="B604" s="13" t="s">
        <v>202</v>
      </c>
      <c r="C604" s="13" t="s">
        <v>213</v>
      </c>
      <c r="D604" s="14">
        <v>2005</v>
      </c>
      <c r="E604" s="14">
        <v>15991891</v>
      </c>
      <c r="F604" s="14">
        <v>15920553</v>
      </c>
      <c r="G604" s="14">
        <v>294.99351100000001</v>
      </c>
      <c r="H604" s="14">
        <v>142.49330139160156</v>
      </c>
      <c r="I604" s="14">
        <v>16062235</v>
      </c>
      <c r="J604" s="14">
        <v>1</v>
      </c>
      <c r="K604" s="14"/>
      <c r="L604" s="14">
        <v>0.27507999539375305</v>
      </c>
      <c r="M604" s="14">
        <v>0.10657677054405212</v>
      </c>
    </row>
    <row r="605" spans="1:13">
      <c r="A605" s="13" t="s">
        <v>160</v>
      </c>
      <c r="B605" s="13" t="s">
        <v>202</v>
      </c>
      <c r="C605" s="13" t="s">
        <v>213</v>
      </c>
      <c r="D605" s="14">
        <v>2006</v>
      </c>
      <c r="E605" s="14">
        <v>16448620</v>
      </c>
      <c r="F605" s="14">
        <v>16386528</v>
      </c>
      <c r="G605" s="14">
        <v>297.75896899999998</v>
      </c>
      <c r="H605" s="14">
        <v>145.09414672851563</v>
      </c>
      <c r="I605" s="14">
        <v>16520807</v>
      </c>
      <c r="J605" s="14"/>
      <c r="K605" s="14"/>
      <c r="L605" s="14">
        <v>0.26957800984382629</v>
      </c>
      <c r="M605" s="14">
        <v>0.1060291975736618</v>
      </c>
    </row>
    <row r="606" spans="1:13">
      <c r="A606" s="13" t="s">
        <v>160</v>
      </c>
      <c r="B606" s="13" t="s">
        <v>202</v>
      </c>
      <c r="C606" s="13" t="s">
        <v>213</v>
      </c>
      <c r="D606" s="14">
        <v>2007</v>
      </c>
      <c r="E606" s="14">
        <v>16746366</v>
      </c>
      <c r="F606" s="14">
        <v>16702365</v>
      </c>
      <c r="G606" s="14">
        <v>300.608429</v>
      </c>
      <c r="H606" s="14">
        <v>146.39578247070313</v>
      </c>
      <c r="I606" s="14">
        <v>16830766</v>
      </c>
      <c r="J606" s="14"/>
      <c r="K606" s="14"/>
      <c r="L606" s="14">
        <v>0.25336647033691406</v>
      </c>
      <c r="M606" s="14">
        <v>0.10760679841041565</v>
      </c>
    </row>
    <row r="607" spans="1:13">
      <c r="A607" s="13" t="s">
        <v>160</v>
      </c>
      <c r="B607" s="13" t="s">
        <v>202</v>
      </c>
      <c r="C607" s="13" t="s">
        <v>213</v>
      </c>
      <c r="D607" s="14">
        <v>2008</v>
      </c>
      <c r="E607" s="14">
        <v>16515918</v>
      </c>
      <c r="F607" s="14">
        <v>16671577</v>
      </c>
      <c r="G607" s="14">
        <v>303.48601199999996</v>
      </c>
      <c r="H607" s="14">
        <v>146.22850036621094</v>
      </c>
      <c r="I607" s="14">
        <v>16807780</v>
      </c>
      <c r="J607" s="14"/>
      <c r="K607" s="14"/>
      <c r="L607" s="14">
        <v>0.23723693192005157</v>
      </c>
      <c r="M607" s="14">
        <v>0.11202871054410934</v>
      </c>
    </row>
    <row r="608" spans="1:13">
      <c r="A608" s="13" t="s">
        <v>160</v>
      </c>
      <c r="B608" s="13" t="s">
        <v>202</v>
      </c>
      <c r="C608" s="13" t="s">
        <v>213</v>
      </c>
      <c r="D608" s="14">
        <v>2009</v>
      </c>
      <c r="E608" s="14">
        <v>16174102</v>
      </c>
      <c r="F608" s="14">
        <v>16195003</v>
      </c>
      <c r="G608" s="14">
        <v>306.30756700000001</v>
      </c>
      <c r="H608" s="14">
        <v>141.22080993652344</v>
      </c>
      <c r="I608" s="14">
        <v>16381405</v>
      </c>
      <c r="J608" s="14"/>
      <c r="K608" s="14"/>
      <c r="L608" s="14">
        <v>0.19895525276660919</v>
      </c>
      <c r="M608" s="14">
        <v>0.12133181095123291</v>
      </c>
    </row>
    <row r="609" spans="1:13">
      <c r="A609" s="13" t="s">
        <v>160</v>
      </c>
      <c r="B609" s="13" t="s">
        <v>202</v>
      </c>
      <c r="C609" s="13" t="s">
        <v>213</v>
      </c>
      <c r="D609" s="14">
        <v>2010</v>
      </c>
      <c r="E609" s="14">
        <v>16583432</v>
      </c>
      <c r="F609" s="14">
        <v>16651722</v>
      </c>
      <c r="G609" s="14">
        <v>309.01147499999996</v>
      </c>
      <c r="H609" s="14">
        <v>140.71380615234375</v>
      </c>
      <c r="I609" s="14">
        <v>16801388</v>
      </c>
      <c r="J609" s="14"/>
      <c r="K609" s="14"/>
      <c r="L609" s="14">
        <v>0.20974314212799072</v>
      </c>
      <c r="M609" s="14">
        <v>0.12105360627174377</v>
      </c>
    </row>
    <row r="610" spans="1:13">
      <c r="A610" s="13" t="s">
        <v>160</v>
      </c>
      <c r="B610" s="13" t="s">
        <v>202</v>
      </c>
      <c r="C610" s="13" t="s">
        <v>213</v>
      </c>
      <c r="D610" s="14">
        <v>2011</v>
      </c>
      <c r="E610" s="14">
        <v>16826584</v>
      </c>
      <c r="F610" s="14">
        <v>16943864</v>
      </c>
      <c r="G610" s="14">
        <v>311.584047</v>
      </c>
      <c r="H610" s="14">
        <v>142.14735412597656</v>
      </c>
      <c r="I610" s="14">
        <v>17061950</v>
      </c>
      <c r="J610" s="14">
        <v>1</v>
      </c>
      <c r="K610" s="14"/>
      <c r="L610" s="14">
        <v>0.21202617883682251</v>
      </c>
      <c r="M610" s="14">
        <v>0.11971531063318253</v>
      </c>
    </row>
    <row r="611" spans="1:13">
      <c r="A611" s="13" t="s">
        <v>160</v>
      </c>
      <c r="B611" s="13" t="s">
        <v>202</v>
      </c>
      <c r="C611" s="13" t="s">
        <v>213</v>
      </c>
      <c r="D611" s="14">
        <v>2012</v>
      </c>
      <c r="E611" s="14">
        <v>17276374</v>
      </c>
      <c r="F611" s="14">
        <v>17382956</v>
      </c>
      <c r="G611" s="14">
        <v>314.04388499999999</v>
      </c>
      <c r="H611" s="14">
        <v>144.58848571777344</v>
      </c>
      <c r="I611" s="14">
        <v>17445766</v>
      </c>
      <c r="J611" s="14">
        <v>1</v>
      </c>
      <c r="K611" s="14"/>
      <c r="L611" s="14">
        <v>0.23276436328887939</v>
      </c>
      <c r="M611" s="14">
        <v>0.1140470951795578</v>
      </c>
    </row>
    <row r="612" spans="1:13">
      <c r="A612" s="13" t="s">
        <v>160</v>
      </c>
      <c r="B612" s="13" t="s">
        <v>202</v>
      </c>
      <c r="C612" s="13" t="s">
        <v>213</v>
      </c>
      <c r="D612" s="14">
        <v>2013</v>
      </c>
      <c r="E612" s="14">
        <v>17688954</v>
      </c>
      <c r="F612" s="14">
        <v>17764046</v>
      </c>
      <c r="G612" s="14">
        <v>316.40053799999998</v>
      </c>
      <c r="H612" s="14">
        <v>145.97845458984375</v>
      </c>
      <c r="I612" s="14">
        <v>17767130</v>
      </c>
      <c r="J612" s="14">
        <v>1</v>
      </c>
      <c r="K612" s="14"/>
      <c r="L612" s="14">
        <v>0.22880955040454865</v>
      </c>
      <c r="M612" s="14">
        <v>0.11217094957828522</v>
      </c>
    </row>
    <row r="613" spans="1:13">
      <c r="A613" s="13" t="s">
        <v>160</v>
      </c>
      <c r="B613" s="13" t="s">
        <v>202</v>
      </c>
      <c r="C613" s="13" t="s">
        <v>213</v>
      </c>
      <c r="D613" s="14">
        <v>2014</v>
      </c>
      <c r="E613" s="14">
        <v>18201652</v>
      </c>
      <c r="F613" s="14">
        <v>18244220</v>
      </c>
      <c r="G613" s="14">
        <v>318.67341099999999</v>
      </c>
      <c r="H613" s="14">
        <v>148.22064208984375</v>
      </c>
      <c r="I613" s="14">
        <v>18215924</v>
      </c>
      <c r="J613" s="14">
        <v>1</v>
      </c>
      <c r="K613" s="14"/>
      <c r="L613" s="14">
        <v>0.23004554212093353</v>
      </c>
      <c r="M613" s="14">
        <v>0.11069397628307343</v>
      </c>
    </row>
    <row r="614" spans="1:13">
      <c r="A614" s="13" t="s">
        <v>160</v>
      </c>
      <c r="B614" s="13" t="s">
        <v>202</v>
      </c>
      <c r="C614" s="13" t="s">
        <v>213</v>
      </c>
      <c r="D614" s="14">
        <v>2015</v>
      </c>
      <c r="E614" s="14">
        <v>18905122</v>
      </c>
      <c r="F614" s="14">
        <v>18785358</v>
      </c>
      <c r="G614" s="14">
        <v>320.87831</v>
      </c>
      <c r="H614" s="14">
        <v>150.24847412109375</v>
      </c>
      <c r="I614" s="14">
        <v>18776158</v>
      </c>
      <c r="J614" s="14">
        <v>1</v>
      </c>
      <c r="K614" s="14"/>
      <c r="L614" s="14">
        <v>0.22804713249206543</v>
      </c>
      <c r="M614" s="14">
        <v>0.11164810508489609</v>
      </c>
    </row>
    <row r="615" spans="1:13">
      <c r="A615" s="13" t="s">
        <v>160</v>
      </c>
      <c r="B615" s="13" t="s">
        <v>202</v>
      </c>
      <c r="C615" s="13" t="s">
        <v>213</v>
      </c>
      <c r="D615" s="14">
        <v>2016</v>
      </c>
      <c r="E615" s="14">
        <v>19285252</v>
      </c>
      <c r="F615" s="14">
        <v>19095196</v>
      </c>
      <c r="G615" s="14">
        <v>323.01599499999998</v>
      </c>
      <c r="H615" s="14">
        <v>152.39695739746094</v>
      </c>
      <c r="I615" s="14">
        <v>19097498</v>
      </c>
      <c r="J615" s="14">
        <v>1</v>
      </c>
      <c r="K615" s="14"/>
      <c r="L615" s="14">
        <v>0.21810197830200195</v>
      </c>
      <c r="M615" s="14">
        <v>0.11377947777509689</v>
      </c>
    </row>
    <row r="616" spans="1:13">
      <c r="A616" s="13" t="s">
        <v>160</v>
      </c>
      <c r="B616" s="13" t="s">
        <v>202</v>
      </c>
      <c r="C616" s="13" t="s">
        <v>213</v>
      </c>
      <c r="D616" s="14">
        <v>2017</v>
      </c>
      <c r="E616" s="14">
        <v>19754754</v>
      </c>
      <c r="F616" s="14">
        <v>19542980</v>
      </c>
      <c r="G616" s="14">
        <v>325.08475599999997</v>
      </c>
      <c r="H616" s="14">
        <v>154.67231750488281</v>
      </c>
      <c r="I616" s="14">
        <v>19542980</v>
      </c>
      <c r="J616" s="14">
        <v>1</v>
      </c>
      <c r="K616" s="14"/>
      <c r="L616" s="14">
        <v>0.21984955668449402</v>
      </c>
      <c r="M616" s="14">
        <v>0.11562817543745041</v>
      </c>
    </row>
    <row r="617" spans="1:13">
      <c r="A617" s="13" t="s">
        <v>160</v>
      </c>
      <c r="B617" s="13" t="s">
        <v>202</v>
      </c>
      <c r="C617" s="13" t="s">
        <v>213</v>
      </c>
      <c r="D617" s="14">
        <v>2018</v>
      </c>
      <c r="E617" s="14">
        <v>20369440</v>
      </c>
      <c r="F617" s="14">
        <v>20155260</v>
      </c>
      <c r="G617" s="14">
        <v>327.09626499999996</v>
      </c>
      <c r="H617" s="14">
        <v>156.6759033203125</v>
      </c>
      <c r="I617" s="14">
        <v>20128580</v>
      </c>
      <c r="J617" s="14"/>
      <c r="K617" s="14"/>
      <c r="L617" s="14">
        <v>0.22355630993843079</v>
      </c>
      <c r="M617" s="14">
        <v>0.11480309069156647</v>
      </c>
    </row>
    <row r="618" spans="1:13">
      <c r="A618" s="13" t="s">
        <v>160</v>
      </c>
      <c r="B618" s="13" t="s">
        <v>202</v>
      </c>
      <c r="C618" s="13" t="s">
        <v>213</v>
      </c>
      <c r="D618" s="14">
        <v>2019</v>
      </c>
      <c r="E618" s="14">
        <v>20860506</v>
      </c>
      <c r="F618" s="14">
        <v>20595844</v>
      </c>
      <c r="G618" s="14">
        <v>329.06491699999998</v>
      </c>
      <c r="H618" s="14">
        <v>158.29959106445313</v>
      </c>
      <c r="I618" s="14">
        <v>20563592</v>
      </c>
      <c r="J618" s="14"/>
      <c r="K618" s="14"/>
      <c r="L618" s="14">
        <v>0.22159430384635925</v>
      </c>
      <c r="M618" s="14">
        <v>0.11495534330606461</v>
      </c>
    </row>
  </sheetData>
  <autoFilter ref="A1:D1" xr:uid="{5889E08F-3784-467B-BFCB-E4BDDE105365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2CEA0-7C41-4D46-B523-1F123F8148B0}">
  <dimension ref="A1:Q506"/>
  <sheetViews>
    <sheetView workbookViewId="0">
      <selection activeCell="Q7" sqref="Q7"/>
    </sheetView>
  </sheetViews>
  <sheetFormatPr defaultRowHeight="14.4"/>
  <sheetData>
    <row r="1" spans="1:17">
      <c r="A1" t="s">
        <v>252</v>
      </c>
      <c r="B1" s="12" t="s">
        <v>1</v>
      </c>
      <c r="C1" s="12" t="s">
        <v>3</v>
      </c>
      <c r="D1" s="12" t="s">
        <v>236</v>
      </c>
      <c r="E1" s="12" t="s">
        <v>6</v>
      </c>
      <c r="F1" s="12" t="s">
        <v>245</v>
      </c>
      <c r="G1" s="12" t="s">
        <v>246</v>
      </c>
      <c r="H1" s="12" t="s">
        <v>237</v>
      </c>
      <c r="I1" s="12" t="s">
        <v>18</v>
      </c>
      <c r="J1" s="12" t="s">
        <v>247</v>
      </c>
      <c r="K1" s="12" t="s">
        <v>248</v>
      </c>
      <c r="L1" s="16" t="s">
        <v>254</v>
      </c>
      <c r="M1" s="16" t="s">
        <v>40</v>
      </c>
      <c r="N1" s="16" t="s">
        <v>41</v>
      </c>
      <c r="O1" s="12" t="s">
        <v>238</v>
      </c>
      <c r="P1" s="12" t="s">
        <v>239</v>
      </c>
      <c r="Q1" s="12" t="s">
        <v>244</v>
      </c>
    </row>
    <row r="2" spans="1:17">
      <c r="A2" t="str">
        <f>_xlfn.CONCAT(B2,C2)</f>
        <v>Australia1996</v>
      </c>
      <c r="B2" s="13" t="s">
        <v>163</v>
      </c>
      <c r="C2" s="14">
        <v>1996</v>
      </c>
      <c r="D2" s="15"/>
      <c r="E2" s="14">
        <v>18.189277000000001</v>
      </c>
      <c r="F2" s="15">
        <f t="shared" ref="F2:F65" si="0">I2/E2</f>
        <v>37185.140041575047</v>
      </c>
      <c r="G2" s="15"/>
      <c r="H2" s="15" t="e">
        <f>(I2-#REF!)/#REF!</f>
        <v>#REF!</v>
      </c>
      <c r="I2" s="14">
        <v>676370.8125</v>
      </c>
      <c r="J2" s="15"/>
      <c r="K2" s="15"/>
      <c r="L2">
        <f>(CalculationForOpenness!J2+CalculationForOpenness!I2)/CalculationForOpenness!E2</f>
        <v>13090.64202620282</v>
      </c>
      <c r="M2">
        <v>0.25964224338531494</v>
      </c>
      <c r="N2">
        <v>0.14565126597881317</v>
      </c>
      <c r="O2">
        <v>73.69</v>
      </c>
      <c r="P2">
        <f>O2^2</f>
        <v>5430.2160999999996</v>
      </c>
    </row>
    <row r="3" spans="1:17">
      <c r="A3" t="str">
        <f t="shared" ref="A3:A66" si="1">_xlfn.CONCAT(B3,C3)</f>
        <v>Australia1997</v>
      </c>
      <c r="B3" s="13" t="s">
        <v>163</v>
      </c>
      <c r="C3" s="14">
        <v>1997</v>
      </c>
      <c r="D3" s="15">
        <f t="shared" ref="D3:D66" si="2">(E3-E2)/E2</f>
        <v>1.0882070793687929E-2</v>
      </c>
      <c r="E3" s="14">
        <v>18.387214</v>
      </c>
      <c r="F3" s="15">
        <f t="shared" si="0"/>
        <v>38468.371962168931</v>
      </c>
      <c r="G3" s="15">
        <f>(F3-F2)/F2</f>
        <v>3.4509266851198074E-2</v>
      </c>
      <c r="H3" s="15">
        <f t="shared" ref="H3:H66" si="3">(I3-I2)/I2</f>
        <v>4.5766869929799045E-2</v>
      </c>
      <c r="I3" s="14">
        <v>707326.1875</v>
      </c>
      <c r="J3" s="15">
        <f>F2</f>
        <v>37185.140041575047</v>
      </c>
      <c r="K3" s="15"/>
      <c r="L3">
        <f>(CalculationForOpenness!J3+CalculationForOpenness!I3)/CalculationForOpenness!E3</f>
        <v>13773.045841117369</v>
      </c>
      <c r="M3">
        <v>0.26614409685134888</v>
      </c>
      <c r="N3">
        <v>0.14876602590084076</v>
      </c>
      <c r="O3">
        <v>77.56</v>
      </c>
      <c r="P3">
        <f t="shared" ref="P3:P66" si="4">O3^2</f>
        <v>6015.5536000000002</v>
      </c>
      <c r="Q3">
        <f>O2</f>
        <v>73.69</v>
      </c>
    </row>
    <row r="4" spans="1:17">
      <c r="A4" t="str">
        <f t="shared" si="1"/>
        <v>Australia1998</v>
      </c>
      <c r="B4" s="13" t="s">
        <v>163</v>
      </c>
      <c r="C4" s="14">
        <v>1998</v>
      </c>
      <c r="D4" s="15">
        <f t="shared" si="2"/>
        <v>1.0866627211713522E-2</v>
      </c>
      <c r="E4" s="14">
        <v>18.587021</v>
      </c>
      <c r="F4" s="15">
        <f t="shared" si="0"/>
        <v>39985.593307286843</v>
      </c>
      <c r="G4" s="15">
        <f t="shared" ref="G4:G67" si="5">(F4-F3)/F3</f>
        <v>3.9440747495370951E-2</v>
      </c>
      <c r="H4" s="15">
        <f t="shared" si="3"/>
        <v>5.0735962607068044E-2</v>
      </c>
      <c r="I4" s="14">
        <v>743213.0625</v>
      </c>
      <c r="J4" s="15">
        <f t="shared" ref="J4:K67" si="6">F3</f>
        <v>38468.371962168931</v>
      </c>
      <c r="K4" s="15">
        <f>G3</f>
        <v>3.4509266851198074E-2</v>
      </c>
      <c r="L4">
        <f>(CalculationForOpenness!J4+CalculationForOpenness!I4)/CalculationForOpenness!E4</f>
        <v>13740.270916069312</v>
      </c>
      <c r="M4">
        <v>0.27017617225646973</v>
      </c>
      <c r="N4">
        <v>0.15169936418533325</v>
      </c>
      <c r="O4">
        <v>82.46</v>
      </c>
      <c r="P4">
        <f t="shared" si="4"/>
        <v>6799.6515999999992</v>
      </c>
      <c r="Q4">
        <f t="shared" ref="Q4:Q67" si="7">O3</f>
        <v>77.56</v>
      </c>
    </row>
    <row r="5" spans="1:17">
      <c r="A5" t="str">
        <f t="shared" si="1"/>
        <v>Australia1999</v>
      </c>
      <c r="B5" s="13" t="s">
        <v>163</v>
      </c>
      <c r="C5" s="14">
        <v>1999</v>
      </c>
      <c r="D5" s="15">
        <f t="shared" si="2"/>
        <v>1.0822874736085982E-2</v>
      </c>
      <c r="E5" s="14">
        <v>18.788186</v>
      </c>
      <c r="F5" s="15">
        <f t="shared" si="0"/>
        <v>41113.319162371503</v>
      </c>
      <c r="G5" s="15">
        <f t="shared" si="5"/>
        <v>2.8203304285574948E-2</v>
      </c>
      <c r="H5" s="15">
        <f t="shared" si="3"/>
        <v>3.933141985108745E-2</v>
      </c>
      <c r="I5" s="14">
        <v>772444.6875</v>
      </c>
      <c r="J5" s="15">
        <f t="shared" si="6"/>
        <v>39985.593307286843</v>
      </c>
      <c r="K5" s="15">
        <f t="shared" si="6"/>
        <v>3.9440747495370951E-2</v>
      </c>
      <c r="L5">
        <f>(CalculationForOpenness!J5+CalculationForOpenness!I5)/CalculationForOpenness!E5</f>
        <v>13789.160363494355</v>
      </c>
      <c r="M5">
        <v>0.271564781665802</v>
      </c>
      <c r="N5">
        <v>0.15001778304576874</v>
      </c>
      <c r="O5">
        <v>87.98</v>
      </c>
      <c r="P5">
        <f t="shared" si="4"/>
        <v>7740.4804000000004</v>
      </c>
      <c r="Q5">
        <f t="shared" si="7"/>
        <v>82.46</v>
      </c>
    </row>
    <row r="6" spans="1:17">
      <c r="A6" t="str">
        <f t="shared" si="1"/>
        <v>Australia2000</v>
      </c>
      <c r="B6" s="13" t="s">
        <v>163</v>
      </c>
      <c r="C6" s="14">
        <v>2000</v>
      </c>
      <c r="D6" s="15">
        <f t="shared" si="2"/>
        <v>1.0817702145380028E-2</v>
      </c>
      <c r="E6" s="14">
        <v>18.991430999999999</v>
      </c>
      <c r="F6" s="15">
        <f t="shared" si="0"/>
        <v>41458.671545077363</v>
      </c>
      <c r="G6" s="15">
        <f t="shared" si="5"/>
        <v>8.4000122038781922E-3</v>
      </c>
      <c r="H6" s="15">
        <f t="shared" si="3"/>
        <v>1.9308583179297224E-2</v>
      </c>
      <c r="I6" s="14">
        <v>787359.5</v>
      </c>
      <c r="J6" s="15">
        <f t="shared" si="6"/>
        <v>41113.319162371503</v>
      </c>
      <c r="K6" s="15">
        <f t="shared" si="6"/>
        <v>2.8203304285574948E-2</v>
      </c>
      <c r="L6">
        <f>(CalculationForOpenness!J6+CalculationForOpenness!I6)/CalculationForOpenness!E6</f>
        <v>15638.335389451991</v>
      </c>
      <c r="M6">
        <v>0.24335399270057678</v>
      </c>
      <c r="N6">
        <v>0.14894472062587738</v>
      </c>
      <c r="O6">
        <v>96.96</v>
      </c>
      <c r="P6">
        <f t="shared" si="4"/>
        <v>9401.2415999999994</v>
      </c>
      <c r="Q6">
        <f t="shared" si="7"/>
        <v>87.98</v>
      </c>
    </row>
    <row r="7" spans="1:17">
      <c r="A7" t="str">
        <f t="shared" si="1"/>
        <v>Australia2001</v>
      </c>
      <c r="B7" s="13" t="s">
        <v>163</v>
      </c>
      <c r="C7" s="14">
        <v>2001</v>
      </c>
      <c r="D7" s="15">
        <f t="shared" si="2"/>
        <v>1.0701721213109324E-2</v>
      </c>
      <c r="E7" s="14">
        <v>19.194672000000001</v>
      </c>
      <c r="F7" s="15">
        <f t="shared" si="0"/>
        <v>42661.053937259254</v>
      </c>
      <c r="G7" s="15">
        <f t="shared" si="5"/>
        <v>2.9001951759948692E-2</v>
      </c>
      <c r="H7" s="15">
        <f t="shared" si="3"/>
        <v>4.0014043775429137E-2</v>
      </c>
      <c r="I7" s="14">
        <v>818864.9375</v>
      </c>
      <c r="J7" s="15">
        <f t="shared" si="6"/>
        <v>41458.671545077363</v>
      </c>
      <c r="K7" s="15">
        <f t="shared" si="6"/>
        <v>8.4000122038781922E-3</v>
      </c>
      <c r="L7">
        <f>(CalculationForOpenness!J7+CalculationForOpenness!I7)/CalculationForOpenness!E7</f>
        <v>15142.920431515749</v>
      </c>
      <c r="M7">
        <v>0.25588756799697876</v>
      </c>
      <c r="N7">
        <v>0.14964979887008667</v>
      </c>
      <c r="O7">
        <v>112.12</v>
      </c>
      <c r="P7">
        <f t="shared" si="4"/>
        <v>12570.894400000001</v>
      </c>
      <c r="Q7">
        <f t="shared" si="7"/>
        <v>96.96</v>
      </c>
    </row>
    <row r="8" spans="1:17">
      <c r="A8" t="str">
        <f t="shared" si="1"/>
        <v>Australia2002</v>
      </c>
      <c r="B8" s="13" t="s">
        <v>163</v>
      </c>
      <c r="C8" s="14">
        <v>2002</v>
      </c>
      <c r="D8" s="15">
        <f t="shared" si="2"/>
        <v>1.0768404899026007E-2</v>
      </c>
      <c r="E8" s="14">
        <v>19.401367999999998</v>
      </c>
      <c r="F8" s="15">
        <f t="shared" si="0"/>
        <v>43466.815716293822</v>
      </c>
      <c r="G8" s="15">
        <f t="shared" si="5"/>
        <v>1.8887526318960287E-2</v>
      </c>
      <c r="H8" s="15">
        <f t="shared" si="3"/>
        <v>2.9859319748929903E-2</v>
      </c>
      <c r="I8" s="14">
        <v>843315.6875</v>
      </c>
      <c r="J8" s="15">
        <f t="shared" si="6"/>
        <v>42661.053937259254</v>
      </c>
      <c r="K8" s="15">
        <f t="shared" si="6"/>
        <v>2.9001951759948692E-2</v>
      </c>
      <c r="L8">
        <f>(CalculationForOpenness!J8+CalculationForOpenness!I8)/CalculationForOpenness!E8</f>
        <v>16033.592224691271</v>
      </c>
      <c r="M8">
        <v>0.27690687775611877</v>
      </c>
      <c r="N8">
        <v>0.14888559281826019</v>
      </c>
      <c r="O8">
        <v>120.2</v>
      </c>
      <c r="P8">
        <f t="shared" si="4"/>
        <v>14448.04</v>
      </c>
      <c r="Q8">
        <f t="shared" si="7"/>
        <v>112.12</v>
      </c>
    </row>
    <row r="9" spans="1:17">
      <c r="A9" t="str">
        <f t="shared" si="1"/>
        <v>Australia2003</v>
      </c>
      <c r="B9" s="13" t="s">
        <v>163</v>
      </c>
      <c r="C9" s="14">
        <v>2003</v>
      </c>
      <c r="D9" s="15">
        <f t="shared" si="2"/>
        <v>1.1483623216672194E-2</v>
      </c>
      <c r="E9" s="14">
        <v>19.624165999999999</v>
      </c>
      <c r="F9" s="15">
        <f t="shared" si="0"/>
        <v>44716.091374278025</v>
      </c>
      <c r="G9" s="15">
        <f t="shared" si="5"/>
        <v>2.8740905847306025E-2</v>
      </c>
      <c r="H9" s="15">
        <f t="shared" si="3"/>
        <v>4.0554578797634425E-2</v>
      </c>
      <c r="I9" s="14">
        <v>877516</v>
      </c>
      <c r="J9" s="15">
        <f t="shared" si="6"/>
        <v>43466.815716293822</v>
      </c>
      <c r="K9" s="15">
        <f t="shared" si="6"/>
        <v>1.8887526318960287E-2</v>
      </c>
      <c r="L9">
        <f>(CalculationForOpenness!J9+CalculationForOpenness!I9)/CalculationForOpenness!E9</f>
        <v>16673.511462424634</v>
      </c>
      <c r="M9">
        <v>0.29376426339149475</v>
      </c>
      <c r="N9">
        <v>0.15178753435611725</v>
      </c>
      <c r="O9">
        <v>129.1</v>
      </c>
      <c r="P9">
        <f t="shared" si="4"/>
        <v>16666.809999999998</v>
      </c>
      <c r="Q9">
        <f t="shared" si="7"/>
        <v>120.2</v>
      </c>
    </row>
    <row r="10" spans="1:17">
      <c r="A10" t="str">
        <f t="shared" si="1"/>
        <v>Australia2004</v>
      </c>
      <c r="B10" s="13" t="s">
        <v>163</v>
      </c>
      <c r="C10" s="14">
        <v>2004</v>
      </c>
      <c r="D10" s="15">
        <f t="shared" si="2"/>
        <v>1.3018795295555576E-2</v>
      </c>
      <c r="E10" s="14">
        <v>19.879649000000001</v>
      </c>
      <c r="F10" s="15">
        <f t="shared" si="0"/>
        <v>45555.831368048799</v>
      </c>
      <c r="G10" s="15">
        <f t="shared" si="5"/>
        <v>1.8779369304487481E-2</v>
      </c>
      <c r="H10" s="15">
        <f t="shared" si="3"/>
        <v>3.2042649364797907E-2</v>
      </c>
      <c r="I10" s="14">
        <v>905633.9375</v>
      </c>
      <c r="J10" s="15">
        <f t="shared" si="6"/>
        <v>44716.091374278025</v>
      </c>
      <c r="K10" s="15">
        <f t="shared" si="6"/>
        <v>2.8740905847306025E-2</v>
      </c>
      <c r="L10">
        <f>(CalculationForOpenness!J10+CalculationForOpenness!I10)/CalculationForOpenness!E10</f>
        <v>18922.83397517031</v>
      </c>
      <c r="M10">
        <v>0.30073443055152893</v>
      </c>
      <c r="N10">
        <v>0.15178972482681274</v>
      </c>
      <c r="O10">
        <v>142.44999999999999</v>
      </c>
      <c r="P10">
        <f t="shared" si="4"/>
        <v>20292.002499999995</v>
      </c>
      <c r="Q10">
        <f t="shared" si="7"/>
        <v>129.1</v>
      </c>
    </row>
    <row r="11" spans="1:17">
      <c r="A11" t="str">
        <f t="shared" si="1"/>
        <v>Australia2005</v>
      </c>
      <c r="B11" s="13" t="s">
        <v>163</v>
      </c>
      <c r="C11" s="14">
        <v>2005</v>
      </c>
      <c r="D11" s="15">
        <f t="shared" si="2"/>
        <v>1.5035024008723573E-2</v>
      </c>
      <c r="E11" s="14">
        <v>20.178539999999998</v>
      </c>
      <c r="F11" s="15">
        <f t="shared" si="0"/>
        <v>46135.263007135305</v>
      </c>
      <c r="G11" s="15">
        <f t="shared" si="5"/>
        <v>1.2719154094790559E-2</v>
      </c>
      <c r="H11" s="15">
        <f t="shared" si="3"/>
        <v>2.7945410890699976E-2</v>
      </c>
      <c r="I11" s="14">
        <v>930942.25</v>
      </c>
      <c r="J11" s="15">
        <f t="shared" si="6"/>
        <v>45555.831368048799</v>
      </c>
      <c r="K11" s="15">
        <f t="shared" si="6"/>
        <v>1.8779369304487481E-2</v>
      </c>
      <c r="L11">
        <f>(CalculationForOpenness!J11+CalculationForOpenness!I11)/CalculationForOpenness!E11</f>
        <v>21140.097010094109</v>
      </c>
      <c r="M11">
        <v>0.29828730225563049</v>
      </c>
      <c r="N11">
        <v>0.14968806505203247</v>
      </c>
      <c r="O11">
        <v>155.25</v>
      </c>
      <c r="P11">
        <f t="shared" si="4"/>
        <v>24102.5625</v>
      </c>
      <c r="Q11">
        <f t="shared" si="7"/>
        <v>142.44999999999999</v>
      </c>
    </row>
    <row r="12" spans="1:17">
      <c r="A12" t="str">
        <f t="shared" si="1"/>
        <v>Australia2006</v>
      </c>
      <c r="B12" s="13" t="s">
        <v>163</v>
      </c>
      <c r="C12" s="14">
        <v>2006</v>
      </c>
      <c r="D12" s="15">
        <f t="shared" si="2"/>
        <v>1.7234299409174328E-2</v>
      </c>
      <c r="E12" s="14">
        <v>20.526302999999999</v>
      </c>
      <c r="F12" s="15">
        <f t="shared" si="0"/>
        <v>47097.119729743834</v>
      </c>
      <c r="G12" s="15">
        <f t="shared" si="5"/>
        <v>2.0848623372099723E-2</v>
      </c>
      <c r="H12" s="15">
        <f t="shared" si="3"/>
        <v>3.8442234198737893E-2</v>
      </c>
      <c r="I12" s="14">
        <v>966729.75</v>
      </c>
      <c r="J12" s="15">
        <f t="shared" si="6"/>
        <v>46135.263007135305</v>
      </c>
      <c r="K12" s="15">
        <f t="shared" si="6"/>
        <v>1.2719154094790559E-2</v>
      </c>
      <c r="L12">
        <f>(CalculationForOpenness!J12+CalculationForOpenness!I12)/CalculationForOpenness!E12</f>
        <v>23334.151001642262</v>
      </c>
      <c r="M12">
        <v>0.29663547873497009</v>
      </c>
      <c r="N12">
        <v>0.14964284002780914</v>
      </c>
      <c r="O12">
        <v>163.89</v>
      </c>
      <c r="P12">
        <f t="shared" si="4"/>
        <v>26859.932099999995</v>
      </c>
      <c r="Q12">
        <f t="shared" si="7"/>
        <v>155.25</v>
      </c>
    </row>
    <row r="13" spans="1:17">
      <c r="A13" t="str">
        <f t="shared" si="1"/>
        <v>Australia2007</v>
      </c>
      <c r="B13" s="13" t="s">
        <v>163</v>
      </c>
      <c r="C13" s="14">
        <v>2007</v>
      </c>
      <c r="D13" s="15">
        <f t="shared" si="2"/>
        <v>1.9002009275610913E-2</v>
      </c>
      <c r="E13" s="14">
        <v>20.916343999999999</v>
      </c>
      <c r="F13" s="15">
        <f t="shared" si="0"/>
        <v>47909.534883342902</v>
      </c>
      <c r="G13" s="15">
        <f t="shared" si="5"/>
        <v>1.7249784238631327E-2</v>
      </c>
      <c r="H13" s="15">
        <f t="shared" si="3"/>
        <v>3.6579574074347046E-2</v>
      </c>
      <c r="I13" s="14">
        <v>1002092.3125</v>
      </c>
      <c r="J13" s="15">
        <f t="shared" si="6"/>
        <v>47097.119729743834</v>
      </c>
      <c r="K13" s="15">
        <f t="shared" si="6"/>
        <v>2.0848623372099723E-2</v>
      </c>
      <c r="L13">
        <f>(CalculationForOpenness!J13+CalculationForOpenness!I13)/CalculationForOpenness!E13</f>
        <v>24546.238544978758</v>
      </c>
      <c r="M13">
        <v>0.30283337831497192</v>
      </c>
      <c r="N13">
        <v>0.1499616950750351</v>
      </c>
      <c r="O13">
        <v>172.13</v>
      </c>
      <c r="P13">
        <f t="shared" si="4"/>
        <v>29628.7369</v>
      </c>
      <c r="Q13">
        <f t="shared" si="7"/>
        <v>163.89</v>
      </c>
    </row>
    <row r="14" spans="1:17">
      <c r="A14" t="str">
        <f t="shared" si="1"/>
        <v>Australia2008</v>
      </c>
      <c r="B14" s="13" t="s">
        <v>163</v>
      </c>
      <c r="C14" s="14">
        <v>2008</v>
      </c>
      <c r="D14" s="15">
        <f t="shared" si="2"/>
        <v>1.9885788835754498E-2</v>
      </c>
      <c r="E14" s="14">
        <v>21.332281999999999</v>
      </c>
      <c r="F14" s="15">
        <f t="shared" si="0"/>
        <v>47885.301253752412</v>
      </c>
      <c r="G14" s="15">
        <f t="shared" si="5"/>
        <v>-5.0582059812305188E-4</v>
      </c>
      <c r="H14" s="15">
        <f t="shared" si="3"/>
        <v>1.936990959602836E-2</v>
      </c>
      <c r="I14" s="14">
        <v>1021502.75</v>
      </c>
      <c r="J14" s="15">
        <f t="shared" si="6"/>
        <v>47909.534883342902</v>
      </c>
      <c r="K14" s="15">
        <f t="shared" si="6"/>
        <v>1.7249784238631327E-2</v>
      </c>
      <c r="L14">
        <f>(CalculationForOpenness!J14+CalculationForOpenness!I14)/CalculationForOpenness!E14</f>
        <v>27649.620791705875</v>
      </c>
      <c r="M14">
        <v>0.2783043384552002</v>
      </c>
      <c r="N14">
        <v>0.14815856516361237</v>
      </c>
      <c r="O14">
        <v>173.26</v>
      </c>
      <c r="P14">
        <f t="shared" si="4"/>
        <v>30019.027599999998</v>
      </c>
      <c r="Q14">
        <f t="shared" si="7"/>
        <v>172.13</v>
      </c>
    </row>
    <row r="15" spans="1:17">
      <c r="A15" t="str">
        <f t="shared" si="1"/>
        <v>Australia2009</v>
      </c>
      <c r="B15" s="13" t="s">
        <v>163</v>
      </c>
      <c r="C15" s="14">
        <v>2009</v>
      </c>
      <c r="D15" s="15">
        <f t="shared" si="2"/>
        <v>1.9621388841568756E-2</v>
      </c>
      <c r="E15" s="14">
        <v>21.750850999999997</v>
      </c>
      <c r="F15" s="15">
        <f t="shared" si="0"/>
        <v>47934.745173878488</v>
      </c>
      <c r="G15" s="15">
        <f t="shared" si="5"/>
        <v>1.0325490042145476E-3</v>
      </c>
      <c r="H15" s="15">
        <f t="shared" si="3"/>
        <v>2.0674197891293E-2</v>
      </c>
      <c r="I15" s="14">
        <v>1042621.5</v>
      </c>
      <c r="J15" s="15">
        <f t="shared" si="6"/>
        <v>47885.301253752412</v>
      </c>
      <c r="K15" s="15">
        <f t="shared" si="6"/>
        <v>-5.0582059812305188E-4</v>
      </c>
      <c r="L15">
        <f>(CalculationForOpenness!J15+CalculationForOpenness!I15)/CalculationForOpenness!E15</f>
        <v>24028.29952937477</v>
      </c>
      <c r="M15">
        <v>0.26886600255966187</v>
      </c>
      <c r="N15">
        <v>0.15165822207927704</v>
      </c>
      <c r="O15">
        <v>177.29</v>
      </c>
      <c r="P15">
        <f t="shared" si="4"/>
        <v>31431.744099999996</v>
      </c>
      <c r="Q15">
        <f t="shared" si="7"/>
        <v>173.26</v>
      </c>
    </row>
    <row r="16" spans="1:17">
      <c r="A16" t="str">
        <f t="shared" si="1"/>
        <v>Australia2010</v>
      </c>
      <c r="B16" s="13" t="s">
        <v>163</v>
      </c>
      <c r="C16" s="14">
        <v>2010</v>
      </c>
      <c r="D16" s="15">
        <f t="shared" si="2"/>
        <v>1.856607817321726E-2</v>
      </c>
      <c r="E16" s="14">
        <v>22.154678999999998</v>
      </c>
      <c r="F16" s="15">
        <f t="shared" si="0"/>
        <v>48220.000163396639</v>
      </c>
      <c r="G16" s="15">
        <f t="shared" si="5"/>
        <v>5.9509023878903927E-3</v>
      </c>
      <c r="H16" s="15">
        <f t="shared" si="3"/>
        <v>2.4627465480042375E-2</v>
      </c>
      <c r="I16" s="14">
        <v>1068298.625</v>
      </c>
      <c r="J16" s="15">
        <f t="shared" si="6"/>
        <v>47934.745173878488</v>
      </c>
      <c r="K16" s="15">
        <f t="shared" si="6"/>
        <v>1.0325490042145476E-3</v>
      </c>
      <c r="L16">
        <f>(CalculationForOpenness!J16+CalculationForOpenness!I16)/CalculationForOpenness!E16</f>
        <v>27402.108724583926</v>
      </c>
      <c r="M16">
        <v>0.25036624073982239</v>
      </c>
      <c r="N16">
        <v>0.14770485460758209</v>
      </c>
      <c r="O16">
        <v>166.65</v>
      </c>
      <c r="P16">
        <f t="shared" si="4"/>
        <v>27772.222500000003</v>
      </c>
      <c r="Q16">
        <f t="shared" si="7"/>
        <v>177.29</v>
      </c>
    </row>
    <row r="17" spans="1:17">
      <c r="A17" t="str">
        <f t="shared" si="1"/>
        <v>Australia2011</v>
      </c>
      <c r="B17" s="13" t="s">
        <v>163</v>
      </c>
      <c r="C17" s="14">
        <v>2011</v>
      </c>
      <c r="D17" s="15">
        <f t="shared" si="2"/>
        <v>1.7302078716644902E-2</v>
      </c>
      <c r="E17" s="14">
        <v>22.538000999999998</v>
      </c>
      <c r="F17" s="15">
        <f t="shared" si="0"/>
        <v>49257.091389782086</v>
      </c>
      <c r="G17" s="15">
        <f t="shared" si="5"/>
        <v>2.1507491142082044E-2</v>
      </c>
      <c r="H17" s="15">
        <f t="shared" si="3"/>
        <v>3.9181694163464828E-2</v>
      </c>
      <c r="I17" s="14">
        <v>1110156.375</v>
      </c>
      <c r="J17" s="15">
        <f t="shared" si="6"/>
        <v>48220.000163396639</v>
      </c>
      <c r="K17" s="15">
        <f t="shared" si="6"/>
        <v>5.9509023878903927E-3</v>
      </c>
      <c r="L17">
        <f>(CalculationForOpenness!J17+CalculationForOpenness!I17)/CalculationForOpenness!E17</f>
        <v>32486.318775531141</v>
      </c>
      <c r="M17">
        <v>0.25310352444648743</v>
      </c>
      <c r="N17">
        <v>0.14993850886821747</v>
      </c>
      <c r="O17">
        <v>181.46</v>
      </c>
      <c r="P17">
        <f t="shared" si="4"/>
        <v>32927.731600000006</v>
      </c>
      <c r="Q17">
        <f t="shared" si="7"/>
        <v>166.65</v>
      </c>
    </row>
    <row r="18" spans="1:17">
      <c r="A18" t="str">
        <f t="shared" si="1"/>
        <v>Australia2012</v>
      </c>
      <c r="B18" s="13" t="s">
        <v>163</v>
      </c>
      <c r="C18" s="14">
        <v>2012</v>
      </c>
      <c r="D18" s="15">
        <f t="shared" si="2"/>
        <v>1.6236888089587096E-2</v>
      </c>
      <c r="E18" s="14">
        <v>22.903948</v>
      </c>
      <c r="F18" s="15">
        <f t="shared" si="0"/>
        <v>49722.994262823158</v>
      </c>
      <c r="G18" s="15">
        <f t="shared" si="5"/>
        <v>9.4585948925461523E-3</v>
      </c>
      <c r="H18" s="15">
        <f t="shared" si="3"/>
        <v>2.5849061128888261E-2</v>
      </c>
      <c r="I18" s="14">
        <v>1138852.875</v>
      </c>
      <c r="J18" s="15">
        <f t="shared" si="6"/>
        <v>49257.091389782086</v>
      </c>
      <c r="K18" s="15">
        <f t="shared" si="6"/>
        <v>2.1507491142082044E-2</v>
      </c>
      <c r="L18">
        <f>(CalculationForOpenness!J18+CalculationForOpenness!I18)/CalculationForOpenness!E18</f>
        <v>33216.910924562726</v>
      </c>
      <c r="M18">
        <v>0.26821762323379517</v>
      </c>
      <c r="N18">
        <v>0.14607447385787964</v>
      </c>
      <c r="O18">
        <v>177.95</v>
      </c>
      <c r="P18">
        <f t="shared" si="4"/>
        <v>31666.202499999996</v>
      </c>
      <c r="Q18">
        <f t="shared" si="7"/>
        <v>181.46</v>
      </c>
    </row>
    <row r="19" spans="1:17">
      <c r="A19" t="str">
        <f t="shared" si="1"/>
        <v>Australia2013</v>
      </c>
      <c r="B19" s="13" t="s">
        <v>163</v>
      </c>
      <c r="C19" s="14">
        <v>2013</v>
      </c>
      <c r="D19" s="15">
        <f t="shared" si="2"/>
        <v>1.5323340762037996E-2</v>
      </c>
      <c r="E19" s="14">
        <v>23.254912999999998</v>
      </c>
      <c r="F19" s="15">
        <f t="shared" si="0"/>
        <v>50213.099055670522</v>
      </c>
      <c r="G19" s="15">
        <f t="shared" si="5"/>
        <v>9.8567031232430161E-3</v>
      </c>
      <c r="H19" s="15">
        <f t="shared" si="3"/>
        <v>2.5331081506028599E-2</v>
      </c>
      <c r="I19" s="14">
        <v>1167701.25</v>
      </c>
      <c r="J19" s="15">
        <f t="shared" si="6"/>
        <v>49722.994262823158</v>
      </c>
      <c r="K19" s="15">
        <f t="shared" si="6"/>
        <v>9.4585948925461523E-3</v>
      </c>
      <c r="L19">
        <f>(CalculationForOpenness!J19+CalculationForOpenness!I19)/CalculationForOpenness!E19</f>
        <v>30414.214073948126</v>
      </c>
      <c r="M19">
        <v>0.28652173280715942</v>
      </c>
      <c r="N19">
        <v>0.13990549743175507</v>
      </c>
      <c r="O19">
        <v>174.92</v>
      </c>
      <c r="P19">
        <f t="shared" si="4"/>
        <v>30597.006399999995</v>
      </c>
      <c r="Q19">
        <f t="shared" si="7"/>
        <v>177.95</v>
      </c>
    </row>
    <row r="20" spans="1:17">
      <c r="A20" t="str">
        <f t="shared" si="1"/>
        <v>Australia2014</v>
      </c>
      <c r="B20" s="13" t="s">
        <v>163</v>
      </c>
      <c r="C20" s="14">
        <v>2014</v>
      </c>
      <c r="D20" s="15">
        <f t="shared" si="2"/>
        <v>1.4685541932580036E-2</v>
      </c>
      <c r="E20" s="14">
        <v>23.596423999999999</v>
      </c>
      <c r="F20" s="15">
        <f t="shared" si="0"/>
        <v>50571.428746999969</v>
      </c>
      <c r="G20" s="15">
        <f t="shared" si="5"/>
        <v>7.1361795640649912E-3</v>
      </c>
      <c r="H20" s="15">
        <f t="shared" si="3"/>
        <v>2.1926520160871626E-2</v>
      </c>
      <c r="I20" s="14">
        <v>1193304.875</v>
      </c>
      <c r="J20" s="15">
        <f t="shared" si="6"/>
        <v>50213.099055670522</v>
      </c>
      <c r="K20" s="15">
        <f t="shared" si="6"/>
        <v>9.8567031232430161E-3</v>
      </c>
      <c r="L20">
        <f>(CalculationForOpenness!J20+CalculationForOpenness!I20)/CalculationForOpenness!E20</f>
        <v>29044.367754817787</v>
      </c>
      <c r="M20">
        <v>0.28482487797737122</v>
      </c>
      <c r="N20">
        <v>0.14588154852390289</v>
      </c>
      <c r="O20">
        <v>173.78</v>
      </c>
      <c r="P20">
        <f t="shared" si="4"/>
        <v>30199.488400000002</v>
      </c>
      <c r="Q20">
        <f t="shared" si="7"/>
        <v>174.92</v>
      </c>
    </row>
    <row r="21" spans="1:17">
      <c r="A21" t="str">
        <f t="shared" si="1"/>
        <v>Australia2015</v>
      </c>
      <c r="B21" s="13" t="s">
        <v>163</v>
      </c>
      <c r="C21" s="14">
        <v>2015</v>
      </c>
      <c r="D21" s="15">
        <f t="shared" si="2"/>
        <v>1.4242751359273784E-2</v>
      </c>
      <c r="E21" s="14">
        <v>23.932501999999999</v>
      </c>
      <c r="F21" s="15">
        <f t="shared" si="0"/>
        <v>51242.746161684227</v>
      </c>
      <c r="G21" s="15">
        <f t="shared" si="5"/>
        <v>1.3274638097387784E-2</v>
      </c>
      <c r="H21" s="15">
        <f t="shared" si="3"/>
        <v>2.7706456826466917E-2</v>
      </c>
      <c r="I21" s="14">
        <v>1226367.125</v>
      </c>
      <c r="J21" s="15">
        <f t="shared" si="6"/>
        <v>50571.428746999969</v>
      </c>
      <c r="K21" s="15">
        <f t="shared" si="6"/>
        <v>7.1361795640649912E-3</v>
      </c>
      <c r="L21">
        <f>(CalculationForOpenness!J21+CalculationForOpenness!I21)/CalculationForOpenness!E21</f>
        <v>27812.722871416863</v>
      </c>
      <c r="M21">
        <v>0.2618831992149353</v>
      </c>
      <c r="N21">
        <v>0.16226013004779816</v>
      </c>
      <c r="O21">
        <v>173.89</v>
      </c>
      <c r="P21">
        <f t="shared" si="4"/>
        <v>30237.732099999994</v>
      </c>
      <c r="Q21">
        <f t="shared" si="7"/>
        <v>173.78</v>
      </c>
    </row>
    <row r="22" spans="1:17">
      <c r="A22" t="str">
        <f t="shared" si="1"/>
        <v>Australia2016</v>
      </c>
      <c r="B22" s="13" t="s">
        <v>163</v>
      </c>
      <c r="C22" s="14">
        <v>2016</v>
      </c>
      <c r="D22" s="15">
        <f t="shared" si="2"/>
        <v>1.3797554472156777E-2</v>
      </c>
      <c r="E22" s="14">
        <v>24.262712000000001</v>
      </c>
      <c r="F22" s="15">
        <f t="shared" si="0"/>
        <v>51708.193214344712</v>
      </c>
      <c r="G22" s="15">
        <f t="shared" si="5"/>
        <v>9.0831793282873385E-3</v>
      </c>
      <c r="H22" s="15">
        <f t="shared" si="3"/>
        <v>2.3006059462006533E-2</v>
      </c>
      <c r="I22" s="14">
        <v>1254581</v>
      </c>
      <c r="J22" s="15">
        <f t="shared" si="6"/>
        <v>51242.746161684227</v>
      </c>
      <c r="K22" s="15">
        <f t="shared" si="6"/>
        <v>1.3274638097387784E-2</v>
      </c>
      <c r="L22">
        <f>(CalculationForOpenness!J22+CalculationForOpenness!I22)/CalculationForOpenness!E22</f>
        <v>25918.569979503671</v>
      </c>
      <c r="M22">
        <v>0.24314270913600922</v>
      </c>
      <c r="N22">
        <v>0.16159865260124207</v>
      </c>
      <c r="O22">
        <v>177.13</v>
      </c>
      <c r="P22">
        <f t="shared" si="4"/>
        <v>31375.036899999999</v>
      </c>
      <c r="Q22">
        <f t="shared" si="7"/>
        <v>173.89</v>
      </c>
    </row>
    <row r="23" spans="1:17">
      <c r="A23" t="str">
        <f t="shared" si="1"/>
        <v>Australia2017</v>
      </c>
      <c r="B23" s="13" t="s">
        <v>163</v>
      </c>
      <c r="C23" s="14">
        <v>2017</v>
      </c>
      <c r="D23" s="15">
        <f t="shared" si="2"/>
        <v>1.3267601742129939E-2</v>
      </c>
      <c r="E23" s="14">
        <v>24.584619999999997</v>
      </c>
      <c r="F23" s="15">
        <f t="shared" si="0"/>
        <v>52536.189292329924</v>
      </c>
      <c r="G23" s="15">
        <f t="shared" si="5"/>
        <v>1.6012860371139633E-2</v>
      </c>
      <c r="H23" s="15">
        <f t="shared" si="3"/>
        <v>2.9492914367426255E-2</v>
      </c>
      <c r="I23" s="14">
        <v>1291582.25</v>
      </c>
      <c r="J23" s="15">
        <f t="shared" si="6"/>
        <v>51708.193214344712</v>
      </c>
      <c r="K23" s="15">
        <f t="shared" si="6"/>
        <v>9.0831793282873385E-3</v>
      </c>
      <c r="L23">
        <f>(CalculationForOpenness!J23+CalculationForOpenness!I23)/CalculationForOpenness!E23</f>
        <v>29284.725006677822</v>
      </c>
      <c r="M23">
        <v>0.23567529022693634</v>
      </c>
      <c r="N23">
        <v>0.16374161839485168</v>
      </c>
      <c r="O23">
        <v>179.12</v>
      </c>
      <c r="P23">
        <f t="shared" si="4"/>
        <v>32083.974400000003</v>
      </c>
      <c r="Q23">
        <f t="shared" si="7"/>
        <v>177.13</v>
      </c>
    </row>
    <row r="24" spans="1:17">
      <c r="A24" t="str">
        <f t="shared" si="1"/>
        <v>Austria1996</v>
      </c>
      <c r="B24" s="13" t="s">
        <v>164</v>
      </c>
      <c r="C24" s="14">
        <v>1996</v>
      </c>
      <c r="D24" s="15"/>
      <c r="E24" s="14">
        <v>8.0178630000000002</v>
      </c>
      <c r="F24" s="15">
        <f t="shared" si="0"/>
        <v>39381.819226644307</v>
      </c>
      <c r="G24" s="15">
        <f t="shared" si="5"/>
        <v>-0.25038683320729738</v>
      </c>
      <c r="H24" s="15" t="e">
        <f>(I24-#REF!)/#REF!</f>
        <v>#REF!</v>
      </c>
      <c r="I24" s="14">
        <v>315758.03125</v>
      </c>
      <c r="J24" s="15">
        <f t="shared" si="6"/>
        <v>52536.189292329924</v>
      </c>
      <c r="K24" s="15">
        <f t="shared" si="6"/>
        <v>1.6012860371139633E-2</v>
      </c>
      <c r="L24">
        <f>(CalculationForOpenness!J24+CalculationForOpenness!I24)/CalculationForOpenness!E24</f>
        <v>33512.50141146261</v>
      </c>
      <c r="M24">
        <v>0.33687543869018555</v>
      </c>
      <c r="N24">
        <v>0.13090065121650696</v>
      </c>
      <c r="O24">
        <v>53.99</v>
      </c>
      <c r="P24">
        <f t="shared" si="4"/>
        <v>2914.9201000000003</v>
      </c>
    </row>
    <row r="25" spans="1:17">
      <c r="A25" t="str">
        <f t="shared" si="1"/>
        <v>Austria1997</v>
      </c>
      <c r="B25" s="13" t="s">
        <v>164</v>
      </c>
      <c r="C25" s="14">
        <v>1997</v>
      </c>
      <c r="D25" s="15">
        <f t="shared" si="2"/>
        <v>1.8724440664550793E-3</v>
      </c>
      <c r="E25" s="14">
        <v>8.0328759999999999</v>
      </c>
      <c r="F25" s="15">
        <f t="shared" si="0"/>
        <v>40131.17468762122</v>
      </c>
      <c r="G25" s="15">
        <f t="shared" si="5"/>
        <v>1.9027954413795234E-2</v>
      </c>
      <c r="H25" s="15">
        <f t="shared" si="3"/>
        <v>2.0936027260589275E-2</v>
      </c>
      <c r="I25" s="14">
        <v>322368.75</v>
      </c>
      <c r="J25" s="15">
        <f t="shared" si="6"/>
        <v>39381.819226644307</v>
      </c>
      <c r="K25" s="15">
        <f t="shared" si="6"/>
        <v>-0.25038683320729738</v>
      </c>
      <c r="L25">
        <f>(CalculationForOpenness!J25+CalculationForOpenness!I25)/CalculationForOpenness!E25</f>
        <v>32466.527575388682</v>
      </c>
      <c r="M25">
        <v>0.31557965278625488</v>
      </c>
      <c r="N25">
        <v>0.13844014704227448</v>
      </c>
      <c r="O25">
        <v>59.38</v>
      </c>
      <c r="P25">
        <f t="shared" si="4"/>
        <v>3525.9844000000003</v>
      </c>
      <c r="Q25">
        <f t="shared" si="7"/>
        <v>53.99</v>
      </c>
    </row>
    <row r="26" spans="1:17">
      <c r="A26" t="str">
        <f t="shared" si="1"/>
        <v>Austria1998</v>
      </c>
      <c r="B26" s="13" t="s">
        <v>164</v>
      </c>
      <c r="C26" s="14">
        <v>1998</v>
      </c>
      <c r="D26" s="15">
        <f t="shared" si="2"/>
        <v>1.0175683030586241E-3</v>
      </c>
      <c r="E26" s="14">
        <v>8.0410500000000003</v>
      </c>
      <c r="F26" s="15">
        <f t="shared" si="0"/>
        <v>41526.184391341929</v>
      </c>
      <c r="G26" s="15">
        <f t="shared" si="5"/>
        <v>3.4761247697815599E-2</v>
      </c>
      <c r="H26" s="15">
        <f t="shared" si="3"/>
        <v>3.5814187944706179E-2</v>
      </c>
      <c r="I26" s="14">
        <v>333914.125</v>
      </c>
      <c r="J26" s="15">
        <f t="shared" si="6"/>
        <v>40131.17468762122</v>
      </c>
      <c r="K26" s="15">
        <f t="shared" si="6"/>
        <v>1.9027954413795234E-2</v>
      </c>
      <c r="L26">
        <f>(CalculationForOpenness!J26+CalculationForOpenness!I26)/CalculationForOpenness!E26</f>
        <v>35804.175341144073</v>
      </c>
      <c r="M26">
        <v>0.29746931791305542</v>
      </c>
      <c r="N26">
        <v>0.14281080663204193</v>
      </c>
      <c r="O26">
        <v>72.150000000000006</v>
      </c>
      <c r="P26">
        <f t="shared" si="4"/>
        <v>5205.6225000000004</v>
      </c>
      <c r="Q26">
        <f t="shared" si="7"/>
        <v>59.38</v>
      </c>
    </row>
    <row r="27" spans="1:17">
      <c r="A27" t="str">
        <f t="shared" si="1"/>
        <v>Austria1999</v>
      </c>
      <c r="B27" s="13" t="s">
        <v>164</v>
      </c>
      <c r="C27" s="14">
        <v>1999</v>
      </c>
      <c r="D27" s="15">
        <f t="shared" si="2"/>
        <v>1.2514534793340202E-3</v>
      </c>
      <c r="E27" s="14">
        <v>8.0511129999999991</v>
      </c>
      <c r="F27" s="15">
        <f t="shared" si="0"/>
        <v>42949.244253558485</v>
      </c>
      <c r="G27" s="15">
        <f t="shared" si="5"/>
        <v>3.4268977106243825E-2</v>
      </c>
      <c r="H27" s="15">
        <f t="shared" si="3"/>
        <v>3.556331661621083E-2</v>
      </c>
      <c r="I27" s="14">
        <v>345789.21875</v>
      </c>
      <c r="J27" s="15">
        <f t="shared" si="6"/>
        <v>41526.184391341929</v>
      </c>
      <c r="K27" s="15">
        <f t="shared" si="6"/>
        <v>3.4761247697815599E-2</v>
      </c>
      <c r="L27">
        <f>(CalculationForOpenness!J27+CalculationForOpenness!I27)/CalculationForOpenness!E27</f>
        <v>35210.660377775785</v>
      </c>
      <c r="M27">
        <v>0.29331454634666443</v>
      </c>
      <c r="N27">
        <v>0.14572115242481232</v>
      </c>
      <c r="O27">
        <v>97.03</v>
      </c>
      <c r="P27">
        <f t="shared" si="4"/>
        <v>9414.8209000000006</v>
      </c>
      <c r="Q27">
        <f t="shared" si="7"/>
        <v>72.150000000000006</v>
      </c>
    </row>
    <row r="28" spans="1:17">
      <c r="A28" t="str">
        <f t="shared" si="1"/>
        <v>Austria2000</v>
      </c>
      <c r="B28" s="13" t="s">
        <v>164</v>
      </c>
      <c r="C28" s="14">
        <v>2000</v>
      </c>
      <c r="D28" s="15">
        <f t="shared" si="2"/>
        <v>2.2559613807434159E-3</v>
      </c>
      <c r="E28" s="14">
        <v>8.0692760000000003</v>
      </c>
      <c r="F28" s="15">
        <f t="shared" si="0"/>
        <v>44299.153201600733</v>
      </c>
      <c r="G28" s="15">
        <f t="shared" si="5"/>
        <v>3.1430330649657563E-2</v>
      </c>
      <c r="H28" s="15">
        <f t="shared" si="3"/>
        <v>3.3757197642530608E-2</v>
      </c>
      <c r="I28" s="14">
        <v>357462.09375</v>
      </c>
      <c r="J28" s="15">
        <f t="shared" si="6"/>
        <v>42949.244253558485</v>
      </c>
      <c r="K28" s="15">
        <f t="shared" si="6"/>
        <v>3.4268977106243825E-2</v>
      </c>
      <c r="L28">
        <f>(CalculationForOpenness!J28+CalculationForOpenness!I28)/CalculationForOpenness!E28</f>
        <v>38296.307079056227</v>
      </c>
      <c r="M28">
        <v>0.27878892421722412</v>
      </c>
      <c r="N28">
        <v>0.14351201057434082</v>
      </c>
      <c r="O28">
        <v>118.47</v>
      </c>
      <c r="P28">
        <f t="shared" si="4"/>
        <v>14035.1409</v>
      </c>
      <c r="Q28">
        <f t="shared" si="7"/>
        <v>97.03</v>
      </c>
    </row>
    <row r="29" spans="1:17">
      <c r="A29" t="str">
        <f t="shared" si="1"/>
        <v>Austria2001</v>
      </c>
      <c r="B29" s="13" t="s">
        <v>164</v>
      </c>
      <c r="C29" s="14">
        <v>2001</v>
      </c>
      <c r="D29" s="15">
        <f t="shared" si="2"/>
        <v>3.5284454268262656E-3</v>
      </c>
      <c r="E29" s="14">
        <v>8.0977479999999993</v>
      </c>
      <c r="F29" s="15">
        <f t="shared" si="0"/>
        <v>44702.771838540793</v>
      </c>
      <c r="G29" s="15">
        <f t="shared" si="5"/>
        <v>9.1112043407068025E-3</v>
      </c>
      <c r="H29" s="15">
        <f t="shared" si="3"/>
        <v>1.2671798154821836E-2</v>
      </c>
      <c r="I29" s="14">
        <v>361991.78125</v>
      </c>
      <c r="J29" s="15">
        <f t="shared" si="6"/>
        <v>44299.153201600733</v>
      </c>
      <c r="K29" s="15">
        <f t="shared" si="6"/>
        <v>3.1430330649657563E-2</v>
      </c>
      <c r="L29">
        <f>(CalculationForOpenness!J29+CalculationForOpenness!I29)/CalculationForOpenness!E29</f>
        <v>42045.872807211585</v>
      </c>
      <c r="M29">
        <v>0.26385593414306641</v>
      </c>
      <c r="N29">
        <v>0.14945313334465027</v>
      </c>
      <c r="O29">
        <v>122.46</v>
      </c>
      <c r="P29">
        <f t="shared" si="4"/>
        <v>14996.451599999999</v>
      </c>
      <c r="Q29">
        <f t="shared" si="7"/>
        <v>118.47</v>
      </c>
    </row>
    <row r="30" spans="1:17">
      <c r="A30" t="str">
        <f t="shared" si="1"/>
        <v>Austria2002</v>
      </c>
      <c r="B30" s="13" t="s">
        <v>164</v>
      </c>
      <c r="C30" s="14">
        <v>2002</v>
      </c>
      <c r="D30" s="15">
        <f t="shared" si="2"/>
        <v>4.5276785595205031E-3</v>
      </c>
      <c r="E30" s="14">
        <v>8.1344119999999993</v>
      </c>
      <c r="F30" s="15">
        <f t="shared" si="0"/>
        <v>45236.244488230994</v>
      </c>
      <c r="G30" s="15">
        <f t="shared" si="5"/>
        <v>1.1933771167859961E-2</v>
      </c>
      <c r="H30" s="15">
        <f t="shared" si="3"/>
        <v>1.6515482007231345E-2</v>
      </c>
      <c r="I30" s="14">
        <v>367970.25</v>
      </c>
      <c r="J30" s="15">
        <f t="shared" si="6"/>
        <v>44702.771838540793</v>
      </c>
      <c r="K30" s="15">
        <f t="shared" si="6"/>
        <v>9.1112043407068025E-3</v>
      </c>
      <c r="L30">
        <f>(CalculationForOpenness!J30+CalculationForOpenness!I30)/CalculationForOpenness!E30</f>
        <v>43571.363430468336</v>
      </c>
      <c r="M30">
        <v>0.24653822183609009</v>
      </c>
      <c r="N30">
        <v>0.1506582647562027</v>
      </c>
      <c r="O30">
        <v>128.37</v>
      </c>
      <c r="P30">
        <f t="shared" si="4"/>
        <v>16478.856900000002</v>
      </c>
      <c r="Q30">
        <f t="shared" si="7"/>
        <v>122.46</v>
      </c>
    </row>
    <row r="31" spans="1:17">
      <c r="A31" t="str">
        <f t="shared" si="1"/>
        <v>Austria2003</v>
      </c>
      <c r="B31" s="13" t="s">
        <v>164</v>
      </c>
      <c r="C31" s="14">
        <v>2003</v>
      </c>
      <c r="D31" s="15">
        <f t="shared" si="2"/>
        <v>5.0944063320126519E-3</v>
      </c>
      <c r="E31" s="14">
        <v>8.175851999999999</v>
      </c>
      <c r="F31" s="15">
        <f t="shared" si="0"/>
        <v>45430.685694897613</v>
      </c>
      <c r="G31" s="15">
        <f t="shared" si="5"/>
        <v>4.2983498932411693E-3</v>
      </c>
      <c r="H31" s="15">
        <f t="shared" si="3"/>
        <v>9.4146537661672376E-3</v>
      </c>
      <c r="I31" s="14">
        <v>371434.5625</v>
      </c>
      <c r="J31" s="15">
        <f t="shared" si="6"/>
        <v>45236.244488230994</v>
      </c>
      <c r="K31" s="15">
        <f t="shared" si="6"/>
        <v>1.1933771167859961E-2</v>
      </c>
      <c r="L31">
        <f>(CalculationForOpenness!J31+CalculationForOpenness!I31)/CalculationForOpenness!E31</f>
        <v>48926.225554298144</v>
      </c>
      <c r="M31">
        <v>0.25963732600212097</v>
      </c>
      <c r="N31">
        <v>0.14775028824806213</v>
      </c>
      <c r="O31">
        <v>133.74</v>
      </c>
      <c r="P31">
        <f t="shared" si="4"/>
        <v>17886.387600000002</v>
      </c>
      <c r="Q31">
        <f t="shared" si="7"/>
        <v>128.37</v>
      </c>
    </row>
    <row r="32" spans="1:17">
      <c r="A32" t="str">
        <f t="shared" si="1"/>
        <v>Austria2004</v>
      </c>
      <c r="B32" s="13" t="s">
        <v>164</v>
      </c>
      <c r="C32" s="14">
        <v>2004</v>
      </c>
      <c r="D32" s="15">
        <f t="shared" si="2"/>
        <v>5.0090192434990291E-3</v>
      </c>
      <c r="E32" s="14">
        <v>8.216804999999999</v>
      </c>
      <c r="F32" s="15">
        <f t="shared" si="0"/>
        <v>46440.648159473181</v>
      </c>
      <c r="G32" s="15">
        <f t="shared" si="5"/>
        <v>2.223084351749062E-2</v>
      </c>
      <c r="H32" s="15">
        <f t="shared" si="3"/>
        <v>2.7351217483967988E-2</v>
      </c>
      <c r="I32" s="14">
        <v>381593.75</v>
      </c>
      <c r="J32" s="15">
        <f t="shared" si="6"/>
        <v>45430.685694897613</v>
      </c>
      <c r="K32" s="15">
        <f t="shared" si="6"/>
        <v>4.2983498932411693E-3</v>
      </c>
      <c r="L32">
        <f>(CalculationForOpenness!J32+CalculationForOpenness!I32)/CalculationForOpenness!E32</f>
        <v>55731.202074375091</v>
      </c>
      <c r="M32">
        <v>0.26269343495368958</v>
      </c>
      <c r="N32">
        <v>0.1456281989812851</v>
      </c>
      <c r="O32">
        <v>146</v>
      </c>
      <c r="P32">
        <f t="shared" si="4"/>
        <v>21316</v>
      </c>
      <c r="Q32">
        <f t="shared" si="7"/>
        <v>133.74</v>
      </c>
    </row>
    <row r="33" spans="1:17">
      <c r="A33" t="str">
        <f t="shared" si="1"/>
        <v>Austria2005</v>
      </c>
      <c r="B33" s="13" t="s">
        <v>164</v>
      </c>
      <c r="C33" s="14">
        <v>2005</v>
      </c>
      <c r="D33" s="15">
        <f t="shared" si="2"/>
        <v>4.4841030059738982E-3</v>
      </c>
      <c r="E33" s="14">
        <v>8.2536500000000004</v>
      </c>
      <c r="F33" s="15">
        <f t="shared" si="0"/>
        <v>47270.840022293167</v>
      </c>
      <c r="G33" s="15">
        <f t="shared" si="5"/>
        <v>1.7876405599878329E-2</v>
      </c>
      <c r="H33" s="15">
        <f t="shared" si="3"/>
        <v>2.2440668249938581E-2</v>
      </c>
      <c r="I33" s="14">
        <v>390156.96875</v>
      </c>
      <c r="J33" s="15">
        <f t="shared" si="6"/>
        <v>46440.648159473181</v>
      </c>
      <c r="K33" s="15">
        <f t="shared" si="6"/>
        <v>2.223084351749062E-2</v>
      </c>
      <c r="L33">
        <f>(CalculationForOpenness!J33+CalculationForOpenness!I33)/CalculationForOpenness!E33</f>
        <v>56362.93107114052</v>
      </c>
      <c r="M33">
        <v>0.26252943277359009</v>
      </c>
      <c r="N33">
        <v>0.14335162937641144</v>
      </c>
      <c r="O33">
        <v>152.65</v>
      </c>
      <c r="P33">
        <f t="shared" si="4"/>
        <v>23302.022500000003</v>
      </c>
      <c r="Q33">
        <f t="shared" si="7"/>
        <v>146</v>
      </c>
    </row>
    <row r="34" spans="1:17">
      <c r="A34" t="str">
        <f t="shared" si="1"/>
        <v>Austria2006</v>
      </c>
      <c r="B34" s="13" t="s">
        <v>164</v>
      </c>
      <c r="C34" s="14">
        <v>2006</v>
      </c>
      <c r="D34" s="15">
        <f t="shared" si="2"/>
        <v>3.8398769029458313E-3</v>
      </c>
      <c r="E34" s="14">
        <v>8.2853429999999992</v>
      </c>
      <c r="F34" s="15">
        <f t="shared" si="0"/>
        <v>48716.529448448913</v>
      </c>
      <c r="G34" s="15">
        <f t="shared" si="5"/>
        <v>3.0583112664677673E-2</v>
      </c>
      <c r="H34" s="15">
        <f t="shared" si="3"/>
        <v>3.4540424955564759E-2</v>
      </c>
      <c r="I34" s="14">
        <v>403633.15625</v>
      </c>
      <c r="J34" s="15">
        <f t="shared" si="6"/>
        <v>47270.840022293167</v>
      </c>
      <c r="K34" s="15">
        <f t="shared" si="6"/>
        <v>1.7876405599878329E-2</v>
      </c>
      <c r="L34">
        <f>(CalculationForOpenness!J34+CalculationForOpenness!I34)/CalculationForOpenness!E34</f>
        <v>61555.200849473993</v>
      </c>
      <c r="M34">
        <v>0.26073423027992249</v>
      </c>
      <c r="N34">
        <v>0.14683099091053009</v>
      </c>
      <c r="O34">
        <v>163.46</v>
      </c>
      <c r="P34">
        <f t="shared" si="4"/>
        <v>26719.171600000001</v>
      </c>
      <c r="Q34">
        <f t="shared" si="7"/>
        <v>152.65</v>
      </c>
    </row>
    <row r="35" spans="1:17">
      <c r="A35" t="str">
        <f t="shared" si="1"/>
        <v>Austria2007</v>
      </c>
      <c r="B35" s="13" t="s">
        <v>164</v>
      </c>
      <c r="C35" s="14">
        <v>2007</v>
      </c>
      <c r="D35" s="15">
        <f t="shared" si="2"/>
        <v>3.4270156347178961E-3</v>
      </c>
      <c r="E35" s="14">
        <v>8.3137369999999997</v>
      </c>
      <c r="F35" s="15">
        <f t="shared" si="0"/>
        <v>50359.810365663485</v>
      </c>
      <c r="G35" s="15">
        <f t="shared" si="5"/>
        <v>3.3731485715817799E-2</v>
      </c>
      <c r="H35" s="15">
        <f t="shared" si="3"/>
        <v>3.7274099679466065E-2</v>
      </c>
      <c r="I35" s="14">
        <v>418678.21875</v>
      </c>
      <c r="J35" s="15">
        <f t="shared" si="6"/>
        <v>48716.529448448913</v>
      </c>
      <c r="K35" s="15">
        <f t="shared" si="6"/>
        <v>3.0583112664677673E-2</v>
      </c>
      <c r="L35">
        <f>(CalculationForOpenness!J35+CalculationForOpenness!I35)/CalculationForOpenness!E35</f>
        <v>66047.798449869792</v>
      </c>
      <c r="M35">
        <v>0.27180209755897522</v>
      </c>
      <c r="N35">
        <v>0.14201246201992035</v>
      </c>
      <c r="O35">
        <v>171.13</v>
      </c>
      <c r="P35">
        <f t="shared" si="4"/>
        <v>29285.476899999998</v>
      </c>
      <c r="Q35">
        <f t="shared" si="7"/>
        <v>163.46</v>
      </c>
    </row>
    <row r="36" spans="1:17">
      <c r="A36" t="str">
        <f t="shared" si="1"/>
        <v>Austria2008</v>
      </c>
      <c r="B36" s="13" t="s">
        <v>164</v>
      </c>
      <c r="C36" s="14">
        <v>2008</v>
      </c>
      <c r="D36" s="15">
        <f t="shared" si="2"/>
        <v>3.3432618809085914E-3</v>
      </c>
      <c r="E36" s="14">
        <v>8.3415319999999991</v>
      </c>
      <c r="F36" s="15">
        <f t="shared" si="0"/>
        <v>50925.024174216443</v>
      </c>
      <c r="G36" s="15">
        <f t="shared" si="5"/>
        <v>1.1223509470129674E-2</v>
      </c>
      <c r="H36" s="15">
        <f t="shared" si="3"/>
        <v>1.460429448241986E-2</v>
      </c>
      <c r="I36" s="14">
        <v>424792.71875</v>
      </c>
      <c r="J36" s="15">
        <f t="shared" si="6"/>
        <v>50359.810365663485</v>
      </c>
      <c r="K36" s="15">
        <f t="shared" si="6"/>
        <v>3.3731485715817799E-2</v>
      </c>
      <c r="L36">
        <f>(CalculationForOpenness!J36+CalculationForOpenness!I36)/CalculationForOpenness!E36</f>
        <v>68354.258861280105</v>
      </c>
      <c r="M36">
        <v>0.27833729982376099</v>
      </c>
      <c r="N36">
        <v>0.15570294857025146</v>
      </c>
      <c r="O36">
        <v>180.91</v>
      </c>
      <c r="P36">
        <f t="shared" si="4"/>
        <v>32728.428099999997</v>
      </c>
      <c r="Q36">
        <f t="shared" si="7"/>
        <v>171.13</v>
      </c>
    </row>
    <row r="37" spans="1:17">
      <c r="A37" t="str">
        <f t="shared" si="1"/>
        <v>Austria2009</v>
      </c>
      <c r="B37" s="13" t="s">
        <v>164</v>
      </c>
      <c r="C37" s="14">
        <v>2009</v>
      </c>
      <c r="D37" s="15">
        <f t="shared" si="2"/>
        <v>3.7320482616382991E-3</v>
      </c>
      <c r="E37" s="14">
        <v>8.3726629999999993</v>
      </c>
      <c r="F37" s="15">
        <f t="shared" si="0"/>
        <v>48825.691718393544</v>
      </c>
      <c r="G37" s="15">
        <f t="shared" si="5"/>
        <v>-4.122398545440064E-2</v>
      </c>
      <c r="H37" s="15">
        <f t="shared" si="3"/>
        <v>-3.7645787096015286E-2</v>
      </c>
      <c r="I37" s="14">
        <v>408801.0625</v>
      </c>
      <c r="J37" s="15">
        <f t="shared" si="6"/>
        <v>50925.024174216443</v>
      </c>
      <c r="K37" s="15">
        <f t="shared" si="6"/>
        <v>1.1223509470129674E-2</v>
      </c>
      <c r="L37">
        <f>(CalculationForOpenness!J37+CalculationForOpenness!I37)/CalculationForOpenness!E37</f>
        <v>54951.242170163539</v>
      </c>
      <c r="M37">
        <v>0.26989385485649109</v>
      </c>
      <c r="N37">
        <v>0.16507333517074585</v>
      </c>
      <c r="O37">
        <v>190.49</v>
      </c>
      <c r="P37">
        <f t="shared" si="4"/>
        <v>36286.440100000007</v>
      </c>
      <c r="Q37">
        <f t="shared" si="7"/>
        <v>180.91</v>
      </c>
    </row>
    <row r="38" spans="1:17">
      <c r="A38" t="str">
        <f t="shared" si="1"/>
        <v>Austria2010</v>
      </c>
      <c r="B38" s="13" t="s">
        <v>164</v>
      </c>
      <c r="C38" s="14">
        <v>2010</v>
      </c>
      <c r="D38" s="15">
        <f t="shared" si="2"/>
        <v>4.4533023722559874E-3</v>
      </c>
      <c r="E38" s="14">
        <v>8.4099489999999992</v>
      </c>
      <c r="F38" s="15">
        <f t="shared" si="0"/>
        <v>49502.217552092174</v>
      </c>
      <c r="G38" s="15">
        <f t="shared" si="5"/>
        <v>1.3855939565599027E-2</v>
      </c>
      <c r="H38" s="15">
        <f t="shared" si="3"/>
        <v>1.8370946626392392E-2</v>
      </c>
      <c r="I38" s="14">
        <v>416311.125</v>
      </c>
      <c r="J38" s="15">
        <f t="shared" si="6"/>
        <v>48825.691718393544</v>
      </c>
      <c r="K38" s="15">
        <f t="shared" si="6"/>
        <v>-4.122398545440064E-2</v>
      </c>
      <c r="L38">
        <f>(CalculationForOpenness!J38+CalculationForOpenness!I38)/CalculationForOpenness!E38</f>
        <v>59870.283256235562</v>
      </c>
      <c r="M38">
        <v>0.27072799205780029</v>
      </c>
      <c r="N38">
        <v>0.16275510191917419</v>
      </c>
      <c r="O38">
        <v>202.82</v>
      </c>
      <c r="P38">
        <f t="shared" si="4"/>
        <v>41135.952399999995</v>
      </c>
      <c r="Q38">
        <f t="shared" si="7"/>
        <v>190.49</v>
      </c>
    </row>
    <row r="39" spans="1:17">
      <c r="A39" t="str">
        <f t="shared" si="1"/>
        <v>Austria2011</v>
      </c>
      <c r="B39" s="13" t="s">
        <v>164</v>
      </c>
      <c r="C39" s="14">
        <v>2011</v>
      </c>
      <c r="D39" s="15">
        <f t="shared" si="2"/>
        <v>5.1786283127281795E-3</v>
      </c>
      <c r="E39" s="14">
        <v>8.4535009999999993</v>
      </c>
      <c r="F39" s="15">
        <f t="shared" si="0"/>
        <v>50686.577224040077</v>
      </c>
      <c r="G39" s="15">
        <f t="shared" si="5"/>
        <v>2.3925386185004286E-2</v>
      </c>
      <c r="H39" s="15">
        <f t="shared" si="3"/>
        <v>2.9227915180023115E-2</v>
      </c>
      <c r="I39" s="14">
        <v>428479.03125</v>
      </c>
      <c r="J39" s="15">
        <f t="shared" si="6"/>
        <v>49502.217552092174</v>
      </c>
      <c r="K39" s="15">
        <f t="shared" si="6"/>
        <v>1.3855939565599027E-2</v>
      </c>
      <c r="L39">
        <f>(CalculationForOpenness!J39+CalculationForOpenness!I39)/CalculationForOpenness!E39</f>
        <v>66893.483958791418</v>
      </c>
      <c r="M39">
        <v>0.29345273971557617</v>
      </c>
      <c r="N39">
        <v>0.16080386936664581</v>
      </c>
      <c r="O39">
        <v>212.71</v>
      </c>
      <c r="P39">
        <f t="shared" si="4"/>
        <v>45245.544100000006</v>
      </c>
      <c r="Q39">
        <f t="shared" si="7"/>
        <v>202.82</v>
      </c>
    </row>
    <row r="40" spans="1:17">
      <c r="A40" t="str">
        <f t="shared" si="1"/>
        <v>Austria2012</v>
      </c>
      <c r="B40" s="13" t="s">
        <v>164</v>
      </c>
      <c r="C40" s="14">
        <v>2012</v>
      </c>
      <c r="D40" s="15">
        <f t="shared" si="2"/>
        <v>5.764002393801133E-3</v>
      </c>
      <c r="E40" s="14">
        <v>8.5022269999999995</v>
      </c>
      <c r="F40" s="15">
        <f t="shared" si="0"/>
        <v>50739.015201546608</v>
      </c>
      <c r="G40" s="15">
        <f t="shared" si="5"/>
        <v>1.0345535322843027E-3</v>
      </c>
      <c r="H40" s="15">
        <f t="shared" si="3"/>
        <v>6.8045190951219973E-3</v>
      </c>
      <c r="I40" s="14">
        <v>431394.625</v>
      </c>
      <c r="J40" s="15">
        <f t="shared" si="6"/>
        <v>50686.577224040077</v>
      </c>
      <c r="K40" s="15">
        <f t="shared" si="6"/>
        <v>2.3925386185004286E-2</v>
      </c>
      <c r="L40">
        <f>(CalculationForOpenness!J40+CalculationForOpenness!I40)/CalculationForOpenness!E40</f>
        <v>64251.508656869628</v>
      </c>
      <c r="M40">
        <v>0.3038707971572876</v>
      </c>
      <c r="N40">
        <v>0.16002200543880463</v>
      </c>
      <c r="O40">
        <v>218.53</v>
      </c>
      <c r="P40">
        <f t="shared" si="4"/>
        <v>47755.3609</v>
      </c>
      <c r="Q40">
        <f t="shared" si="7"/>
        <v>212.71</v>
      </c>
    </row>
    <row r="41" spans="1:17">
      <c r="A41" t="str">
        <f t="shared" si="1"/>
        <v>Austria2013</v>
      </c>
      <c r="B41" s="13" t="s">
        <v>164</v>
      </c>
      <c r="C41" s="14">
        <v>2013</v>
      </c>
      <c r="D41" s="15">
        <f t="shared" si="2"/>
        <v>6.3468077246114805E-3</v>
      </c>
      <c r="E41" s="14">
        <v>8.5561889999999998</v>
      </c>
      <c r="F41" s="15">
        <f t="shared" si="0"/>
        <v>50431.871596104298</v>
      </c>
      <c r="G41" s="15">
        <f t="shared" si="5"/>
        <v>-6.0534010016210955E-3</v>
      </c>
      <c r="H41" s="15">
        <f t="shared" si="3"/>
        <v>2.5498695075303729E-4</v>
      </c>
      <c r="I41" s="14">
        <v>431504.625</v>
      </c>
      <c r="J41" s="15">
        <f t="shared" si="6"/>
        <v>50739.015201546608</v>
      </c>
      <c r="K41" s="15">
        <f t="shared" si="6"/>
        <v>1.0345535322843027E-3</v>
      </c>
      <c r="L41">
        <f>(CalculationForOpenness!J41+CalculationForOpenness!I41)/CalculationForOpenness!E41</f>
        <v>65935.391845704682</v>
      </c>
      <c r="M41">
        <v>0.30306008458137512</v>
      </c>
      <c r="N41">
        <v>0.17108367383480072</v>
      </c>
      <c r="O41">
        <v>213.99</v>
      </c>
      <c r="P41">
        <f t="shared" si="4"/>
        <v>45791.720100000006</v>
      </c>
      <c r="Q41">
        <f t="shared" si="7"/>
        <v>218.53</v>
      </c>
    </row>
    <row r="42" spans="1:17">
      <c r="A42" t="str">
        <f t="shared" si="1"/>
        <v>Austria2014</v>
      </c>
      <c r="B42" s="13" t="s">
        <v>164</v>
      </c>
      <c r="C42" s="14">
        <v>2014</v>
      </c>
      <c r="D42" s="15">
        <f t="shared" si="2"/>
        <v>6.8985152151267472E-3</v>
      </c>
      <c r="E42" s="14">
        <v>8.6152139999999999</v>
      </c>
      <c r="F42" s="15">
        <f t="shared" si="0"/>
        <v>50417.559273629187</v>
      </c>
      <c r="G42" s="15">
        <f t="shared" si="5"/>
        <v>-2.8379518788702434E-4</v>
      </c>
      <c r="H42" s="15">
        <f t="shared" si="3"/>
        <v>6.6127622618181673E-3</v>
      </c>
      <c r="I42" s="14">
        <v>434358.0625</v>
      </c>
      <c r="J42" s="15">
        <f t="shared" si="6"/>
        <v>50431.871596104298</v>
      </c>
      <c r="K42" s="15">
        <f t="shared" si="6"/>
        <v>-6.0534010016210955E-3</v>
      </c>
      <c r="L42">
        <f>(CalculationForOpenness!J42+CalculationForOpenness!I42)/CalculationForOpenness!E42</f>
        <v>60679.346308387096</v>
      </c>
      <c r="M42">
        <v>0.29129126667976379</v>
      </c>
      <c r="N42">
        <v>0.16923670470714569</v>
      </c>
      <c r="O42">
        <v>208.86</v>
      </c>
      <c r="P42">
        <f t="shared" si="4"/>
        <v>43622.499600000003</v>
      </c>
      <c r="Q42">
        <f t="shared" si="7"/>
        <v>213.99</v>
      </c>
    </row>
    <row r="43" spans="1:17">
      <c r="A43" t="str">
        <f t="shared" si="1"/>
        <v>Austria2015</v>
      </c>
      <c r="B43" s="13" t="s">
        <v>164</v>
      </c>
      <c r="C43" s="14">
        <v>2015</v>
      </c>
      <c r="D43" s="15">
        <f t="shared" si="2"/>
        <v>7.3644136988354559E-3</v>
      </c>
      <c r="E43" s="14">
        <v>8.6786599999999989</v>
      </c>
      <c r="F43" s="15">
        <f t="shared" si="0"/>
        <v>50556.724770874775</v>
      </c>
      <c r="G43" s="15">
        <f t="shared" si="5"/>
        <v>2.7602585141081478E-3</v>
      </c>
      <c r="H43" s="15">
        <f t="shared" si="3"/>
        <v>1.0144999898557196E-2</v>
      </c>
      <c r="I43" s="14">
        <v>438764.625</v>
      </c>
      <c r="J43" s="15">
        <f t="shared" si="6"/>
        <v>50417.559273629187</v>
      </c>
      <c r="K43" s="15">
        <f t="shared" si="6"/>
        <v>-2.8379518788702434E-4</v>
      </c>
      <c r="L43">
        <f>(CalculationForOpenness!J43+CalculationForOpenness!I43)/CalculationForOpenness!E43</f>
        <v>54701.919030775818</v>
      </c>
      <c r="M43">
        <v>0.29580947756767273</v>
      </c>
      <c r="N43">
        <v>0.17195509374141693</v>
      </c>
      <c r="O43">
        <v>213.6</v>
      </c>
      <c r="P43">
        <f t="shared" si="4"/>
        <v>45624.959999999999</v>
      </c>
      <c r="Q43">
        <f t="shared" si="7"/>
        <v>208.86</v>
      </c>
    </row>
    <row r="44" spans="1:17">
      <c r="A44" t="str">
        <f t="shared" si="1"/>
        <v>Austria2016</v>
      </c>
      <c r="B44" s="13" t="s">
        <v>164</v>
      </c>
      <c r="C44" s="14">
        <v>2016</v>
      </c>
      <c r="D44" s="15">
        <f t="shared" si="2"/>
        <v>7.9091703097023385E-3</v>
      </c>
      <c r="E44" s="14">
        <v>8.7473010000000002</v>
      </c>
      <c r="F44" s="15">
        <f t="shared" si="0"/>
        <v>51157.905021217397</v>
      </c>
      <c r="G44" s="15">
        <f t="shared" si="5"/>
        <v>1.1891202467469894E-2</v>
      </c>
      <c r="H44" s="15">
        <f t="shared" si="3"/>
        <v>1.9894422322674715E-2</v>
      </c>
      <c r="I44" s="14">
        <v>447493.59375</v>
      </c>
      <c r="J44" s="15">
        <f t="shared" si="6"/>
        <v>50556.724770874775</v>
      </c>
      <c r="K44" s="15">
        <f t="shared" si="6"/>
        <v>2.7602585141081478E-3</v>
      </c>
      <c r="L44">
        <f>(CalculationForOpenness!J44+CalculationForOpenness!I44)/CalculationForOpenness!E44</f>
        <v>55776.0044595422</v>
      </c>
      <c r="M44">
        <v>0.30490007996559143</v>
      </c>
      <c r="N44">
        <v>0.17781321704387665</v>
      </c>
      <c r="O44">
        <v>220.72</v>
      </c>
      <c r="P44">
        <f t="shared" si="4"/>
        <v>48717.318399999996</v>
      </c>
      <c r="Q44">
        <f t="shared" si="7"/>
        <v>213.6</v>
      </c>
    </row>
    <row r="45" spans="1:17">
      <c r="A45" t="str">
        <f t="shared" si="1"/>
        <v>Austria2017</v>
      </c>
      <c r="B45" s="13" t="s">
        <v>164</v>
      </c>
      <c r="C45" s="14">
        <v>2017</v>
      </c>
      <c r="D45" s="15">
        <f t="shared" si="2"/>
        <v>8.2997029598043497E-3</v>
      </c>
      <c r="E45" s="14">
        <v>8.8199009999999998</v>
      </c>
      <c r="F45" s="15">
        <f t="shared" si="0"/>
        <v>51954.27505365423</v>
      </c>
      <c r="G45" s="15">
        <f t="shared" si="5"/>
        <v>1.5566900796788762E-2</v>
      </c>
      <c r="H45" s="15">
        <f t="shared" si="3"/>
        <v>2.3995804409211164E-2</v>
      </c>
      <c r="I45" s="14">
        <v>458231.5625</v>
      </c>
      <c r="J45" s="15">
        <f t="shared" si="6"/>
        <v>51157.905021217397</v>
      </c>
      <c r="K45" s="15">
        <f t="shared" si="6"/>
        <v>1.1891202467469894E-2</v>
      </c>
      <c r="L45">
        <f>(CalculationForOpenness!J45+CalculationForOpenness!I45)/CalculationForOpenness!E45</f>
        <v>57354.737371291994</v>
      </c>
      <c r="M45">
        <v>0.3128238320350647</v>
      </c>
      <c r="N45">
        <v>0.17907935380935669</v>
      </c>
      <c r="O45">
        <v>226.23</v>
      </c>
      <c r="P45">
        <f t="shared" si="4"/>
        <v>51180.012899999994</v>
      </c>
      <c r="Q45">
        <f t="shared" si="7"/>
        <v>220.72</v>
      </c>
    </row>
    <row r="46" spans="1:17">
      <c r="A46" t="str">
        <f t="shared" si="1"/>
        <v>Austria2018</v>
      </c>
      <c r="B46" s="13" t="s">
        <v>164</v>
      </c>
      <c r="C46" s="14">
        <v>2018</v>
      </c>
      <c r="D46" s="15">
        <f t="shared" si="2"/>
        <v>8.1051930174725791E-3</v>
      </c>
      <c r="E46" s="14">
        <v>8.8913879999999992</v>
      </c>
      <c r="F46" s="15">
        <f t="shared" si="0"/>
        <v>52866.267898780265</v>
      </c>
      <c r="G46" s="15">
        <f t="shared" si="5"/>
        <v>1.755375941987837E-2</v>
      </c>
      <c r="H46" s="15">
        <f t="shared" si="3"/>
        <v>2.5801229045631268E-2</v>
      </c>
      <c r="I46" s="14">
        <v>470054.5</v>
      </c>
      <c r="J46" s="15">
        <f t="shared" si="6"/>
        <v>51954.27505365423</v>
      </c>
      <c r="K46" s="15">
        <f t="shared" si="6"/>
        <v>1.5566900796788762E-2</v>
      </c>
      <c r="L46">
        <f>(CalculationForOpenness!J46+CalculationForOpenness!I46)/CalculationForOpenness!E46</f>
        <v>59731.253720673296</v>
      </c>
      <c r="M46">
        <v>0.31763076782226563</v>
      </c>
      <c r="N46">
        <v>0.17765574157238007</v>
      </c>
      <c r="O46">
        <v>242.85</v>
      </c>
      <c r="P46">
        <f t="shared" si="4"/>
        <v>58976.122499999998</v>
      </c>
      <c r="Q46">
        <f t="shared" si="7"/>
        <v>226.23</v>
      </c>
    </row>
    <row r="47" spans="1:17">
      <c r="A47" t="str">
        <f t="shared" si="1"/>
        <v>Belgium1996</v>
      </c>
      <c r="B47" s="13" t="s">
        <v>165</v>
      </c>
      <c r="C47" s="14">
        <v>1996</v>
      </c>
      <c r="D47" s="15"/>
      <c r="E47" s="14">
        <v>10.208274999999999</v>
      </c>
      <c r="F47" s="15">
        <f t="shared" si="0"/>
        <v>34167.265649681271</v>
      </c>
      <c r="G47" s="15">
        <f t="shared" si="5"/>
        <v>-0.35370384542560868</v>
      </c>
      <c r="H47" s="15" t="e">
        <f>(I47-#REF!)/#REF!</f>
        <v>#REF!</v>
      </c>
      <c r="I47" s="14">
        <v>348788.84375</v>
      </c>
      <c r="J47" s="15">
        <f t="shared" si="6"/>
        <v>52866.267898780265</v>
      </c>
      <c r="K47" s="15">
        <f t="shared" si="6"/>
        <v>1.755375941987837E-2</v>
      </c>
      <c r="L47">
        <f>(CalculationForOpenness!J47+CalculationForOpenness!I47)/CalculationForOpenness!E47</f>
        <v>70788.999325573808</v>
      </c>
      <c r="M47">
        <v>0.28411686420440674</v>
      </c>
      <c r="N47">
        <v>0.15913820266723633</v>
      </c>
      <c r="O47">
        <v>51.77</v>
      </c>
      <c r="P47">
        <f t="shared" si="4"/>
        <v>2680.1329000000005</v>
      </c>
      <c r="Q47">
        <f t="shared" si="7"/>
        <v>242.85</v>
      </c>
    </row>
    <row r="48" spans="1:17">
      <c r="A48" t="str">
        <f t="shared" si="1"/>
        <v>Belgium1997</v>
      </c>
      <c r="B48" s="13" t="s">
        <v>165</v>
      </c>
      <c r="C48" s="14">
        <v>1997</v>
      </c>
      <c r="D48" s="15">
        <f>(E48-E47)/E47</f>
        <v>1.5197474597815363E-3</v>
      </c>
      <c r="E48" s="14">
        <v>10.223789</v>
      </c>
      <c r="F48" s="15">
        <f t="shared" si="0"/>
        <v>35409.639958336389</v>
      </c>
      <c r="G48" s="15">
        <f t="shared" si="5"/>
        <v>3.6361537425711674E-2</v>
      </c>
      <c r="H48" s="15">
        <f t="shared" si="3"/>
        <v>3.7936545239629672E-2</v>
      </c>
      <c r="I48" s="14">
        <v>362020.6875</v>
      </c>
      <c r="J48" s="15">
        <f t="shared" si="6"/>
        <v>34167.265649681271</v>
      </c>
      <c r="K48" s="15">
        <f t="shared" si="6"/>
        <v>-0.35370384542560868</v>
      </c>
      <c r="L48">
        <f>(CalculationForOpenness!J48+CalculationForOpenness!I48)/CalculationForOpenness!E48</f>
        <v>68185.330074994345</v>
      </c>
      <c r="M48">
        <v>0.2753852903842926</v>
      </c>
      <c r="N48">
        <v>0.16295160353183746</v>
      </c>
      <c r="O48">
        <v>59.05</v>
      </c>
      <c r="P48">
        <f t="shared" si="4"/>
        <v>3486.9024999999997</v>
      </c>
      <c r="Q48">
        <f t="shared" si="7"/>
        <v>51.77</v>
      </c>
    </row>
    <row r="49" spans="1:17">
      <c r="A49" t="str">
        <f t="shared" si="1"/>
        <v>Belgium1998</v>
      </c>
      <c r="B49" s="13" t="s">
        <v>165</v>
      </c>
      <c r="C49" s="14">
        <v>1998</v>
      </c>
      <c r="D49" s="15">
        <f t="shared" si="2"/>
        <v>1.3214278972306778E-3</v>
      </c>
      <c r="E49" s="14">
        <v>10.237299</v>
      </c>
      <c r="F49" s="15">
        <f t="shared" si="0"/>
        <v>36056.675569405561</v>
      </c>
      <c r="G49" s="15">
        <f t="shared" si="5"/>
        <v>1.8272866141267899E-2</v>
      </c>
      <c r="H49" s="15">
        <f t="shared" si="3"/>
        <v>1.9618440313580145E-2</v>
      </c>
      <c r="I49" s="14">
        <v>369122.96875</v>
      </c>
      <c r="J49" s="15">
        <f t="shared" si="6"/>
        <v>35409.639958336389</v>
      </c>
      <c r="K49" s="15">
        <f t="shared" si="6"/>
        <v>3.6361537425711674E-2</v>
      </c>
      <c r="L49">
        <f>(CalculationForOpenness!J49+CalculationForOpenness!I49)/CalculationForOpenness!E49</f>
        <v>70400.546777911848</v>
      </c>
      <c r="M49">
        <v>0.26213300228118896</v>
      </c>
      <c r="N49">
        <v>0.16580334305763245</v>
      </c>
      <c r="O49">
        <v>63.61</v>
      </c>
      <c r="P49">
        <f t="shared" si="4"/>
        <v>4046.2320999999997</v>
      </c>
      <c r="Q49">
        <f t="shared" si="7"/>
        <v>59.05</v>
      </c>
    </row>
    <row r="50" spans="1:17">
      <c r="A50" t="str">
        <f t="shared" si="1"/>
        <v>Belgium1999</v>
      </c>
      <c r="B50" s="13" t="s">
        <v>165</v>
      </c>
      <c r="C50" s="14">
        <v>1999</v>
      </c>
      <c r="D50" s="15">
        <f t="shared" si="2"/>
        <v>1.7446984795501143E-3</v>
      </c>
      <c r="E50" s="14">
        <v>10.25516</v>
      </c>
      <c r="F50" s="15">
        <f t="shared" si="0"/>
        <v>37269.046143599902</v>
      </c>
      <c r="G50" s="15">
        <f t="shared" si="5"/>
        <v>3.362402537251797E-2</v>
      </c>
      <c r="H50" s="15">
        <f t="shared" si="3"/>
        <v>3.5427387638011891E-2</v>
      </c>
      <c r="I50" s="14">
        <v>382200.03125</v>
      </c>
      <c r="J50" s="15">
        <f t="shared" si="6"/>
        <v>36056.675569405561</v>
      </c>
      <c r="K50" s="15">
        <f t="shared" si="6"/>
        <v>1.8272866141267899E-2</v>
      </c>
      <c r="L50">
        <f>(CalculationForOpenness!J50+CalculationForOpenness!I50)/CalculationForOpenness!E50</f>
        <v>70252.049440480696</v>
      </c>
      <c r="M50">
        <v>0.26417514681816101</v>
      </c>
      <c r="N50">
        <v>0.16677017509937286</v>
      </c>
      <c r="O50">
        <v>76.23</v>
      </c>
      <c r="P50">
        <f t="shared" si="4"/>
        <v>5811.0129000000006</v>
      </c>
      <c r="Q50">
        <f t="shared" si="7"/>
        <v>63.61</v>
      </c>
    </row>
    <row r="51" spans="1:17">
      <c r="A51" t="str">
        <f t="shared" si="1"/>
        <v>Belgium2000</v>
      </c>
      <c r="B51" s="13" t="s">
        <v>165</v>
      </c>
      <c r="C51" s="14">
        <v>2000</v>
      </c>
      <c r="D51" s="15">
        <f t="shared" si="2"/>
        <v>2.620436931261935E-3</v>
      </c>
      <c r="E51" s="14">
        <v>10.282033</v>
      </c>
      <c r="F51" s="15">
        <f t="shared" si="0"/>
        <v>38553.188484222912</v>
      </c>
      <c r="G51" s="15">
        <f t="shared" si="5"/>
        <v>3.4456002326304011E-2</v>
      </c>
      <c r="H51" s="15">
        <f t="shared" si="3"/>
        <v>3.7166729038565459E-2</v>
      </c>
      <c r="I51" s="14">
        <v>396405.15625</v>
      </c>
      <c r="J51" s="15">
        <f t="shared" si="6"/>
        <v>37269.046143599902</v>
      </c>
      <c r="K51" s="15">
        <f t="shared" si="6"/>
        <v>3.362402537251797E-2</v>
      </c>
      <c r="L51">
        <f>(CalculationForOpenness!J51+CalculationForOpenness!I51)/CalculationForOpenness!E51</f>
        <v>74500.24990947239</v>
      </c>
      <c r="M51">
        <v>0.26600509881973267</v>
      </c>
      <c r="N51">
        <v>0.17076247930526733</v>
      </c>
      <c r="O51">
        <v>98.56</v>
      </c>
      <c r="P51">
        <f t="shared" si="4"/>
        <v>9714.0735999999997</v>
      </c>
      <c r="Q51">
        <f t="shared" si="7"/>
        <v>76.23</v>
      </c>
    </row>
    <row r="52" spans="1:17">
      <c r="A52" t="str">
        <f t="shared" si="1"/>
        <v>Belgium2001</v>
      </c>
      <c r="B52" s="13" t="s">
        <v>165</v>
      </c>
      <c r="C52" s="14">
        <v>2001</v>
      </c>
      <c r="D52" s="15">
        <f t="shared" si="2"/>
        <v>3.5971485405657472E-3</v>
      </c>
      <c r="E52" s="14">
        <v>10.319018999999999</v>
      </c>
      <c r="F52" s="15">
        <f t="shared" si="0"/>
        <v>38837.418799209503</v>
      </c>
      <c r="G52" s="15">
        <f t="shared" si="5"/>
        <v>7.3724204446256481E-3</v>
      </c>
      <c r="H52" s="15">
        <f t="shared" si="3"/>
        <v>1.0996088676634109E-2</v>
      </c>
      <c r="I52" s="14">
        <v>400764.0625</v>
      </c>
      <c r="J52" s="15">
        <f t="shared" si="6"/>
        <v>38553.188484222912</v>
      </c>
      <c r="K52" s="15">
        <f t="shared" si="6"/>
        <v>3.4456002326304011E-2</v>
      </c>
      <c r="L52">
        <f>(CalculationForOpenness!J52+CalculationForOpenness!I52)/CalculationForOpenness!E52</f>
        <v>75397.90893705342</v>
      </c>
      <c r="M52">
        <v>0.2572857141494751</v>
      </c>
      <c r="N52">
        <v>0.178736612200737</v>
      </c>
      <c r="O52">
        <v>116.7</v>
      </c>
      <c r="P52">
        <f t="shared" si="4"/>
        <v>13618.890000000001</v>
      </c>
      <c r="Q52">
        <f t="shared" si="7"/>
        <v>98.56</v>
      </c>
    </row>
    <row r="53" spans="1:17">
      <c r="A53" t="str">
        <f t="shared" si="1"/>
        <v>Belgium2002</v>
      </c>
      <c r="B53" s="13" t="s">
        <v>165</v>
      </c>
      <c r="C53" s="14">
        <v>2002</v>
      </c>
      <c r="D53" s="15">
        <f t="shared" si="2"/>
        <v>4.4448023596041627E-3</v>
      </c>
      <c r="E53" s="14">
        <v>10.364884999999999</v>
      </c>
      <c r="F53" s="15">
        <f t="shared" si="0"/>
        <v>39325.538826528231</v>
      </c>
      <c r="G53" s="15">
        <f t="shared" si="5"/>
        <v>1.2568292188580334E-2</v>
      </c>
      <c r="H53" s="15">
        <f t="shared" si="3"/>
        <v>1.7068958122960439E-2</v>
      </c>
      <c r="I53" s="14">
        <v>407604.6875</v>
      </c>
      <c r="J53" s="15">
        <f t="shared" si="6"/>
        <v>38837.418799209503</v>
      </c>
      <c r="K53" s="15">
        <f t="shared" si="6"/>
        <v>7.3724204446256481E-3</v>
      </c>
      <c r="L53">
        <f>(CalculationForOpenness!J53+CalculationForOpenness!I53)/CalculationForOpenness!E53</f>
        <v>77172.550658273569</v>
      </c>
      <c r="M53">
        <v>0.23146049678325653</v>
      </c>
      <c r="N53">
        <v>0.18829880654811859</v>
      </c>
      <c r="O53">
        <v>128.49</v>
      </c>
      <c r="P53">
        <f t="shared" si="4"/>
        <v>16509.680100000001</v>
      </c>
      <c r="Q53">
        <f t="shared" si="7"/>
        <v>116.7</v>
      </c>
    </row>
    <row r="54" spans="1:17">
      <c r="A54" t="str">
        <f t="shared" si="1"/>
        <v>Belgium2003</v>
      </c>
      <c r="B54" s="13" t="s">
        <v>165</v>
      </c>
      <c r="C54" s="14">
        <v>2003</v>
      </c>
      <c r="D54" s="15">
        <f t="shared" si="2"/>
        <v>5.2240811161918723E-3</v>
      </c>
      <c r="E54" s="14">
        <v>10.419032</v>
      </c>
      <c r="F54" s="15">
        <f t="shared" si="0"/>
        <v>39527.22647363018</v>
      </c>
      <c r="G54" s="15">
        <f t="shared" si="5"/>
        <v>5.1286683697235203E-3</v>
      </c>
      <c r="H54" s="15">
        <f t="shared" si="3"/>
        <v>1.0379542065496978E-2</v>
      </c>
      <c r="I54" s="14">
        <v>411835.4375</v>
      </c>
      <c r="J54" s="15">
        <f t="shared" si="6"/>
        <v>39325.538826528231</v>
      </c>
      <c r="K54" s="15">
        <f t="shared" si="6"/>
        <v>1.2568292188580334E-2</v>
      </c>
      <c r="L54">
        <f>(CalculationForOpenness!J54+CalculationForOpenness!I54)/CalculationForOpenness!E54</f>
        <v>83700.732957522254</v>
      </c>
      <c r="M54">
        <v>0.24102939665317535</v>
      </c>
      <c r="N54">
        <v>0.18489968776702881</v>
      </c>
      <c r="O54">
        <v>135.36000000000001</v>
      </c>
      <c r="P54">
        <f t="shared" si="4"/>
        <v>18322.329600000005</v>
      </c>
      <c r="Q54">
        <f t="shared" si="7"/>
        <v>128.49</v>
      </c>
    </row>
    <row r="55" spans="1:17">
      <c r="A55" t="str">
        <f t="shared" si="1"/>
        <v>Belgium2004</v>
      </c>
      <c r="B55" s="13" t="s">
        <v>165</v>
      </c>
      <c r="C55" s="14">
        <v>2004</v>
      </c>
      <c r="D55" s="15">
        <f t="shared" si="2"/>
        <v>5.8628287157578823E-3</v>
      </c>
      <c r="E55" s="14">
        <v>10.480117</v>
      </c>
      <c r="F55" s="15">
        <f t="shared" si="0"/>
        <v>40700.198647591438</v>
      </c>
      <c r="G55" s="15">
        <f t="shared" si="5"/>
        <v>2.9675043725716079E-2</v>
      </c>
      <c r="H55" s="15">
        <f t="shared" si="3"/>
        <v>3.571185213997035E-2</v>
      </c>
      <c r="I55" s="14">
        <v>426542.84375</v>
      </c>
      <c r="J55" s="15">
        <f t="shared" si="6"/>
        <v>39527.22647363018</v>
      </c>
      <c r="K55" s="15">
        <f t="shared" si="6"/>
        <v>5.1286683697235203E-3</v>
      </c>
      <c r="L55">
        <f>(CalculationForOpenness!J55+CalculationForOpenness!I55)/CalculationForOpenness!E55</f>
        <v>95095.458157845816</v>
      </c>
      <c r="M55">
        <v>0.27323257923126221</v>
      </c>
      <c r="N55">
        <v>0.16527020931243896</v>
      </c>
      <c r="O55">
        <v>142.97</v>
      </c>
      <c r="P55">
        <f t="shared" si="4"/>
        <v>20440.420900000001</v>
      </c>
      <c r="Q55">
        <f t="shared" si="7"/>
        <v>135.36000000000001</v>
      </c>
    </row>
    <row r="56" spans="1:17">
      <c r="A56" t="str">
        <f t="shared" si="1"/>
        <v>Belgium2005</v>
      </c>
      <c r="B56" s="13" t="s">
        <v>165</v>
      </c>
      <c r="C56" s="14">
        <v>2005</v>
      </c>
      <c r="D56" s="15">
        <f t="shared" si="2"/>
        <v>6.3710166594513184E-3</v>
      </c>
      <c r="E56" s="14">
        <v>10.546885999999999</v>
      </c>
      <c r="F56" s="15">
        <f t="shared" si="0"/>
        <v>41381.509433210907</v>
      </c>
      <c r="G56" s="15">
        <f t="shared" si="5"/>
        <v>1.67397410395634E-2</v>
      </c>
      <c r="H56" s="15">
        <f t="shared" si="3"/>
        <v>2.3217406868052747E-2</v>
      </c>
      <c r="I56" s="14">
        <v>436446.0625</v>
      </c>
      <c r="J56" s="15">
        <f t="shared" si="6"/>
        <v>40700.198647591438</v>
      </c>
      <c r="K56" s="15">
        <f t="shared" si="6"/>
        <v>2.9675043725716079E-2</v>
      </c>
      <c r="L56">
        <f>(CalculationForOpenness!J56+CalculationForOpenness!I56)/CalculationForOpenness!E56</f>
        <v>100338.25986077206</v>
      </c>
      <c r="M56">
        <v>0.29178500175476074</v>
      </c>
      <c r="N56">
        <v>0.16142772138118744</v>
      </c>
      <c r="O56">
        <v>149.02000000000001</v>
      </c>
      <c r="P56">
        <f t="shared" si="4"/>
        <v>22206.960400000004</v>
      </c>
      <c r="Q56">
        <f t="shared" si="7"/>
        <v>142.97</v>
      </c>
    </row>
    <row r="57" spans="1:17">
      <c r="A57" t="str">
        <f t="shared" si="1"/>
        <v>Belgium2006</v>
      </c>
      <c r="B57" s="13" t="s">
        <v>165</v>
      </c>
      <c r="C57" s="14">
        <v>2006</v>
      </c>
      <c r="D57" s="15">
        <f t="shared" si="2"/>
        <v>6.8825054143944187E-3</v>
      </c>
      <c r="E57" s="14">
        <v>10.619475</v>
      </c>
      <c r="F57" s="15">
        <f t="shared" si="0"/>
        <v>42147.628531542287</v>
      </c>
      <c r="G57" s="15">
        <f t="shared" si="5"/>
        <v>1.8513560979883614E-2</v>
      </c>
      <c r="H57" s="15">
        <f t="shared" si="3"/>
        <v>2.5523486077961809E-2</v>
      </c>
      <c r="I57" s="14">
        <v>447585.6875</v>
      </c>
      <c r="J57" s="15">
        <f t="shared" si="6"/>
        <v>41381.509433210907</v>
      </c>
      <c r="K57" s="15">
        <f t="shared" si="6"/>
        <v>1.67397410395634E-2</v>
      </c>
      <c r="L57">
        <f>(CalculationForOpenness!J57+CalculationForOpenness!I57)/CalculationForOpenness!E57</f>
        <v>108273.92174450407</v>
      </c>
      <c r="M57">
        <v>0.30142480134963989</v>
      </c>
      <c r="N57">
        <v>0.1703517884016037</v>
      </c>
      <c r="O57">
        <v>154.04</v>
      </c>
      <c r="P57">
        <f t="shared" si="4"/>
        <v>23728.321599999999</v>
      </c>
      <c r="Q57">
        <f t="shared" si="7"/>
        <v>149.02000000000001</v>
      </c>
    </row>
    <row r="58" spans="1:17">
      <c r="A58" t="str">
        <f t="shared" si="1"/>
        <v>Belgium2007</v>
      </c>
      <c r="B58" s="13" t="s">
        <v>165</v>
      </c>
      <c r="C58" s="14">
        <v>2007</v>
      </c>
      <c r="D58" s="15">
        <f t="shared" si="2"/>
        <v>7.3541300299684908E-3</v>
      </c>
      <c r="E58" s="14">
        <v>10.697571999999999</v>
      </c>
      <c r="F58" s="15">
        <f t="shared" si="0"/>
        <v>43378.353751673749</v>
      </c>
      <c r="G58" s="15">
        <f t="shared" si="5"/>
        <v>2.9200343246131077E-2</v>
      </c>
      <c r="H58" s="15">
        <f t="shared" si="3"/>
        <v>3.6769216397251309E-2</v>
      </c>
      <c r="I58" s="14">
        <v>464043.0625</v>
      </c>
      <c r="J58" s="15">
        <f t="shared" si="6"/>
        <v>42147.628531542287</v>
      </c>
      <c r="K58" s="15">
        <f t="shared" si="6"/>
        <v>1.8513560979883614E-2</v>
      </c>
      <c r="L58">
        <f>(CalculationForOpenness!J58+CalculationForOpenness!I58)/CalculationForOpenness!E58</f>
        <v>118115.91371351834</v>
      </c>
      <c r="M58">
        <v>0.31594401597976685</v>
      </c>
      <c r="N58">
        <v>0.16983665525913239</v>
      </c>
      <c r="O58">
        <v>164.15</v>
      </c>
      <c r="P58">
        <f t="shared" si="4"/>
        <v>26945.222500000003</v>
      </c>
      <c r="Q58">
        <f t="shared" si="7"/>
        <v>154.04</v>
      </c>
    </row>
    <row r="59" spans="1:17">
      <c r="A59" t="str">
        <f t="shared" si="1"/>
        <v>Belgium2008</v>
      </c>
      <c r="B59" s="13" t="s">
        <v>165</v>
      </c>
      <c r="C59" s="14">
        <v>2008</v>
      </c>
      <c r="D59" s="15">
        <f t="shared" si="2"/>
        <v>7.5891987452854394E-3</v>
      </c>
      <c r="E59" s="14">
        <v>10.778758</v>
      </c>
      <c r="F59" s="15">
        <f t="shared" si="0"/>
        <v>43244.033194733565</v>
      </c>
      <c r="G59" s="15">
        <f t="shared" si="5"/>
        <v>-3.0964881173020705E-3</v>
      </c>
      <c r="H59" s="15">
        <f t="shared" si="3"/>
        <v>4.469210764248846E-3</v>
      </c>
      <c r="I59" s="14">
        <v>466116.96875</v>
      </c>
      <c r="J59" s="15">
        <f t="shared" si="6"/>
        <v>43378.353751673749</v>
      </c>
      <c r="K59" s="15">
        <f t="shared" si="6"/>
        <v>2.9200343246131077E-2</v>
      </c>
      <c r="L59">
        <f>(CalculationForOpenness!J59+CalculationForOpenness!I59)/CalculationForOpenness!E59</f>
        <v>123393.21475355426</v>
      </c>
      <c r="M59">
        <v>0.33907234668731689</v>
      </c>
      <c r="N59">
        <v>0.18428188562393188</v>
      </c>
      <c r="O59">
        <v>173.5</v>
      </c>
      <c r="P59">
        <f t="shared" si="4"/>
        <v>30102.25</v>
      </c>
      <c r="Q59">
        <f t="shared" si="7"/>
        <v>164.15</v>
      </c>
    </row>
    <row r="60" spans="1:17">
      <c r="A60" t="str">
        <f t="shared" si="1"/>
        <v>Belgium2009</v>
      </c>
      <c r="B60" s="13" t="s">
        <v>165</v>
      </c>
      <c r="C60" s="14">
        <v>2009</v>
      </c>
      <c r="D60" s="15">
        <f t="shared" si="2"/>
        <v>7.5316655221315931E-3</v>
      </c>
      <c r="E60" s="14">
        <v>10.85994</v>
      </c>
      <c r="F60" s="15">
        <f t="shared" si="0"/>
        <v>42053.455175627125</v>
      </c>
      <c r="G60" s="15">
        <f t="shared" si="5"/>
        <v>-2.7531613754552244E-2</v>
      </c>
      <c r="H60" s="15">
        <f t="shared" si="3"/>
        <v>-2.0207307138504597E-2</v>
      </c>
      <c r="I60" s="14">
        <v>456698</v>
      </c>
      <c r="J60" s="15">
        <f t="shared" si="6"/>
        <v>43244.033194733565</v>
      </c>
      <c r="K60" s="15">
        <f t="shared" si="6"/>
        <v>-3.0964881173020705E-3</v>
      </c>
      <c r="L60">
        <f>(CalculationForOpenness!J60+CalculationForOpenness!I60)/CalculationForOpenness!E60</f>
        <v>97993.666293401315</v>
      </c>
      <c r="M60">
        <v>0.29794314503669739</v>
      </c>
      <c r="N60">
        <v>0.18952921032905579</v>
      </c>
      <c r="O60">
        <v>171.33</v>
      </c>
      <c r="P60">
        <f t="shared" si="4"/>
        <v>29353.968900000003</v>
      </c>
      <c r="Q60">
        <f t="shared" si="7"/>
        <v>173.5</v>
      </c>
    </row>
    <row r="61" spans="1:17">
      <c r="A61" t="str">
        <f t="shared" si="1"/>
        <v>Belgium2010</v>
      </c>
      <c r="B61" s="13" t="s">
        <v>165</v>
      </c>
      <c r="C61" s="14">
        <v>2010</v>
      </c>
      <c r="D61" s="15">
        <f t="shared" si="2"/>
        <v>7.2559332740328277E-3</v>
      </c>
      <c r="E61" s="14">
        <v>10.938739</v>
      </c>
      <c r="F61" s="15">
        <f t="shared" si="0"/>
        <v>42946.37217781684</v>
      </c>
      <c r="G61" s="15">
        <f t="shared" si="5"/>
        <v>2.1232904608209747E-2</v>
      </c>
      <c r="H61" s="15">
        <f t="shared" si="3"/>
        <v>2.864290242129372E-2</v>
      </c>
      <c r="I61" s="14">
        <v>469779.15625</v>
      </c>
      <c r="J61" s="15">
        <f t="shared" si="6"/>
        <v>42053.455175627125</v>
      </c>
      <c r="K61" s="15">
        <f t="shared" si="6"/>
        <v>-2.7531613754552244E-2</v>
      </c>
      <c r="L61">
        <f>(CalculationForOpenness!J61+CalculationForOpenness!I61)/CalculationForOpenness!E61</f>
        <v>103878.79749941069</v>
      </c>
      <c r="M61">
        <v>0.31830766797065735</v>
      </c>
      <c r="N61">
        <v>0.18671509623527527</v>
      </c>
      <c r="O61">
        <v>177.95</v>
      </c>
      <c r="P61">
        <f t="shared" si="4"/>
        <v>31666.202499999996</v>
      </c>
      <c r="Q61">
        <f t="shared" si="7"/>
        <v>171.33</v>
      </c>
    </row>
    <row r="62" spans="1:17">
      <c r="A62" t="str">
        <f t="shared" si="1"/>
        <v>Belgium2011</v>
      </c>
      <c r="B62" s="13" t="s">
        <v>165</v>
      </c>
      <c r="C62" s="14">
        <v>2011</v>
      </c>
      <c r="D62" s="15">
        <f t="shared" si="2"/>
        <v>6.8667878445586132E-3</v>
      </c>
      <c r="E62" s="14">
        <v>11.013852999999999</v>
      </c>
      <c r="F62" s="15">
        <f t="shared" si="0"/>
        <v>43376.240017911994</v>
      </c>
      <c r="G62" s="15">
        <f t="shared" si="5"/>
        <v>1.0009409835953368E-2</v>
      </c>
      <c r="H62" s="15">
        <f t="shared" si="3"/>
        <v>1.6944930174304641E-2</v>
      </c>
      <c r="I62" s="14">
        <v>477739.53125</v>
      </c>
      <c r="J62" s="15">
        <f t="shared" si="6"/>
        <v>42946.37217781684</v>
      </c>
      <c r="K62" s="15">
        <f t="shared" si="6"/>
        <v>2.1232904608209747E-2</v>
      </c>
      <c r="L62">
        <f>(CalculationForOpenness!J62+CalculationForOpenness!I62)/CalculationForOpenness!E62</f>
        <v>120382.09038858979</v>
      </c>
      <c r="M62">
        <v>0.34040382504463196</v>
      </c>
      <c r="N62">
        <v>0.19106163084506989</v>
      </c>
      <c r="O62">
        <v>180.36</v>
      </c>
      <c r="P62">
        <f t="shared" si="4"/>
        <v>32529.729600000006</v>
      </c>
      <c r="Q62">
        <f t="shared" si="7"/>
        <v>177.95</v>
      </c>
    </row>
    <row r="63" spans="1:17">
      <c r="A63" t="str">
        <f t="shared" si="1"/>
        <v>Belgium2012</v>
      </c>
      <c r="B63" s="13" t="s">
        <v>165</v>
      </c>
      <c r="C63" s="14">
        <v>2012</v>
      </c>
      <c r="D63" s="15">
        <f t="shared" si="2"/>
        <v>6.4922784061127526E-3</v>
      </c>
      <c r="E63" s="14">
        <v>11.085357999999999</v>
      </c>
      <c r="F63" s="15">
        <f t="shared" si="0"/>
        <v>43415.030552012846</v>
      </c>
      <c r="G63" s="15">
        <f t="shared" si="5"/>
        <v>8.9428069571805783E-4</v>
      </c>
      <c r="H63" s="15">
        <f t="shared" si="3"/>
        <v>7.3923650210807211E-3</v>
      </c>
      <c r="I63" s="14">
        <v>481271.15625</v>
      </c>
      <c r="J63" s="15">
        <f t="shared" si="6"/>
        <v>43376.240017911994</v>
      </c>
      <c r="K63" s="15">
        <f t="shared" si="6"/>
        <v>1.0009409835953368E-2</v>
      </c>
      <c r="L63">
        <f>(CalculationForOpenness!J63+CalculationForOpenness!I63)/CalculationForOpenness!E63</f>
        <v>115622.70842520047</v>
      </c>
      <c r="M63">
        <v>0.34472250938415527</v>
      </c>
      <c r="N63">
        <v>0.19037896394729614</v>
      </c>
      <c r="O63">
        <v>179.28</v>
      </c>
      <c r="P63">
        <f t="shared" si="4"/>
        <v>32141.3184</v>
      </c>
      <c r="Q63">
        <f t="shared" si="7"/>
        <v>180.36</v>
      </c>
    </row>
    <row r="64" spans="1:17">
      <c r="A64" t="str">
        <f t="shared" si="1"/>
        <v>Belgium2013</v>
      </c>
      <c r="B64" s="13" t="s">
        <v>165</v>
      </c>
      <c r="C64" s="14">
        <v>2013</v>
      </c>
      <c r="D64" s="15">
        <f t="shared" si="2"/>
        <v>6.1929438814696744E-3</v>
      </c>
      <c r="E64" s="14">
        <v>11.154009</v>
      </c>
      <c r="F64" s="15">
        <f t="shared" si="0"/>
        <v>43345.964778224581</v>
      </c>
      <c r="G64" s="15">
        <f t="shared" si="5"/>
        <v>-1.5908263315747612E-3</v>
      </c>
      <c r="H64" s="15">
        <f t="shared" si="3"/>
        <v>4.5922656516982985E-3</v>
      </c>
      <c r="I64" s="14">
        <v>483481.28125</v>
      </c>
      <c r="J64" s="15">
        <f t="shared" si="6"/>
        <v>43415.030552012846</v>
      </c>
      <c r="K64" s="15">
        <f t="shared" si="6"/>
        <v>8.9428069571805783E-4</v>
      </c>
      <c r="L64">
        <f>(CalculationForOpenness!J64+CalculationForOpenness!I64)/CalculationForOpenness!E64</f>
        <v>114898.98720994331</v>
      </c>
      <c r="M64">
        <v>0.32425075769424438</v>
      </c>
      <c r="N64">
        <v>0.19346447288990021</v>
      </c>
      <c r="O64">
        <v>179.61</v>
      </c>
      <c r="P64">
        <f t="shared" si="4"/>
        <v>32259.752100000005</v>
      </c>
      <c r="Q64">
        <f t="shared" si="7"/>
        <v>179.28</v>
      </c>
    </row>
    <row r="65" spans="1:17">
      <c r="A65" t="str">
        <f t="shared" si="1"/>
        <v>Belgium2014</v>
      </c>
      <c r="B65" s="13" t="s">
        <v>165</v>
      </c>
      <c r="C65" s="14">
        <v>2014</v>
      </c>
      <c r="D65" s="15">
        <f t="shared" si="2"/>
        <v>6.0267120100045849E-3</v>
      </c>
      <c r="E65" s="14">
        <v>11.221231</v>
      </c>
      <c r="F65" s="15">
        <f t="shared" si="0"/>
        <v>43762.700812415322</v>
      </c>
      <c r="G65" s="15">
        <f t="shared" si="5"/>
        <v>9.614182919285107E-3</v>
      </c>
      <c r="H65" s="15">
        <f t="shared" si="3"/>
        <v>1.5698836840955775E-2</v>
      </c>
      <c r="I65" s="14">
        <v>491071.375</v>
      </c>
      <c r="J65" s="15">
        <f t="shared" si="6"/>
        <v>43345.964778224581</v>
      </c>
      <c r="K65" s="15">
        <f t="shared" si="6"/>
        <v>-1.5908263315747612E-3</v>
      </c>
      <c r="L65">
        <f>(CalculationForOpenness!J65+CalculationForOpenness!I65)/CalculationForOpenness!E65</f>
        <v>118808.62872076155</v>
      </c>
      <c r="M65">
        <v>0.33207768201828003</v>
      </c>
      <c r="N65">
        <v>0.20113646984100342</v>
      </c>
      <c r="O65">
        <v>184.12</v>
      </c>
      <c r="P65">
        <f t="shared" si="4"/>
        <v>33900.174400000004</v>
      </c>
      <c r="Q65">
        <f t="shared" si="7"/>
        <v>179.61</v>
      </c>
    </row>
    <row r="66" spans="1:17">
      <c r="A66" t="str">
        <f t="shared" si="1"/>
        <v>Belgium2015</v>
      </c>
      <c r="B66" s="13" t="s">
        <v>165</v>
      </c>
      <c r="C66" s="14">
        <v>2015</v>
      </c>
      <c r="D66" s="15">
        <f t="shared" si="2"/>
        <v>5.9448914294696785E-3</v>
      </c>
      <c r="E66" s="14">
        <v>11.287939999999999</v>
      </c>
      <c r="F66" s="15">
        <f t="shared" ref="F66:F129" si="8">I66/E66</f>
        <v>44392.195342994382</v>
      </c>
      <c r="G66" s="15">
        <f t="shared" si="5"/>
        <v>1.438427059786208E-2</v>
      </c>
      <c r="H66" s="15">
        <f t="shared" si="3"/>
        <v>2.0414674954328176E-2</v>
      </c>
      <c r="I66" s="14">
        <v>501096.4375</v>
      </c>
      <c r="J66" s="15">
        <f t="shared" si="6"/>
        <v>43762.700812415322</v>
      </c>
      <c r="K66" s="15">
        <f t="shared" si="6"/>
        <v>9.614182919285107E-3</v>
      </c>
      <c r="L66">
        <f>(CalculationForOpenness!J66+CalculationForOpenness!I66)/CalculationForOpenness!E66</f>
        <v>105714.65799774205</v>
      </c>
      <c r="M66">
        <v>0.33681827783584595</v>
      </c>
      <c r="N66">
        <v>0.19366596639156342</v>
      </c>
      <c r="O66">
        <v>184.35</v>
      </c>
      <c r="P66">
        <f t="shared" si="4"/>
        <v>33984.922500000001</v>
      </c>
      <c r="Q66">
        <f t="shared" si="7"/>
        <v>184.12</v>
      </c>
    </row>
    <row r="67" spans="1:17">
      <c r="A67" t="str">
        <f t="shared" ref="A67:A130" si="9">_xlfn.CONCAT(B67,C67)</f>
        <v>Belgium2016</v>
      </c>
      <c r="B67" s="13" t="s">
        <v>165</v>
      </c>
      <c r="C67" s="14">
        <v>2016</v>
      </c>
      <c r="D67" s="15">
        <f t="shared" ref="D67:D130" si="10">(E67-E66)/E66</f>
        <v>5.8894714181684455E-3</v>
      </c>
      <c r="E67" s="14">
        <v>11.354419999999999</v>
      </c>
      <c r="F67" s="15">
        <f t="shared" si="8"/>
        <v>44691.293676823654</v>
      </c>
      <c r="G67" s="15">
        <f t="shared" si="5"/>
        <v>6.7376333050956673E-3</v>
      </c>
      <c r="H67" s="15">
        <f t="shared" ref="H67:H130" si="11">(I67-I66)/I66</f>
        <v>1.2666785822040493E-2</v>
      </c>
      <c r="I67" s="14">
        <v>507443.71875</v>
      </c>
      <c r="J67" s="15">
        <f t="shared" si="6"/>
        <v>44392.195342994382</v>
      </c>
      <c r="K67" s="15">
        <f t="shared" si="6"/>
        <v>1.438427059786208E-2</v>
      </c>
      <c r="L67">
        <f>(CalculationForOpenness!J67+CalculationForOpenness!I67)/CalculationForOpenness!E67</f>
        <v>107937.06970705879</v>
      </c>
      <c r="M67">
        <v>0.34433180093765259</v>
      </c>
      <c r="N67">
        <v>0.19198773801326752</v>
      </c>
      <c r="O67">
        <v>182.17</v>
      </c>
      <c r="P67">
        <f t="shared" ref="P67:P130" si="12">O67^2</f>
        <v>33185.908899999995</v>
      </c>
      <c r="Q67">
        <f t="shared" si="7"/>
        <v>184.35</v>
      </c>
    </row>
    <row r="68" spans="1:17">
      <c r="A68" t="str">
        <f t="shared" si="9"/>
        <v>Belgium2017</v>
      </c>
      <c r="B68" s="13" t="s">
        <v>165</v>
      </c>
      <c r="C68" s="14">
        <v>2017</v>
      </c>
      <c r="D68" s="15">
        <f t="shared" si="10"/>
        <v>5.7535303432496724E-3</v>
      </c>
      <c r="E68" s="14">
        <v>11.419748</v>
      </c>
      <c r="F68" s="15">
        <f t="shared" si="8"/>
        <v>45150.197272304082</v>
      </c>
      <c r="G68" s="15">
        <f t="shared" ref="G68:G131" si="13">(F68-F67)/F67</f>
        <v>1.0268299655832279E-2</v>
      </c>
      <c r="H68" s="15">
        <f t="shared" si="11"/>
        <v>1.6080908972725363E-2</v>
      </c>
      <c r="I68" s="14">
        <v>515603.875</v>
      </c>
      <c r="J68" s="15">
        <f t="shared" ref="J68:K131" si="14">F67</f>
        <v>44691.293676823654</v>
      </c>
      <c r="K68" s="15">
        <f t="shared" si="14"/>
        <v>6.7376333050956673E-3</v>
      </c>
      <c r="L68">
        <f>(CalculationForOpenness!J68+CalculationForOpenness!I68)/CalculationForOpenness!E68</f>
        <v>115586.7091859888</v>
      </c>
      <c r="M68">
        <v>0.35143986344337463</v>
      </c>
      <c r="N68">
        <v>0.19573652744293213</v>
      </c>
      <c r="O68">
        <v>175.96</v>
      </c>
      <c r="P68">
        <f t="shared" si="12"/>
        <v>30961.921600000001</v>
      </c>
      <c r="Q68">
        <f t="shared" ref="Q68:Q131" si="15">O67</f>
        <v>182.17</v>
      </c>
    </row>
    <row r="69" spans="1:17">
      <c r="A69" t="str">
        <f t="shared" si="9"/>
        <v>Belgium2018</v>
      </c>
      <c r="B69" s="13" t="s">
        <v>165</v>
      </c>
      <c r="C69" s="14">
        <v>2018</v>
      </c>
      <c r="D69" s="15">
        <f t="shared" si="10"/>
        <v>5.4668456782057794E-3</v>
      </c>
      <c r="E69" s="14">
        <v>11.482177999999999</v>
      </c>
      <c r="F69" s="15">
        <f t="shared" si="8"/>
        <v>45718.514814872236</v>
      </c>
      <c r="G69" s="15">
        <f t="shared" si="13"/>
        <v>1.2587265990015301E-2</v>
      </c>
      <c r="H69" s="15">
        <f t="shared" si="11"/>
        <v>1.8122924308898957E-2</v>
      </c>
      <c r="I69" s="14">
        <v>524948.125</v>
      </c>
      <c r="J69" s="15">
        <f t="shared" si="14"/>
        <v>45150.197272304082</v>
      </c>
      <c r="K69" s="15">
        <f t="shared" si="14"/>
        <v>1.0268299655832279E-2</v>
      </c>
      <c r="L69">
        <f>(CalculationForOpenness!J69+CalculationForOpenness!I69)/CalculationForOpenness!E69</f>
        <v>123842.31647089246</v>
      </c>
      <c r="M69">
        <v>0.36760768294334412</v>
      </c>
      <c r="N69">
        <v>0.20167545974254608</v>
      </c>
      <c r="O69">
        <v>173.45</v>
      </c>
      <c r="P69">
        <f t="shared" si="12"/>
        <v>30084.902499999997</v>
      </c>
      <c r="Q69">
        <f t="shared" si="15"/>
        <v>175.96</v>
      </c>
    </row>
    <row r="70" spans="1:17">
      <c r="A70" t="str">
        <f t="shared" si="9"/>
        <v>Canada1996</v>
      </c>
      <c r="B70" s="13" t="s">
        <v>167</v>
      </c>
      <c r="C70" s="14">
        <v>1996</v>
      </c>
      <c r="D70" s="15"/>
      <c r="E70" s="14">
        <v>29.457816999999999</v>
      </c>
      <c r="F70" s="15">
        <f t="shared" si="8"/>
        <v>36555.373400547636</v>
      </c>
      <c r="G70" s="15">
        <f t="shared" si="13"/>
        <v>-0.20042517678951</v>
      </c>
      <c r="H70" s="15" t="e">
        <f>(I70-#REF!)/#REF!</f>
        <v>#REF!</v>
      </c>
      <c r="I70" s="14">
        <v>1076841.5</v>
      </c>
      <c r="J70" s="15">
        <f t="shared" si="14"/>
        <v>45718.514814872236</v>
      </c>
      <c r="K70" s="15">
        <f t="shared" si="14"/>
        <v>1.2587265990015301E-2</v>
      </c>
      <c r="L70">
        <f>(CalculationForOpenness!J70+CalculationForOpenness!I70)/CalculationForOpenness!E70</f>
        <v>23054.180558485245</v>
      </c>
      <c r="M70">
        <v>0.22758589684963226</v>
      </c>
      <c r="N70">
        <v>0.14679133892059326</v>
      </c>
      <c r="O70">
        <v>11.55</v>
      </c>
      <c r="P70">
        <f t="shared" si="12"/>
        <v>133.4025</v>
      </c>
      <c r="Q70">
        <f t="shared" si="15"/>
        <v>173.45</v>
      </c>
    </row>
    <row r="71" spans="1:17">
      <c r="A71" t="str">
        <f t="shared" si="9"/>
        <v>Canada1997</v>
      </c>
      <c r="B71" s="13" t="s">
        <v>167</v>
      </c>
      <c r="C71" s="14">
        <v>1997</v>
      </c>
      <c r="D71" s="15">
        <f t="shared" si="10"/>
        <v>9.6600844522864888E-3</v>
      </c>
      <c r="E71" s="14">
        <v>29.742381999999999</v>
      </c>
      <c r="F71" s="15">
        <f t="shared" si="8"/>
        <v>37755.235105244763</v>
      </c>
      <c r="G71" s="15">
        <f t="shared" si="13"/>
        <v>3.2823128122640148E-2</v>
      </c>
      <c r="H71" s="15">
        <f t="shared" si="11"/>
        <v>4.2800286764579559E-2</v>
      </c>
      <c r="I71" s="14">
        <v>1122930.625</v>
      </c>
      <c r="J71" s="15">
        <f t="shared" si="14"/>
        <v>36555.373400547636</v>
      </c>
      <c r="K71" s="15">
        <f t="shared" si="14"/>
        <v>-0.20042517678951</v>
      </c>
      <c r="L71">
        <f>(CalculationForOpenness!J71+CalculationForOpenness!I71)/CalculationForOpenness!E71</f>
        <v>26365.934575463903</v>
      </c>
      <c r="M71">
        <v>0.24948440492153168</v>
      </c>
      <c r="N71">
        <v>0.14851181209087372</v>
      </c>
      <c r="O71">
        <v>79.599999999999994</v>
      </c>
      <c r="P71">
        <f t="shared" si="12"/>
        <v>6336.1599999999989</v>
      </c>
      <c r="Q71">
        <f t="shared" si="15"/>
        <v>11.55</v>
      </c>
    </row>
    <row r="72" spans="1:17">
      <c r="A72" t="str">
        <f t="shared" si="9"/>
        <v>Canada1998</v>
      </c>
      <c r="B72" s="13" t="s">
        <v>167</v>
      </c>
      <c r="C72" s="14">
        <v>1998</v>
      </c>
      <c r="D72" s="15">
        <f t="shared" si="10"/>
        <v>9.403786152702891E-3</v>
      </c>
      <c r="E72" s="14">
        <v>30.022072999999999</v>
      </c>
      <c r="F72" s="15">
        <f t="shared" si="8"/>
        <v>38860.79918598559</v>
      </c>
      <c r="G72" s="15">
        <f t="shared" si="13"/>
        <v>2.9282404881310033E-2</v>
      </c>
      <c r="H72" s="15">
        <f t="shared" si="11"/>
        <v>3.8961556507553619E-2</v>
      </c>
      <c r="I72" s="14">
        <v>1166681.75</v>
      </c>
      <c r="J72" s="15">
        <f t="shared" si="14"/>
        <v>37755.235105244763</v>
      </c>
      <c r="K72" s="15">
        <f t="shared" si="14"/>
        <v>3.2823128122640148E-2</v>
      </c>
      <c r="L72">
        <f>(CalculationForOpenness!J72+CalculationForOpenness!I72)/CalculationForOpenness!E72</f>
        <v>27684.665713426231</v>
      </c>
      <c r="M72">
        <v>0.2434646338224411</v>
      </c>
      <c r="N72">
        <v>0.15427401661872864</v>
      </c>
      <c r="O72">
        <v>82.68</v>
      </c>
      <c r="P72">
        <f t="shared" si="12"/>
        <v>6835.9824000000008</v>
      </c>
      <c r="Q72">
        <f t="shared" si="15"/>
        <v>79.599999999999994</v>
      </c>
    </row>
    <row r="73" spans="1:17">
      <c r="A73" t="str">
        <f t="shared" si="9"/>
        <v>Canada1999</v>
      </c>
      <c r="B73" s="13" t="s">
        <v>167</v>
      </c>
      <c r="C73" s="14">
        <v>1999</v>
      </c>
      <c r="D73" s="15">
        <f t="shared" si="10"/>
        <v>9.3411937276949783E-3</v>
      </c>
      <c r="E73" s="14">
        <v>30.302515</v>
      </c>
      <c r="F73" s="15">
        <f t="shared" si="8"/>
        <v>40488.933014305912</v>
      </c>
      <c r="G73" s="15">
        <f t="shared" si="13"/>
        <v>4.1896560606696887E-2</v>
      </c>
      <c r="H73" s="15">
        <f t="shared" si="11"/>
        <v>5.162911822354297E-2</v>
      </c>
      <c r="I73" s="14">
        <v>1226916.5</v>
      </c>
      <c r="J73" s="15">
        <f t="shared" si="14"/>
        <v>38860.79918598559</v>
      </c>
      <c r="K73" s="15">
        <f t="shared" si="14"/>
        <v>2.9282404881310033E-2</v>
      </c>
      <c r="L73">
        <f>(CalculationForOpenness!J73+CalculationForOpenness!I73)/CalculationForOpenness!E73</f>
        <v>29271.34547490906</v>
      </c>
      <c r="M73">
        <v>0.23779818415641785</v>
      </c>
      <c r="N73">
        <v>0.15350155532360077</v>
      </c>
      <c r="O73">
        <v>89.77</v>
      </c>
      <c r="P73">
        <f t="shared" si="12"/>
        <v>8058.6528999999991</v>
      </c>
      <c r="Q73">
        <f t="shared" si="15"/>
        <v>82.68</v>
      </c>
    </row>
    <row r="74" spans="1:17">
      <c r="A74" t="str">
        <f t="shared" si="9"/>
        <v>Canada2000</v>
      </c>
      <c r="B74" s="13" t="s">
        <v>167</v>
      </c>
      <c r="C74" s="14">
        <v>2000</v>
      </c>
      <c r="D74" s="15">
        <f t="shared" si="10"/>
        <v>9.4338044218442163E-3</v>
      </c>
      <c r="E74" s="14">
        <v>30.588383</v>
      </c>
      <c r="F74" s="15">
        <f t="shared" si="8"/>
        <v>42187.319120464788</v>
      </c>
      <c r="G74" s="15">
        <f t="shared" si="13"/>
        <v>4.1946921781287415E-2</v>
      </c>
      <c r="H74" s="15">
        <f t="shared" si="11"/>
        <v>5.1776445259314713E-2</v>
      </c>
      <c r="I74" s="14">
        <v>1290441.875</v>
      </c>
      <c r="J74" s="15">
        <f t="shared" si="14"/>
        <v>40488.933014305912</v>
      </c>
      <c r="K74" s="15">
        <f t="shared" si="14"/>
        <v>4.1896560606696887E-2</v>
      </c>
      <c r="L74">
        <f>(CalculationForOpenness!J74+CalculationForOpenness!I74)/CalculationForOpenness!E74</f>
        <v>33295.756407267538</v>
      </c>
      <c r="M74">
        <v>0.23814293742179871</v>
      </c>
      <c r="N74">
        <v>0.14816859364509583</v>
      </c>
      <c r="O74">
        <v>96.35</v>
      </c>
      <c r="P74">
        <f t="shared" si="12"/>
        <v>9283.3224999999984</v>
      </c>
      <c r="Q74">
        <f t="shared" si="15"/>
        <v>89.77</v>
      </c>
    </row>
    <row r="75" spans="1:17">
      <c r="A75" t="str">
        <f t="shared" si="9"/>
        <v>Canada2001</v>
      </c>
      <c r="B75" s="13" t="s">
        <v>167</v>
      </c>
      <c r="C75" s="14">
        <v>2001</v>
      </c>
      <c r="D75" s="15">
        <f t="shared" si="10"/>
        <v>9.5359731830217745E-3</v>
      </c>
      <c r="E75" s="14">
        <v>30.880072999999999</v>
      </c>
      <c r="F75" s="15">
        <f t="shared" si="8"/>
        <v>42536.82868560576</v>
      </c>
      <c r="G75" s="15">
        <f t="shared" si="13"/>
        <v>8.2847066945153959E-3</v>
      </c>
      <c r="H75" s="15">
        <f t="shared" si="11"/>
        <v>1.7899682618405421E-2</v>
      </c>
      <c r="I75" s="14">
        <v>1313540.375</v>
      </c>
      <c r="J75" s="15">
        <f t="shared" si="14"/>
        <v>42187.319120464788</v>
      </c>
      <c r="K75" s="15">
        <f t="shared" si="14"/>
        <v>4.1946921781287415E-2</v>
      </c>
      <c r="L75">
        <f>(CalculationForOpenness!J75+CalculationForOpenness!I75)/CalculationForOpenness!E75</f>
        <v>32438.133186845116</v>
      </c>
      <c r="M75">
        <v>0.22775579988956451</v>
      </c>
      <c r="N75">
        <v>0.15363772213459015</v>
      </c>
      <c r="O75">
        <v>102.43</v>
      </c>
      <c r="P75">
        <f t="shared" si="12"/>
        <v>10491.904900000001</v>
      </c>
      <c r="Q75">
        <f t="shared" si="15"/>
        <v>96.35</v>
      </c>
    </row>
    <row r="76" spans="1:17">
      <c r="A76" t="str">
        <f t="shared" si="9"/>
        <v>Canada2002</v>
      </c>
      <c r="B76" s="13" t="s">
        <v>167</v>
      </c>
      <c r="C76" s="14">
        <v>2002</v>
      </c>
      <c r="D76" s="15">
        <f t="shared" si="10"/>
        <v>9.6563890894946457E-3</v>
      </c>
      <c r="E76" s="14">
        <v>31.178262999999998</v>
      </c>
      <c r="F76" s="15">
        <f t="shared" si="8"/>
        <v>43401.507806897389</v>
      </c>
      <c r="G76" s="15">
        <f t="shared" si="13"/>
        <v>2.0327775906440141E-2</v>
      </c>
      <c r="H76" s="15">
        <f t="shared" si="11"/>
        <v>3.0180457909411425E-2</v>
      </c>
      <c r="I76" s="14">
        <v>1353183.625</v>
      </c>
      <c r="J76" s="15">
        <f t="shared" si="14"/>
        <v>42536.82868560576</v>
      </c>
      <c r="K76" s="15">
        <f t="shared" si="14"/>
        <v>8.2847066945153959E-3</v>
      </c>
      <c r="L76">
        <f>(CalculationForOpenness!J76+CalculationForOpenness!I76)/CalculationForOpenness!E76</f>
        <v>33003.625264185685</v>
      </c>
      <c r="M76">
        <v>0.22761896252632141</v>
      </c>
      <c r="N76">
        <v>0.15355522930622101</v>
      </c>
      <c r="O76">
        <v>121.41</v>
      </c>
      <c r="P76">
        <f t="shared" si="12"/>
        <v>14740.388099999998</v>
      </c>
      <c r="Q76">
        <f t="shared" si="15"/>
        <v>102.43</v>
      </c>
    </row>
    <row r="77" spans="1:17">
      <c r="A77" t="str">
        <f t="shared" si="9"/>
        <v>Canada2003</v>
      </c>
      <c r="B77" s="13" t="s">
        <v>167</v>
      </c>
      <c r="C77" s="14">
        <v>2003</v>
      </c>
      <c r="D77" s="15">
        <f t="shared" si="10"/>
        <v>9.9359287590845436E-3</v>
      </c>
      <c r="E77" s="14">
        <v>31.488047999999999</v>
      </c>
      <c r="F77" s="15">
        <f t="shared" si="8"/>
        <v>43748.710621884216</v>
      </c>
      <c r="G77" s="15">
        <f t="shared" si="13"/>
        <v>7.9997869320947834E-3</v>
      </c>
      <c r="H77" s="15">
        <f t="shared" si="11"/>
        <v>1.801520100422439E-2</v>
      </c>
      <c r="I77" s="14">
        <v>1377561.5</v>
      </c>
      <c r="J77" s="15">
        <f t="shared" si="14"/>
        <v>43401.507806897389</v>
      </c>
      <c r="K77" s="15">
        <f t="shared" si="14"/>
        <v>2.0327775906440141E-2</v>
      </c>
      <c r="L77">
        <f>(CalculationForOpenness!J77+CalculationForOpenness!I77)/CalculationForOpenness!E77</f>
        <v>31938.263672239558</v>
      </c>
      <c r="M77">
        <v>0.23763346672058105</v>
      </c>
      <c r="N77">
        <v>0.15526747703552246</v>
      </c>
      <c r="O77">
        <v>125.51</v>
      </c>
      <c r="P77">
        <f t="shared" si="12"/>
        <v>15752.760100000001</v>
      </c>
      <c r="Q77">
        <f t="shared" si="15"/>
        <v>121.41</v>
      </c>
    </row>
    <row r="78" spans="1:17">
      <c r="A78" t="str">
        <f t="shared" si="9"/>
        <v>Canada2004</v>
      </c>
      <c r="B78" s="13" t="s">
        <v>167</v>
      </c>
      <c r="C78" s="14">
        <v>2004</v>
      </c>
      <c r="D78" s="15">
        <f t="shared" si="10"/>
        <v>1.0399056810380827E-2</v>
      </c>
      <c r="E78" s="14">
        <v>31.815493999999997</v>
      </c>
      <c r="F78" s="15">
        <f t="shared" si="8"/>
        <v>44635.064443758129</v>
      </c>
      <c r="G78" s="15">
        <f t="shared" si="13"/>
        <v>2.0260113024463299E-2</v>
      </c>
      <c r="H78" s="15">
        <f t="shared" si="11"/>
        <v>3.0869855901170293E-2</v>
      </c>
      <c r="I78" s="14">
        <v>1420086.625</v>
      </c>
      <c r="J78" s="15">
        <f t="shared" si="14"/>
        <v>43748.710621884216</v>
      </c>
      <c r="K78" s="15">
        <f t="shared" si="14"/>
        <v>7.9997869320947834E-3</v>
      </c>
      <c r="L78">
        <f>(CalculationForOpenness!J78+CalculationForOpenness!I78)/CalculationForOpenness!E78</f>
        <v>33667.772764902533</v>
      </c>
      <c r="M78">
        <v>0.24515245854854584</v>
      </c>
      <c r="N78">
        <v>0.15282280743122101</v>
      </c>
      <c r="O78">
        <v>130.69999999999999</v>
      </c>
      <c r="P78">
        <f t="shared" si="12"/>
        <v>17082.489999999998</v>
      </c>
      <c r="Q78">
        <f t="shared" si="15"/>
        <v>125.51</v>
      </c>
    </row>
    <row r="79" spans="1:17">
      <c r="A79" t="str">
        <f t="shared" si="9"/>
        <v>Canada2005</v>
      </c>
      <c r="B79" s="13" t="s">
        <v>167</v>
      </c>
      <c r="C79" s="14">
        <v>2005</v>
      </c>
      <c r="D79" s="15">
        <f t="shared" si="10"/>
        <v>1.0963683292171995E-2</v>
      </c>
      <c r="E79" s="14">
        <v>32.164308999999996</v>
      </c>
      <c r="F79" s="15">
        <f t="shared" si="8"/>
        <v>45565.692084353504</v>
      </c>
      <c r="G79" s="15">
        <f t="shared" si="13"/>
        <v>2.0849698598912114E-2</v>
      </c>
      <c r="H79" s="15">
        <f t="shared" si="11"/>
        <v>3.2041971383259808E-2</v>
      </c>
      <c r="I79" s="14">
        <v>1465589</v>
      </c>
      <c r="J79" s="15">
        <f t="shared" si="14"/>
        <v>44635.064443758129</v>
      </c>
      <c r="K79" s="15">
        <f t="shared" si="14"/>
        <v>2.0260113024463299E-2</v>
      </c>
      <c r="L79">
        <f>(CalculationForOpenness!J79+CalculationForOpenness!I79)/CalculationForOpenness!E79</f>
        <v>36656.250085429085</v>
      </c>
      <c r="M79">
        <v>0.25708094239234924</v>
      </c>
      <c r="N79">
        <v>0.14915934205055237</v>
      </c>
      <c r="O79">
        <v>138.6</v>
      </c>
      <c r="P79">
        <f t="shared" si="12"/>
        <v>19209.96</v>
      </c>
      <c r="Q79">
        <f t="shared" si="15"/>
        <v>130.69999999999999</v>
      </c>
    </row>
    <row r="80" spans="1:17">
      <c r="A80" t="str">
        <f t="shared" si="9"/>
        <v>Canada2006</v>
      </c>
      <c r="B80" s="13" t="s">
        <v>167</v>
      </c>
      <c r="C80" s="14">
        <v>2006</v>
      </c>
      <c r="D80" s="15">
        <f t="shared" si="10"/>
        <v>1.1586693810210583E-2</v>
      </c>
      <c r="E80" s="14">
        <v>32.536986999999996</v>
      </c>
      <c r="F80" s="15">
        <f t="shared" si="8"/>
        <v>46230.375449330946</v>
      </c>
      <c r="G80" s="15">
        <f t="shared" si="13"/>
        <v>1.4587364628346835E-2</v>
      </c>
      <c r="H80" s="15">
        <f t="shared" si="11"/>
        <v>2.6343077766003975E-2</v>
      </c>
      <c r="I80" s="14">
        <v>1504197.125</v>
      </c>
      <c r="J80" s="15">
        <f t="shared" si="14"/>
        <v>45565.692084353504</v>
      </c>
      <c r="K80" s="15">
        <f t="shared" si="14"/>
        <v>2.0849698598912114E-2</v>
      </c>
      <c r="L80">
        <f>(CalculationForOpenness!J80+CalculationForOpenness!I80)/CalculationForOpenness!E80</f>
        <v>39385.814959554766</v>
      </c>
      <c r="M80">
        <v>0.26470562815666199</v>
      </c>
      <c r="N80">
        <v>0.15421119332313538</v>
      </c>
      <c r="O80">
        <v>145.33000000000001</v>
      </c>
      <c r="P80">
        <f t="shared" si="12"/>
        <v>21120.808900000004</v>
      </c>
      <c r="Q80">
        <f t="shared" si="15"/>
        <v>138.6</v>
      </c>
    </row>
    <row r="81" spans="1:17">
      <c r="A81" t="str">
        <f t="shared" si="9"/>
        <v>Canada2007</v>
      </c>
      <c r="B81" s="13" t="s">
        <v>167</v>
      </c>
      <c r="C81" s="14">
        <v>2007</v>
      </c>
      <c r="D81" s="15">
        <f t="shared" si="10"/>
        <v>1.2103364088383552E-2</v>
      </c>
      <c r="E81" s="14">
        <v>32.930793999999999</v>
      </c>
      <c r="F81" s="15">
        <f t="shared" si="8"/>
        <v>46623.883408338108</v>
      </c>
      <c r="G81" s="15">
        <f t="shared" si="13"/>
        <v>8.511891914839656E-3</v>
      </c>
      <c r="H81" s="15">
        <f t="shared" si="11"/>
        <v>2.0718278530149431E-2</v>
      </c>
      <c r="I81" s="14">
        <v>1535361.5</v>
      </c>
      <c r="J81" s="15">
        <f t="shared" si="14"/>
        <v>46230.375449330946</v>
      </c>
      <c r="K81" s="15">
        <f t="shared" si="14"/>
        <v>1.4587364628346835E-2</v>
      </c>
      <c r="L81">
        <f>(CalculationForOpenness!J81+CalculationForOpenness!I81)/CalculationForOpenness!E81</f>
        <v>39238.482460474399</v>
      </c>
      <c r="M81">
        <v>0.26301774382591248</v>
      </c>
      <c r="N81">
        <v>0.15919962525367737</v>
      </c>
      <c r="O81">
        <v>150.57</v>
      </c>
      <c r="P81">
        <f t="shared" si="12"/>
        <v>22671.3249</v>
      </c>
      <c r="Q81">
        <f t="shared" si="15"/>
        <v>145.33000000000001</v>
      </c>
    </row>
    <row r="82" spans="1:17">
      <c r="A82" t="str">
        <f t="shared" si="9"/>
        <v>Canada2008</v>
      </c>
      <c r="B82" s="13" t="s">
        <v>167</v>
      </c>
      <c r="C82" s="14">
        <v>2008</v>
      </c>
      <c r="D82" s="15">
        <f t="shared" si="10"/>
        <v>1.2354515351193765E-2</v>
      </c>
      <c r="E82" s="14">
        <v>33.337637999999998</v>
      </c>
      <c r="F82" s="15">
        <f t="shared" si="8"/>
        <v>46517.418990511571</v>
      </c>
      <c r="G82" s="15">
        <f t="shared" si="13"/>
        <v>-2.2834738345175521E-3</v>
      </c>
      <c r="H82" s="15">
        <f t="shared" si="11"/>
        <v>1.0042830304133587E-2</v>
      </c>
      <c r="I82" s="14">
        <v>1550780.875</v>
      </c>
      <c r="J82" s="15">
        <f t="shared" si="14"/>
        <v>46623.883408338108</v>
      </c>
      <c r="K82" s="15">
        <f t="shared" si="14"/>
        <v>8.511891914839656E-3</v>
      </c>
      <c r="L82">
        <f>(CalculationForOpenness!J82+CalculationForOpenness!I82)/CalculationForOpenness!E82</f>
        <v>38638.906732736315</v>
      </c>
      <c r="M82">
        <v>0.26098141074180603</v>
      </c>
      <c r="N82">
        <v>0.16401934623718262</v>
      </c>
      <c r="O82">
        <v>154.43</v>
      </c>
      <c r="P82">
        <f t="shared" si="12"/>
        <v>23848.624900000003</v>
      </c>
      <c r="Q82">
        <f t="shared" si="15"/>
        <v>150.57</v>
      </c>
    </row>
    <row r="83" spans="1:17">
      <c r="A83" t="str">
        <f t="shared" si="9"/>
        <v>Canada2009</v>
      </c>
      <c r="B83" s="13" t="s">
        <v>167</v>
      </c>
      <c r="C83" s="14">
        <v>2009</v>
      </c>
      <c r="D83" s="15">
        <f t="shared" si="10"/>
        <v>1.2252067767968552E-2</v>
      </c>
      <c r="E83" s="14">
        <v>33.746093000000002</v>
      </c>
      <c r="F83" s="15">
        <f t="shared" si="8"/>
        <v>44609.775270873579</v>
      </c>
      <c r="G83" s="15">
        <f t="shared" si="13"/>
        <v>-4.1009233982373466E-2</v>
      </c>
      <c r="H83" s="15">
        <f t="shared" si="11"/>
        <v>-2.9259614128269412E-2</v>
      </c>
      <c r="I83" s="14">
        <v>1505405.625</v>
      </c>
      <c r="J83" s="15">
        <f t="shared" si="14"/>
        <v>46517.418990511571</v>
      </c>
      <c r="K83" s="15">
        <f t="shared" si="14"/>
        <v>-2.2834738345175521E-3</v>
      </c>
      <c r="L83">
        <f>(CalculationForOpenness!J83+CalculationForOpenness!I83)/CalculationForOpenness!E83</f>
        <v>30625.984645363977</v>
      </c>
      <c r="M83">
        <v>0.2437114417552948</v>
      </c>
      <c r="N83">
        <v>0.18050152063369751</v>
      </c>
      <c r="O83">
        <v>157.04</v>
      </c>
      <c r="P83">
        <f t="shared" si="12"/>
        <v>24661.561599999997</v>
      </c>
      <c r="Q83">
        <f t="shared" si="15"/>
        <v>154.43</v>
      </c>
    </row>
    <row r="84" spans="1:17">
      <c r="A84" t="str">
        <f t="shared" si="9"/>
        <v>Canada2010</v>
      </c>
      <c r="B84" s="13" t="s">
        <v>167</v>
      </c>
      <c r="C84" s="14">
        <v>2010</v>
      </c>
      <c r="D84" s="15">
        <f t="shared" si="10"/>
        <v>1.189681424750396E-2</v>
      </c>
      <c r="E84" s="14">
        <v>34.147563999999996</v>
      </c>
      <c r="F84" s="15">
        <f t="shared" si="8"/>
        <v>45447.506153001137</v>
      </c>
      <c r="G84" s="15">
        <f t="shared" si="13"/>
        <v>1.8779087700863759E-2</v>
      </c>
      <c r="H84" s="15">
        <f t="shared" si="11"/>
        <v>3.089931326648258E-2</v>
      </c>
      <c r="I84" s="14">
        <v>1551921.625</v>
      </c>
      <c r="J84" s="15">
        <f t="shared" si="14"/>
        <v>44609.775270873579</v>
      </c>
      <c r="K84" s="15">
        <f t="shared" si="14"/>
        <v>-4.1009233982373466E-2</v>
      </c>
      <c r="L84">
        <f>(CalculationForOpenness!J84+CalculationForOpenness!I84)/CalculationForOpenness!E84</f>
        <v>36387.601359496068</v>
      </c>
      <c r="M84">
        <v>0.25664511322975159</v>
      </c>
      <c r="N84">
        <v>0.17287357151508331</v>
      </c>
      <c r="O84">
        <v>161.85</v>
      </c>
      <c r="P84">
        <f t="shared" si="12"/>
        <v>26195.422499999997</v>
      </c>
      <c r="Q84">
        <f t="shared" si="15"/>
        <v>157.04</v>
      </c>
    </row>
    <row r="85" spans="1:17">
      <c r="A85" t="str">
        <f t="shared" si="9"/>
        <v>Canada2011</v>
      </c>
      <c r="B85" s="13" t="s">
        <v>167</v>
      </c>
      <c r="C85" s="14">
        <v>2011</v>
      </c>
      <c r="D85" s="15">
        <f t="shared" si="10"/>
        <v>1.1467728708261661E-2</v>
      </c>
      <c r="E85" s="14">
        <v>34.539158999999998</v>
      </c>
      <c r="F85" s="15">
        <f t="shared" si="8"/>
        <v>46345.848345641542</v>
      </c>
      <c r="G85" s="15">
        <f t="shared" si="13"/>
        <v>1.9766589383718738E-2</v>
      </c>
      <c r="H85" s="15">
        <f t="shared" si="11"/>
        <v>3.1460995976520398E-2</v>
      </c>
      <c r="I85" s="14">
        <v>1600746.625</v>
      </c>
      <c r="J85" s="15">
        <f t="shared" si="14"/>
        <v>45447.506153001137</v>
      </c>
      <c r="K85" s="15">
        <f t="shared" si="14"/>
        <v>1.8779087700863759E-2</v>
      </c>
      <c r="L85">
        <f>(CalculationForOpenness!J85+CalculationForOpenness!I85)/CalculationForOpenness!E85</f>
        <v>39582.557621691209</v>
      </c>
      <c r="M85">
        <v>0.26124703884124756</v>
      </c>
      <c r="N85">
        <v>0.1662302166223526</v>
      </c>
      <c r="O85">
        <v>164.02</v>
      </c>
      <c r="P85">
        <f t="shared" si="12"/>
        <v>26902.560400000002</v>
      </c>
      <c r="Q85">
        <f t="shared" si="15"/>
        <v>161.85</v>
      </c>
    </row>
    <row r="86" spans="1:17">
      <c r="A86" t="str">
        <f t="shared" si="9"/>
        <v>Canada2012</v>
      </c>
      <c r="B86" s="13" t="s">
        <v>167</v>
      </c>
      <c r="C86" s="14">
        <v>2012</v>
      </c>
      <c r="D86" s="15">
        <f t="shared" si="10"/>
        <v>1.1085128042637098E-2</v>
      </c>
      <c r="E86" s="14">
        <v>34.922029999999999</v>
      </c>
      <c r="F86" s="15">
        <f t="shared" si="8"/>
        <v>46644.915115186603</v>
      </c>
      <c r="G86" s="15">
        <f t="shared" si="13"/>
        <v>6.4529354887337166E-3</v>
      </c>
      <c r="H86" s="15">
        <f t="shared" si="11"/>
        <v>1.7609595147514367E-2</v>
      </c>
      <c r="I86" s="14">
        <v>1628935.125</v>
      </c>
      <c r="J86" s="15">
        <f t="shared" si="14"/>
        <v>46345.848345641542</v>
      </c>
      <c r="K86" s="15">
        <f t="shared" si="14"/>
        <v>1.9766589383718738E-2</v>
      </c>
      <c r="L86">
        <f>(CalculationForOpenness!J86+CalculationForOpenness!I86)/CalculationForOpenness!E86</f>
        <v>39791.765156976449</v>
      </c>
      <c r="M86">
        <v>0.27338165044784546</v>
      </c>
      <c r="N86">
        <v>0.16919203102588654</v>
      </c>
      <c r="O86">
        <v>164.59</v>
      </c>
      <c r="P86">
        <f t="shared" si="12"/>
        <v>27089.8681</v>
      </c>
      <c r="Q86">
        <f t="shared" si="15"/>
        <v>164.02</v>
      </c>
    </row>
    <row r="87" spans="1:17">
      <c r="A87" t="str">
        <f t="shared" si="9"/>
        <v>Canada2013</v>
      </c>
      <c r="B87" s="13" t="s">
        <v>167</v>
      </c>
      <c r="C87" s="14">
        <v>2013</v>
      </c>
      <c r="D87" s="15">
        <f t="shared" si="10"/>
        <v>1.0723832491982728E-2</v>
      </c>
      <c r="E87" s="14">
        <v>35.296527999999995</v>
      </c>
      <c r="F87" s="15">
        <f t="shared" si="8"/>
        <v>47224.899854172632</v>
      </c>
      <c r="G87" s="15">
        <f t="shared" si="13"/>
        <v>1.24340399709978E-2</v>
      </c>
      <c r="H87" s="15">
        <f t="shared" si="11"/>
        <v>2.3291213024828106E-2</v>
      </c>
      <c r="I87" s="14">
        <v>1666875</v>
      </c>
      <c r="J87" s="15">
        <f t="shared" si="14"/>
        <v>46644.915115186603</v>
      </c>
      <c r="K87" s="15">
        <f t="shared" si="14"/>
        <v>6.4529354887337166E-3</v>
      </c>
      <c r="L87">
        <f>(CalculationForOpenness!J87+CalculationForOpenness!I87)/CalculationForOpenness!E87</f>
        <v>37885.332767073931</v>
      </c>
      <c r="M87">
        <v>0.28380683064460754</v>
      </c>
      <c r="N87">
        <v>0.16432629525661469</v>
      </c>
      <c r="O87">
        <v>163.54</v>
      </c>
      <c r="P87">
        <f t="shared" si="12"/>
        <v>26745.331599999998</v>
      </c>
      <c r="Q87">
        <f t="shared" si="15"/>
        <v>164.59</v>
      </c>
    </row>
    <row r="88" spans="1:17">
      <c r="A88" t="str">
        <f t="shared" si="9"/>
        <v>Canada2014</v>
      </c>
      <c r="B88" s="13" t="s">
        <v>167</v>
      </c>
      <c r="C88" s="14">
        <v>2014</v>
      </c>
      <c r="D88" s="15">
        <f t="shared" si="10"/>
        <v>1.0420543346359766E-2</v>
      </c>
      <c r="E88" s="14">
        <v>35.664336999999996</v>
      </c>
      <c r="F88" s="15">
        <f t="shared" si="8"/>
        <v>48079.261924874707</v>
      </c>
      <c r="G88" s="15">
        <f t="shared" si="13"/>
        <v>1.8091347431975255E-2</v>
      </c>
      <c r="H88" s="15">
        <f t="shared" si="11"/>
        <v>2.8700412448443943E-2</v>
      </c>
      <c r="I88" s="14">
        <v>1714715</v>
      </c>
      <c r="J88" s="15">
        <f t="shared" si="14"/>
        <v>47224.899854172632</v>
      </c>
      <c r="K88" s="15">
        <f t="shared" si="14"/>
        <v>1.24340399709978E-2</v>
      </c>
      <c r="L88">
        <f>(CalculationForOpenness!J88+CalculationForOpenness!I88)/CalculationForOpenness!E88</f>
        <v>37305.000533602652</v>
      </c>
      <c r="M88">
        <v>0.27336320281028748</v>
      </c>
      <c r="N88">
        <v>0.16472439467906952</v>
      </c>
      <c r="O88">
        <v>162.99</v>
      </c>
      <c r="P88">
        <f t="shared" si="12"/>
        <v>26565.740100000003</v>
      </c>
      <c r="Q88">
        <f t="shared" si="15"/>
        <v>163.54</v>
      </c>
    </row>
    <row r="89" spans="1:17">
      <c r="A89" t="str">
        <f t="shared" si="9"/>
        <v>Canada2015</v>
      </c>
      <c r="B89" s="13" t="s">
        <v>167</v>
      </c>
      <c r="C89" s="14">
        <v>2015</v>
      </c>
      <c r="D89" s="15">
        <f t="shared" si="10"/>
        <v>1.0159700992058419E-2</v>
      </c>
      <c r="E89" s="14">
        <v>36.026676000000002</v>
      </c>
      <c r="F89" s="15">
        <f t="shared" si="8"/>
        <v>47909.443546776281</v>
      </c>
      <c r="G89" s="15">
        <f t="shared" si="13"/>
        <v>-3.5320504371255069E-3</v>
      </c>
      <c r="H89" s="15">
        <f t="shared" si="11"/>
        <v>6.5917659786028579E-3</v>
      </c>
      <c r="I89" s="14">
        <v>1726018</v>
      </c>
      <c r="J89" s="15">
        <f t="shared" si="14"/>
        <v>48079.261924874707</v>
      </c>
      <c r="K89" s="15">
        <f t="shared" si="14"/>
        <v>1.8091347431975255E-2</v>
      </c>
      <c r="L89">
        <f>(CalculationForOpenness!J89+CalculationForOpenness!I89)/CalculationForOpenness!E89</f>
        <v>36334.019069127527</v>
      </c>
      <c r="M89">
        <v>0.25496172904968262</v>
      </c>
      <c r="N89">
        <v>0.18168157339096069</v>
      </c>
      <c r="O89">
        <v>163.83000000000001</v>
      </c>
      <c r="P89">
        <f t="shared" si="12"/>
        <v>26840.268900000003</v>
      </c>
      <c r="Q89">
        <f t="shared" si="15"/>
        <v>162.99</v>
      </c>
    </row>
    <row r="90" spans="1:17">
      <c r="A90" t="str">
        <f t="shared" si="9"/>
        <v>Canada2016</v>
      </c>
      <c r="B90" s="13" t="s">
        <v>167</v>
      </c>
      <c r="C90" s="14">
        <v>2016</v>
      </c>
      <c r="D90" s="15">
        <f t="shared" si="10"/>
        <v>9.88900558019821E-3</v>
      </c>
      <c r="E90" s="14">
        <v>36.382943999999995</v>
      </c>
      <c r="F90" s="15">
        <f t="shared" si="8"/>
        <v>47915.367294081538</v>
      </c>
      <c r="G90" s="15">
        <f t="shared" si="13"/>
        <v>1.2364466933273018E-4</v>
      </c>
      <c r="H90" s="15">
        <f t="shared" si="11"/>
        <v>1.0013872972356024E-2</v>
      </c>
      <c r="I90" s="14">
        <v>1743302.125</v>
      </c>
      <c r="J90" s="15">
        <f t="shared" si="14"/>
        <v>47909.443546776281</v>
      </c>
      <c r="K90" s="15">
        <f t="shared" si="14"/>
        <v>-3.5320504371255069E-3</v>
      </c>
      <c r="L90">
        <f>(CalculationForOpenness!J90+CalculationForOpenness!I90)/CalculationForOpenness!E90</f>
        <v>34784.159587097107</v>
      </c>
      <c r="M90">
        <v>0.2388928234577179</v>
      </c>
      <c r="N90">
        <v>0.19256693124771118</v>
      </c>
      <c r="O90">
        <v>164.2</v>
      </c>
      <c r="P90">
        <f t="shared" si="12"/>
        <v>26961.639999999996</v>
      </c>
      <c r="Q90">
        <f t="shared" si="15"/>
        <v>163.83000000000001</v>
      </c>
    </row>
    <row r="91" spans="1:17">
      <c r="A91" t="str">
        <f t="shared" si="9"/>
        <v>Canada2017</v>
      </c>
      <c r="B91" s="13" t="s">
        <v>167</v>
      </c>
      <c r="C91" s="14">
        <v>2017</v>
      </c>
      <c r="D91" s="15">
        <f t="shared" si="10"/>
        <v>9.5965571120359659E-3</v>
      </c>
      <c r="E91" s="14">
        <v>36.732095000000001</v>
      </c>
      <c r="F91" s="15">
        <f t="shared" si="8"/>
        <v>48902.642226096825</v>
      </c>
      <c r="G91" s="15">
        <f t="shared" si="13"/>
        <v>2.060455732199374E-2</v>
      </c>
      <c r="H91" s="15">
        <f t="shared" si="11"/>
        <v>3.0398847245138302E-2</v>
      </c>
      <c r="I91" s="14">
        <v>1796296.5</v>
      </c>
      <c r="J91" s="15">
        <f t="shared" si="14"/>
        <v>47915.367294081538</v>
      </c>
      <c r="K91" s="15">
        <f t="shared" si="14"/>
        <v>1.2364466933273018E-4</v>
      </c>
      <c r="L91">
        <f>(CalculationForOpenness!J91+CalculationForOpenness!I91)/CalculationForOpenness!E91</f>
        <v>34811.741673847893</v>
      </c>
      <c r="M91">
        <v>0.24330049753189087</v>
      </c>
      <c r="N91">
        <v>0.19681146740913391</v>
      </c>
      <c r="O91">
        <v>164.44</v>
      </c>
      <c r="P91">
        <f t="shared" si="12"/>
        <v>27040.513599999998</v>
      </c>
      <c r="Q91">
        <f t="shared" si="15"/>
        <v>164.2</v>
      </c>
    </row>
    <row r="92" spans="1:17">
      <c r="A92" t="str">
        <f t="shared" si="9"/>
        <v>Canada2018</v>
      </c>
      <c r="B92" s="13" t="s">
        <v>167</v>
      </c>
      <c r="C92" s="14">
        <v>2018</v>
      </c>
      <c r="D92" s="15">
        <f t="shared" si="10"/>
        <v>9.3233723804754167E-3</v>
      </c>
      <c r="E92" s="14">
        <v>37.074562</v>
      </c>
      <c r="F92" s="15">
        <f t="shared" si="8"/>
        <v>49628.054270742294</v>
      </c>
      <c r="G92" s="15">
        <f t="shared" si="13"/>
        <v>1.4833800621479588E-2</v>
      </c>
      <c r="H92" s="15">
        <f t="shared" si="11"/>
        <v>2.4295474048966859E-2</v>
      </c>
      <c r="I92" s="14">
        <v>1839938.375</v>
      </c>
      <c r="J92" s="15">
        <f t="shared" si="14"/>
        <v>48902.642226096825</v>
      </c>
      <c r="K92" s="15">
        <f t="shared" si="14"/>
        <v>2.060455732199374E-2</v>
      </c>
      <c r="L92">
        <f>(CalculationForOpenness!J92+CalculationForOpenness!I92)/CalculationForOpenness!E92</f>
        <v>36079.054034725785</v>
      </c>
      <c r="M92">
        <v>0.23820783197879791</v>
      </c>
      <c r="N92">
        <v>0.19973179697990417</v>
      </c>
      <c r="O92">
        <v>165.61</v>
      </c>
      <c r="P92">
        <f t="shared" si="12"/>
        <v>27426.672100000003</v>
      </c>
      <c r="Q92">
        <f t="shared" si="15"/>
        <v>164.44</v>
      </c>
    </row>
    <row r="93" spans="1:17">
      <c r="A93" t="str">
        <f t="shared" si="9"/>
        <v>Switzerland1996</v>
      </c>
      <c r="B93" s="13" t="s">
        <v>168</v>
      </c>
      <c r="C93" s="14">
        <v>1996</v>
      </c>
      <c r="D93" s="15"/>
      <c r="E93" s="14">
        <v>7.0380329999999995</v>
      </c>
      <c r="F93" s="15">
        <f t="shared" si="8"/>
        <v>57950.886277458492</v>
      </c>
      <c r="G93" s="15">
        <f t="shared" si="13"/>
        <v>0.16770417718396907</v>
      </c>
      <c r="H93" s="15" t="e">
        <f>(I93-#REF!)/#REF!</f>
        <v>#REF!</v>
      </c>
      <c r="I93" s="14">
        <v>407860.25</v>
      </c>
      <c r="J93" s="15">
        <f t="shared" si="14"/>
        <v>49628.054270742294</v>
      </c>
      <c r="K93" s="15">
        <f t="shared" si="14"/>
        <v>1.4833800621479588E-2</v>
      </c>
      <c r="L93">
        <f>(CalculationForOpenness!J93+CalculationForOpenness!I93)/CalculationForOpenness!E93</f>
        <v>49581.291257706602</v>
      </c>
      <c r="M93">
        <v>0.33534768223762512</v>
      </c>
      <c r="N93">
        <v>6.701139360666275E-2</v>
      </c>
      <c r="O93">
        <v>68.349999999999994</v>
      </c>
      <c r="P93">
        <f t="shared" si="12"/>
        <v>4671.7224999999989</v>
      </c>
      <c r="Q93">
        <f t="shared" si="15"/>
        <v>165.61</v>
      </c>
    </row>
    <row r="94" spans="1:17">
      <c r="A94" t="str">
        <f t="shared" si="9"/>
        <v>Switzerland1997</v>
      </c>
      <c r="B94" s="13" t="s">
        <v>168</v>
      </c>
      <c r="C94" s="14">
        <v>1997</v>
      </c>
      <c r="D94" s="15">
        <f t="shared" si="10"/>
        <v>4.3300450566230693E-3</v>
      </c>
      <c r="E94" s="14">
        <v>7.0685079999999996</v>
      </c>
      <c r="F94" s="15">
        <f t="shared" si="8"/>
        <v>59010.371248076684</v>
      </c>
      <c r="G94" s="15">
        <f t="shared" si="13"/>
        <v>1.8282463628693568E-2</v>
      </c>
      <c r="H94" s="15">
        <f t="shared" si="11"/>
        <v>2.2691672576574944E-2</v>
      </c>
      <c r="I94" s="14">
        <v>417115.28125</v>
      </c>
      <c r="J94" s="15">
        <f t="shared" si="14"/>
        <v>57950.886277458492</v>
      </c>
      <c r="K94" s="15">
        <f t="shared" si="14"/>
        <v>0.16770417718396907</v>
      </c>
      <c r="L94">
        <f>(CalculationForOpenness!J94+CalculationForOpenness!I94)/CalculationForOpenness!E94</f>
        <v>48677.502316300561</v>
      </c>
      <c r="M94">
        <v>0.30708429217338562</v>
      </c>
      <c r="N94">
        <v>6.9667123258113861E-2</v>
      </c>
      <c r="O94">
        <v>75.17</v>
      </c>
      <c r="P94">
        <f t="shared" si="12"/>
        <v>5650.5289000000002</v>
      </c>
      <c r="Q94">
        <f t="shared" si="15"/>
        <v>68.349999999999994</v>
      </c>
    </row>
    <row r="95" spans="1:17">
      <c r="A95" t="str">
        <f t="shared" si="9"/>
        <v>Switzerland1998</v>
      </c>
      <c r="B95" s="13" t="s">
        <v>168</v>
      </c>
      <c r="C95" s="14">
        <v>1998</v>
      </c>
      <c r="D95" s="15">
        <f t="shared" si="10"/>
        <v>3.2909349469506005E-3</v>
      </c>
      <c r="E95" s="14">
        <v>7.0917699999999995</v>
      </c>
      <c r="F95" s="15">
        <f t="shared" si="8"/>
        <v>60619.739500858042</v>
      </c>
      <c r="G95" s="15">
        <f t="shared" si="13"/>
        <v>2.7272633924224157E-2</v>
      </c>
      <c r="H95" s="15">
        <f t="shared" si="11"/>
        <v>3.0653321335251369E-2</v>
      </c>
      <c r="I95" s="14">
        <v>429901.25</v>
      </c>
      <c r="J95" s="15">
        <f t="shared" si="14"/>
        <v>59010.371248076684</v>
      </c>
      <c r="K95" s="15">
        <f t="shared" si="14"/>
        <v>1.8282463628693568E-2</v>
      </c>
      <c r="L95">
        <f>(CalculationForOpenness!J95+CalculationForOpenness!I95)/CalculationForOpenness!E95</f>
        <v>52865.13404887286</v>
      </c>
      <c r="M95">
        <v>0.31049409508705139</v>
      </c>
      <c r="N95">
        <v>7.0665597915649414E-2</v>
      </c>
      <c r="O95">
        <v>83.3</v>
      </c>
      <c r="P95">
        <f t="shared" si="12"/>
        <v>6938.8899999999994</v>
      </c>
      <c r="Q95">
        <f t="shared" si="15"/>
        <v>75.17</v>
      </c>
    </row>
    <row r="96" spans="1:17">
      <c r="A96" t="str">
        <f t="shared" si="9"/>
        <v>Switzerland1999</v>
      </c>
      <c r="B96" s="13" t="s">
        <v>168</v>
      </c>
      <c r="C96" s="14">
        <v>1999</v>
      </c>
      <c r="D96" s="15">
        <f t="shared" si="10"/>
        <v>3.2794351762677138E-3</v>
      </c>
      <c r="E96" s="14">
        <v>7.1150269999999995</v>
      </c>
      <c r="F96" s="15">
        <f t="shared" si="8"/>
        <v>61476.27321020708</v>
      </c>
      <c r="G96" s="15">
        <f t="shared" si="13"/>
        <v>1.4129617124747198E-2</v>
      </c>
      <c r="H96" s="15">
        <f t="shared" si="11"/>
        <v>1.7455389464440963E-2</v>
      </c>
      <c r="I96" s="14">
        <v>437405.34375</v>
      </c>
      <c r="J96" s="15">
        <f t="shared" si="14"/>
        <v>60619.739500858042</v>
      </c>
      <c r="K96" s="15">
        <f t="shared" si="14"/>
        <v>2.7272633924224157E-2</v>
      </c>
      <c r="L96">
        <f>(CalculationForOpenness!J96+CalculationForOpenness!I96)/CalculationForOpenness!E96</f>
        <v>52361.366889711928</v>
      </c>
      <c r="M96">
        <v>0.3029925525188446</v>
      </c>
      <c r="N96">
        <v>7.450035959482193E-2</v>
      </c>
      <c r="O96">
        <v>100.93</v>
      </c>
      <c r="P96">
        <f t="shared" si="12"/>
        <v>10186.8649</v>
      </c>
      <c r="Q96">
        <f t="shared" si="15"/>
        <v>83.3</v>
      </c>
    </row>
    <row r="97" spans="1:17">
      <c r="A97" t="str">
        <f t="shared" si="9"/>
        <v>Switzerland2000</v>
      </c>
      <c r="B97" s="13" t="s">
        <v>168</v>
      </c>
      <c r="C97" s="14">
        <v>2000</v>
      </c>
      <c r="D97" s="15">
        <f t="shared" si="10"/>
        <v>4.0384948644608147E-3</v>
      </c>
      <c r="E97" s="14">
        <v>7.1437609999999996</v>
      </c>
      <c r="F97" s="15">
        <f t="shared" si="8"/>
        <v>63663.712118868483</v>
      </c>
      <c r="G97" s="15">
        <f t="shared" si="13"/>
        <v>3.5581839861727596E-2</v>
      </c>
      <c r="H97" s="15">
        <f t="shared" si="11"/>
        <v>3.9764031803738109E-2</v>
      </c>
      <c r="I97" s="14">
        <v>454798.34375</v>
      </c>
      <c r="J97" s="15">
        <f t="shared" si="14"/>
        <v>61476.27321020708</v>
      </c>
      <c r="K97" s="15">
        <f t="shared" si="14"/>
        <v>1.4129617124747198E-2</v>
      </c>
      <c r="L97">
        <f>(CalculationForOpenness!J97+CalculationForOpenness!I97)/CalculationForOpenness!E97</f>
        <v>60301.945591706157</v>
      </c>
      <c r="M97">
        <v>0.30129510164260864</v>
      </c>
      <c r="N97">
        <v>7.7909231185913086E-2</v>
      </c>
      <c r="O97">
        <v>121.75</v>
      </c>
      <c r="P97">
        <f t="shared" si="12"/>
        <v>14823.0625</v>
      </c>
      <c r="Q97">
        <f t="shared" si="15"/>
        <v>100.93</v>
      </c>
    </row>
    <row r="98" spans="1:17">
      <c r="A98" t="str">
        <f t="shared" si="9"/>
        <v>Switzerland2001</v>
      </c>
      <c r="B98" s="13" t="s">
        <v>168</v>
      </c>
      <c r="C98" s="14">
        <v>2001</v>
      </c>
      <c r="D98" s="15">
        <f t="shared" si="10"/>
        <v>4.956492805400451E-3</v>
      </c>
      <c r="E98" s="14">
        <v>7.1791689999999999</v>
      </c>
      <c r="F98" s="15">
        <f t="shared" si="8"/>
        <v>64347.998528799086</v>
      </c>
      <c r="G98" s="15">
        <f t="shared" si="13"/>
        <v>1.0748452880864852E-2</v>
      </c>
      <c r="H98" s="15">
        <f t="shared" si="11"/>
        <v>1.5758220315638519E-2</v>
      </c>
      <c r="I98" s="14">
        <v>461965.15625</v>
      </c>
      <c r="J98" s="15">
        <f t="shared" si="14"/>
        <v>63663.712118868483</v>
      </c>
      <c r="K98" s="15">
        <f t="shared" si="14"/>
        <v>3.5581839861727596E-2</v>
      </c>
      <c r="L98">
        <f>(CalculationForOpenness!J98+CalculationForOpenness!I98)/CalculationForOpenness!E98</f>
        <v>64366.099885964461</v>
      </c>
      <c r="M98">
        <v>0.29799357056617737</v>
      </c>
      <c r="N98">
        <v>8.0971606075763702E-2</v>
      </c>
      <c r="O98">
        <v>129.75</v>
      </c>
      <c r="P98">
        <f t="shared" si="12"/>
        <v>16835.0625</v>
      </c>
      <c r="Q98">
        <f t="shared" si="15"/>
        <v>121.75</v>
      </c>
    </row>
    <row r="99" spans="1:17">
      <c r="A99" t="str">
        <f t="shared" si="9"/>
        <v>Switzerland2002</v>
      </c>
      <c r="B99" s="13" t="s">
        <v>168</v>
      </c>
      <c r="C99" s="14">
        <v>2002</v>
      </c>
      <c r="D99" s="15">
        <f t="shared" si="10"/>
        <v>5.7399400961309216E-3</v>
      </c>
      <c r="E99" s="14">
        <v>7.220377</v>
      </c>
      <c r="F99" s="15">
        <f t="shared" si="8"/>
        <v>63977.225496674204</v>
      </c>
      <c r="G99" s="15">
        <f t="shared" si="13"/>
        <v>-5.7619978958466222E-3</v>
      </c>
      <c r="H99" s="15">
        <f t="shared" si="11"/>
        <v>-5.5131322471899089E-5</v>
      </c>
      <c r="I99" s="14">
        <v>461939.6875</v>
      </c>
      <c r="J99" s="15">
        <f t="shared" si="14"/>
        <v>64347.998528799086</v>
      </c>
      <c r="K99" s="15">
        <f t="shared" si="14"/>
        <v>1.0748452880864852E-2</v>
      </c>
      <c r="L99">
        <f>(CalculationForOpenness!J99+CalculationForOpenness!I99)/CalculationForOpenness!E99</f>
        <v>65139.760267932805</v>
      </c>
      <c r="M99">
        <v>0.27189084887504578</v>
      </c>
      <c r="N99">
        <v>8.4463775157928467E-2</v>
      </c>
      <c r="O99">
        <v>140.4</v>
      </c>
      <c r="P99">
        <f t="shared" si="12"/>
        <v>19712.16</v>
      </c>
      <c r="Q99">
        <f t="shared" si="15"/>
        <v>129.75</v>
      </c>
    </row>
    <row r="100" spans="1:17">
      <c r="A100" t="str">
        <f t="shared" si="9"/>
        <v>Switzerland2003</v>
      </c>
      <c r="B100" s="13" t="s">
        <v>168</v>
      </c>
      <c r="C100" s="14">
        <v>2003</v>
      </c>
      <c r="D100" s="15">
        <f t="shared" si="10"/>
        <v>6.6453593766640307E-3</v>
      </c>
      <c r="E100" s="14">
        <v>7.2683589999999993</v>
      </c>
      <c r="F100" s="15">
        <f t="shared" si="8"/>
        <v>63525.111032627865</v>
      </c>
      <c r="G100" s="15">
        <f t="shared" si="13"/>
        <v>-7.0668032340639991E-3</v>
      </c>
      <c r="H100" s="15">
        <f t="shared" si="11"/>
        <v>-4.6840530453447996E-4</v>
      </c>
      <c r="I100" s="14">
        <v>461723.3125</v>
      </c>
      <c r="J100" s="15">
        <f t="shared" si="14"/>
        <v>63977.225496674204</v>
      </c>
      <c r="K100" s="15">
        <f t="shared" si="14"/>
        <v>-5.7619978958466222E-3</v>
      </c>
      <c r="L100">
        <f>(CalculationForOpenness!J100+CalculationForOpenness!I100)/CalculationForOpenness!E100</f>
        <v>67161.31927055183</v>
      </c>
      <c r="M100">
        <v>0.27058348059654236</v>
      </c>
      <c r="N100">
        <v>8.1162974238395691E-2</v>
      </c>
      <c r="O100">
        <v>149.69999999999999</v>
      </c>
      <c r="P100">
        <f t="shared" si="12"/>
        <v>22410.089999999997</v>
      </c>
      <c r="Q100">
        <f t="shared" si="15"/>
        <v>140.4</v>
      </c>
    </row>
    <row r="101" spans="1:17">
      <c r="A101" t="str">
        <f t="shared" si="9"/>
        <v>Switzerland2004</v>
      </c>
      <c r="B101" s="13" t="s">
        <v>168</v>
      </c>
      <c r="C101" s="14">
        <v>2004</v>
      </c>
      <c r="D101" s="15">
        <f t="shared" si="10"/>
        <v>7.6190512879179681E-3</v>
      </c>
      <c r="E101" s="14">
        <v>7.3237369999999995</v>
      </c>
      <c r="F101" s="15">
        <f t="shared" si="8"/>
        <v>64823.596034374255</v>
      </c>
      <c r="G101" s="15">
        <f t="shared" si="13"/>
        <v>2.0440499522770775E-2</v>
      </c>
      <c r="H101" s="15">
        <f t="shared" si="11"/>
        <v>2.8215288024903442E-2</v>
      </c>
      <c r="I101" s="14">
        <v>474750.96875</v>
      </c>
      <c r="J101" s="15">
        <f t="shared" si="14"/>
        <v>63525.111032627865</v>
      </c>
      <c r="K101" s="15">
        <f t="shared" si="14"/>
        <v>-7.0668032340639991E-3</v>
      </c>
      <c r="L101">
        <f>(CalculationForOpenness!J101+CalculationForOpenness!I101)/CalculationForOpenness!E101</f>
        <v>72895.809109787166</v>
      </c>
      <c r="M101">
        <v>0.25551712512969971</v>
      </c>
      <c r="N101">
        <v>7.5947195291519165E-2</v>
      </c>
      <c r="O101">
        <v>156.06</v>
      </c>
      <c r="P101">
        <f t="shared" si="12"/>
        <v>24354.723600000001</v>
      </c>
      <c r="Q101">
        <f t="shared" si="15"/>
        <v>149.69999999999999</v>
      </c>
    </row>
    <row r="102" spans="1:17">
      <c r="A102" t="str">
        <f t="shared" si="9"/>
        <v>Switzerland2005</v>
      </c>
      <c r="B102" s="13" t="s">
        <v>168</v>
      </c>
      <c r="C102" s="14">
        <v>2005</v>
      </c>
      <c r="D102" s="15">
        <f t="shared" si="10"/>
        <v>8.6129526497196879E-3</v>
      </c>
      <c r="E102" s="14">
        <v>7.3868159999999996</v>
      </c>
      <c r="F102" s="15">
        <f t="shared" si="8"/>
        <v>66122.71697981919</v>
      </c>
      <c r="G102" s="15">
        <f t="shared" si="13"/>
        <v>2.004086513121001E-2</v>
      </c>
      <c r="H102" s="15">
        <f t="shared" si="11"/>
        <v>2.8826428803364078E-2</v>
      </c>
      <c r="I102" s="14">
        <v>488436.34375</v>
      </c>
      <c r="J102" s="15">
        <f t="shared" si="14"/>
        <v>64823.596034374255</v>
      </c>
      <c r="K102" s="15">
        <f t="shared" si="14"/>
        <v>2.0440499522770775E-2</v>
      </c>
      <c r="L102">
        <f>(CalculationForOpenness!J102+CalculationForOpenness!I102)/CalculationForOpenness!E102</f>
        <v>74900.998640444595</v>
      </c>
      <c r="M102">
        <v>0.29513254761695862</v>
      </c>
      <c r="N102">
        <v>7.2177328169345856E-2</v>
      </c>
      <c r="O102">
        <v>167.46</v>
      </c>
      <c r="P102">
        <f t="shared" si="12"/>
        <v>28042.851600000002</v>
      </c>
      <c r="Q102">
        <f t="shared" si="15"/>
        <v>156.06</v>
      </c>
    </row>
    <row r="103" spans="1:17">
      <c r="A103" t="str">
        <f t="shared" si="9"/>
        <v>Switzerland2006</v>
      </c>
      <c r="B103" s="13" t="s">
        <v>168</v>
      </c>
      <c r="C103" s="14">
        <v>2006</v>
      </c>
      <c r="D103" s="15">
        <f t="shared" si="10"/>
        <v>9.6309424791412215E-3</v>
      </c>
      <c r="E103" s="14">
        <v>7.4579579999999996</v>
      </c>
      <c r="F103" s="15">
        <f t="shared" si="8"/>
        <v>68121.470045822192</v>
      </c>
      <c r="G103" s="15">
        <f t="shared" si="13"/>
        <v>3.0227933111294059E-2</v>
      </c>
      <c r="H103" s="15">
        <f t="shared" si="11"/>
        <v>4.0149999075493652E-2</v>
      </c>
      <c r="I103" s="14">
        <v>508047.0625</v>
      </c>
      <c r="J103" s="15">
        <f t="shared" si="14"/>
        <v>66122.71697981919</v>
      </c>
      <c r="K103" s="15">
        <f t="shared" si="14"/>
        <v>2.004086513121001E-2</v>
      </c>
      <c r="L103">
        <f>(CalculationForOpenness!J103+CalculationForOpenness!I103)/CalculationForOpenness!E103</f>
        <v>78247.453881119684</v>
      </c>
      <c r="M103">
        <v>0.30950248241424561</v>
      </c>
      <c r="N103">
        <v>7.0148244500160217E-2</v>
      </c>
      <c r="O103">
        <v>177.18</v>
      </c>
      <c r="P103">
        <f t="shared" si="12"/>
        <v>31392.752400000001</v>
      </c>
      <c r="Q103">
        <f t="shared" si="15"/>
        <v>167.46</v>
      </c>
    </row>
    <row r="104" spans="1:17">
      <c r="A104" t="str">
        <f t="shared" si="9"/>
        <v>Switzerland2007</v>
      </c>
      <c r="B104" s="13" t="s">
        <v>168</v>
      </c>
      <c r="C104" s="14">
        <v>2007</v>
      </c>
      <c r="D104" s="15">
        <f t="shared" si="10"/>
        <v>1.0595929877856704E-2</v>
      </c>
      <c r="E104" s="14">
        <v>7.5369820000000001</v>
      </c>
      <c r="F104" s="15">
        <f t="shared" si="8"/>
        <v>70100.638425300742</v>
      </c>
      <c r="G104" s="15">
        <f t="shared" si="13"/>
        <v>2.9053518342267916E-2</v>
      </c>
      <c r="H104" s="15">
        <f t="shared" si="11"/>
        <v>3.9957297263184158E-2</v>
      </c>
      <c r="I104" s="14">
        <v>528347.25</v>
      </c>
      <c r="J104" s="15">
        <f t="shared" si="14"/>
        <v>68121.470045822192</v>
      </c>
      <c r="K104" s="15">
        <f t="shared" si="14"/>
        <v>3.0227933111294059E-2</v>
      </c>
      <c r="L104">
        <f>(CalculationForOpenness!J104+CalculationForOpenness!I104)/CalculationForOpenness!E104</f>
        <v>78272.908841251046</v>
      </c>
      <c r="M104">
        <v>0.29825836420059204</v>
      </c>
      <c r="N104">
        <v>7.0092394948005676E-2</v>
      </c>
      <c r="O104">
        <v>189.97</v>
      </c>
      <c r="P104">
        <f t="shared" si="12"/>
        <v>36088.600899999998</v>
      </c>
      <c r="Q104">
        <f t="shared" si="15"/>
        <v>177.18</v>
      </c>
    </row>
    <row r="105" spans="1:17">
      <c r="A105" t="str">
        <f t="shared" si="9"/>
        <v>Switzerland2008</v>
      </c>
      <c r="B105" s="13" t="s">
        <v>168</v>
      </c>
      <c r="C105" s="14">
        <v>2008</v>
      </c>
      <c r="D105" s="15">
        <f t="shared" si="10"/>
        <v>1.1389041396145034E-2</v>
      </c>
      <c r="E105" s="14">
        <v>7.6228210000000001</v>
      </c>
      <c r="F105" s="15">
        <f t="shared" si="8"/>
        <v>71221.123387260435</v>
      </c>
      <c r="G105" s="15">
        <f t="shared" si="13"/>
        <v>1.5983948037130682E-2</v>
      </c>
      <c r="H105" s="15">
        <f t="shared" si="11"/>
        <v>2.7555031279144541E-2</v>
      </c>
      <c r="I105" s="14">
        <v>542905.875</v>
      </c>
      <c r="J105" s="15">
        <f t="shared" si="14"/>
        <v>70100.638425300742</v>
      </c>
      <c r="K105" s="15">
        <f t="shared" si="14"/>
        <v>2.9053518342267916E-2</v>
      </c>
      <c r="L105">
        <f>(CalculationForOpenness!J105+CalculationForOpenness!I105)/CalculationForOpenness!E105</f>
        <v>80936.715065037642</v>
      </c>
      <c r="M105">
        <v>0.2999279797077179</v>
      </c>
      <c r="N105">
        <v>7.3900498449802399E-2</v>
      </c>
      <c r="O105">
        <v>196.86</v>
      </c>
      <c r="P105">
        <f t="shared" si="12"/>
        <v>38753.859600000003</v>
      </c>
      <c r="Q105">
        <f t="shared" si="15"/>
        <v>189.97</v>
      </c>
    </row>
    <row r="106" spans="1:17">
      <c r="A106" t="str">
        <f t="shared" si="9"/>
        <v>Switzerland2009</v>
      </c>
      <c r="B106" s="13" t="s">
        <v>168</v>
      </c>
      <c r="C106" s="14">
        <v>2009</v>
      </c>
      <c r="D106" s="15">
        <f t="shared" si="10"/>
        <v>1.1947938958556078E-2</v>
      </c>
      <c r="E106" s="14">
        <v>7.7138979999999995</v>
      </c>
      <c r="F106" s="15">
        <f t="shared" si="8"/>
        <v>68916.57596457719</v>
      </c>
      <c r="G106" s="15">
        <f t="shared" si="13"/>
        <v>-3.2357639322149009E-2</v>
      </c>
      <c r="H106" s="15">
        <f t="shared" si="11"/>
        <v>-2.0796307463057016E-2</v>
      </c>
      <c r="I106" s="14">
        <v>531615.4375</v>
      </c>
      <c r="J106" s="15">
        <f t="shared" si="14"/>
        <v>71221.123387260435</v>
      </c>
      <c r="K106" s="15">
        <f t="shared" si="14"/>
        <v>1.5983948037130682E-2</v>
      </c>
      <c r="L106">
        <f>(CalculationForOpenness!J106+CalculationForOpenness!I106)/CalculationForOpenness!E106</f>
        <v>69541.173429581497</v>
      </c>
      <c r="M106">
        <v>0.31047877669334412</v>
      </c>
      <c r="N106">
        <v>7.8104883432388306E-2</v>
      </c>
      <c r="O106">
        <v>201.4</v>
      </c>
      <c r="P106">
        <f t="shared" si="12"/>
        <v>40561.96</v>
      </c>
      <c r="Q106">
        <f t="shared" si="15"/>
        <v>196.86</v>
      </c>
    </row>
    <row r="107" spans="1:17">
      <c r="A107" t="str">
        <f t="shared" si="9"/>
        <v>Switzerland2010</v>
      </c>
      <c r="B107" s="13" t="s">
        <v>168</v>
      </c>
      <c r="C107" s="14">
        <v>2010</v>
      </c>
      <c r="D107" s="15">
        <f t="shared" si="10"/>
        <v>1.2286524919048782E-2</v>
      </c>
      <c r="E107" s="14">
        <v>7.808675</v>
      </c>
      <c r="F107" s="15">
        <f t="shared" si="8"/>
        <v>70305.037346284735</v>
      </c>
      <c r="G107" s="15">
        <f t="shared" si="13"/>
        <v>2.0146987314361164E-2</v>
      </c>
      <c r="H107" s="15">
        <f t="shared" si="11"/>
        <v>3.2681048695091738E-2</v>
      </c>
      <c r="I107" s="14">
        <v>548989.1875</v>
      </c>
      <c r="J107" s="15">
        <f t="shared" si="14"/>
        <v>68916.57596457719</v>
      </c>
      <c r="K107" s="15">
        <f t="shared" si="14"/>
        <v>-3.2357639322149009E-2</v>
      </c>
      <c r="L107">
        <f>(CalculationForOpenness!J107+CalculationForOpenness!I107)/CalculationForOpenness!E107</f>
        <v>78302.640482619827</v>
      </c>
      <c r="M107">
        <v>0.28791174292564392</v>
      </c>
      <c r="N107">
        <v>7.4478350579738617E-2</v>
      </c>
      <c r="O107">
        <v>202.96</v>
      </c>
      <c r="P107">
        <f t="shared" si="12"/>
        <v>41192.761600000005</v>
      </c>
      <c r="Q107">
        <f t="shared" si="15"/>
        <v>201.4</v>
      </c>
    </row>
    <row r="108" spans="1:17">
      <c r="A108" t="str">
        <f t="shared" si="9"/>
        <v>Switzerland2011</v>
      </c>
      <c r="B108" s="13" t="s">
        <v>168</v>
      </c>
      <c r="C108" s="14">
        <v>2011</v>
      </c>
      <c r="D108" s="15">
        <f t="shared" si="10"/>
        <v>1.259074042651279E-2</v>
      </c>
      <c r="E108" s="14">
        <v>7.9069919999999998</v>
      </c>
      <c r="F108" s="15">
        <f t="shared" si="8"/>
        <v>70764.228356371168</v>
      </c>
      <c r="G108" s="15">
        <f t="shared" si="13"/>
        <v>6.531409802468433E-3</v>
      </c>
      <c r="H108" s="15">
        <f t="shared" si="11"/>
        <v>1.9204385514423269E-2</v>
      </c>
      <c r="I108" s="14">
        <v>559532.1875</v>
      </c>
      <c r="J108" s="15">
        <f t="shared" si="14"/>
        <v>70305.037346284735</v>
      </c>
      <c r="K108" s="15">
        <f t="shared" si="14"/>
        <v>2.0146987314361164E-2</v>
      </c>
      <c r="L108">
        <f>(CalculationForOpenness!J108+CalculationForOpenness!I108)/CalculationForOpenness!E108</f>
        <v>81462.6532610789</v>
      </c>
      <c r="M108">
        <v>0.31996014714241028</v>
      </c>
      <c r="N108">
        <v>7.4356704950332642E-2</v>
      </c>
      <c r="O108">
        <v>207.19</v>
      </c>
      <c r="P108">
        <f t="shared" si="12"/>
        <v>42927.696100000001</v>
      </c>
      <c r="Q108">
        <f t="shared" si="15"/>
        <v>202.96</v>
      </c>
    </row>
    <row r="109" spans="1:17">
      <c r="A109" t="str">
        <f t="shared" si="9"/>
        <v>Switzerland2012</v>
      </c>
      <c r="B109" s="13" t="s">
        <v>168</v>
      </c>
      <c r="C109" s="14">
        <v>2012</v>
      </c>
      <c r="D109" s="15">
        <f t="shared" si="10"/>
        <v>1.2776034173298673E-2</v>
      </c>
      <c r="E109" s="14">
        <v>8.008011999999999</v>
      </c>
      <c r="F109" s="15">
        <f t="shared" si="8"/>
        <v>70722.023456008814</v>
      </c>
      <c r="G109" s="15">
        <f t="shared" si="13"/>
        <v>-5.9641575048072118E-4</v>
      </c>
      <c r="H109" s="15">
        <f t="shared" si="11"/>
        <v>1.2171998594808275E-2</v>
      </c>
      <c r="I109" s="14">
        <v>566342.8125</v>
      </c>
      <c r="J109" s="15">
        <f t="shared" si="14"/>
        <v>70764.228356371168</v>
      </c>
      <c r="K109" s="15">
        <f t="shared" si="14"/>
        <v>6.531409802468433E-3</v>
      </c>
      <c r="L109">
        <f>(CalculationForOpenness!J109+CalculationForOpenness!I109)/CalculationForOpenness!E109</f>
        <v>76296.408525270555</v>
      </c>
      <c r="M109">
        <v>0.30705165863037109</v>
      </c>
      <c r="N109">
        <v>7.1830488741397858E-2</v>
      </c>
      <c r="O109">
        <v>211.7</v>
      </c>
      <c r="P109">
        <f t="shared" si="12"/>
        <v>44816.889999999992</v>
      </c>
      <c r="Q109">
        <f t="shared" si="15"/>
        <v>207.19</v>
      </c>
    </row>
    <row r="110" spans="1:17">
      <c r="A110" t="str">
        <f t="shared" si="9"/>
        <v>Switzerland2013</v>
      </c>
      <c r="B110" s="13" t="s">
        <v>168</v>
      </c>
      <c r="C110" s="14">
        <v>2013</v>
      </c>
      <c r="D110" s="15">
        <f t="shared" si="10"/>
        <v>1.2595635471075707E-2</v>
      </c>
      <c r="E110" s="14">
        <v>8.1088779999999989</v>
      </c>
      <c r="F110" s="15">
        <f t="shared" si="8"/>
        <v>71114.608889170617</v>
      </c>
      <c r="G110" s="15">
        <f t="shared" si="13"/>
        <v>5.5511057797434579E-3</v>
      </c>
      <c r="H110" s="15">
        <f t="shared" si="11"/>
        <v>1.821666095568221E-2</v>
      </c>
      <c r="I110" s="14">
        <v>576659.6875</v>
      </c>
      <c r="J110" s="15">
        <f t="shared" si="14"/>
        <v>70722.023456008814</v>
      </c>
      <c r="K110" s="15">
        <f t="shared" si="14"/>
        <v>-5.9641575048072118E-4</v>
      </c>
      <c r="L110">
        <f>(CalculationForOpenness!J110+CalculationForOpenness!I110)/CalculationForOpenness!E110</f>
        <v>76245.279383316229</v>
      </c>
      <c r="M110">
        <v>0.28634753823280334</v>
      </c>
      <c r="N110">
        <v>7.5074374675750732E-2</v>
      </c>
      <c r="O110">
        <v>214.21</v>
      </c>
      <c r="P110">
        <f t="shared" si="12"/>
        <v>45885.924100000004</v>
      </c>
      <c r="Q110">
        <f t="shared" si="15"/>
        <v>211.7</v>
      </c>
    </row>
    <row r="111" spans="1:17">
      <c r="A111" t="str">
        <f t="shared" si="9"/>
        <v>Switzerland2014</v>
      </c>
      <c r="B111" s="13" t="s">
        <v>168</v>
      </c>
      <c r="C111" s="14">
        <v>2014</v>
      </c>
      <c r="D111" s="15">
        <f t="shared" si="10"/>
        <v>1.1977489364126688E-2</v>
      </c>
      <c r="E111" s="14">
        <v>8.2060019999999998</v>
      </c>
      <c r="F111" s="15">
        <f t="shared" si="8"/>
        <v>71992.381308218057</v>
      </c>
      <c r="G111" s="15">
        <f t="shared" si="13"/>
        <v>1.2343067518172175E-2</v>
      </c>
      <c r="H111" s="15">
        <f t="shared" si="11"/>
        <v>2.4468395842218466E-2</v>
      </c>
      <c r="I111" s="14">
        <v>590769.625</v>
      </c>
      <c r="J111" s="15">
        <f t="shared" si="14"/>
        <v>71114.608889170617</v>
      </c>
      <c r="K111" s="15">
        <f t="shared" si="14"/>
        <v>5.5511057797434579E-3</v>
      </c>
      <c r="L111">
        <f>(CalculationForOpenness!J111+CalculationForOpenness!I111)/CalculationForOpenness!E111</f>
        <v>102369.659755425</v>
      </c>
      <c r="M111">
        <v>0.30275267362594604</v>
      </c>
      <c r="N111">
        <v>7.6318658888339996E-2</v>
      </c>
      <c r="O111">
        <v>221.8</v>
      </c>
      <c r="P111">
        <f t="shared" si="12"/>
        <v>49195.240000000005</v>
      </c>
      <c r="Q111">
        <f t="shared" si="15"/>
        <v>214.21</v>
      </c>
    </row>
    <row r="112" spans="1:17">
      <c r="A112" t="str">
        <f t="shared" si="9"/>
        <v>Switzerland2015</v>
      </c>
      <c r="B112" s="13" t="s">
        <v>168</v>
      </c>
      <c r="C112" s="14">
        <v>2015</v>
      </c>
      <c r="D112" s="15">
        <f t="shared" si="10"/>
        <v>1.1061781364420877E-2</v>
      </c>
      <c r="E112" s="14">
        <v>8.2967750000000002</v>
      </c>
      <c r="F112" s="15">
        <f t="shared" si="8"/>
        <v>72385.143625083234</v>
      </c>
      <c r="G112" s="15">
        <f t="shared" si="13"/>
        <v>5.4556094648912888E-3</v>
      </c>
      <c r="H112" s="15">
        <f t="shared" si="11"/>
        <v>1.6577739588422475E-2</v>
      </c>
      <c r="I112" s="14">
        <v>600563.25</v>
      </c>
      <c r="J112" s="15">
        <f t="shared" si="14"/>
        <v>71992.381308218057</v>
      </c>
      <c r="K112" s="15">
        <f t="shared" si="14"/>
        <v>1.2343067518172175E-2</v>
      </c>
      <c r="L112">
        <f>(CalculationForOpenness!J112+CalculationForOpenness!I112)/CalculationForOpenness!E112</f>
        <v>100454.36200918285</v>
      </c>
      <c r="M112">
        <v>0.297943115234375</v>
      </c>
      <c r="N112">
        <v>7.7105328440666199E-2</v>
      </c>
      <c r="O112">
        <v>213.88</v>
      </c>
      <c r="P112">
        <f t="shared" si="12"/>
        <v>45744.654399999999</v>
      </c>
      <c r="Q112">
        <f t="shared" si="15"/>
        <v>221.8</v>
      </c>
    </row>
    <row r="113" spans="1:17">
      <c r="A113" t="str">
        <f t="shared" si="9"/>
        <v>Switzerland2016</v>
      </c>
      <c r="B113" s="13" t="s">
        <v>168</v>
      </c>
      <c r="C113" s="14">
        <v>2016</v>
      </c>
      <c r="D113" s="15">
        <f t="shared" si="10"/>
        <v>1.0021002136372111E-2</v>
      </c>
      <c r="E113" s="14">
        <v>8.3799169999999989</v>
      </c>
      <c r="F113" s="15">
        <f t="shared" si="8"/>
        <v>73132.697794023508</v>
      </c>
      <c r="G113" s="15">
        <f t="shared" si="13"/>
        <v>1.0327453003508699E-2</v>
      </c>
      <c r="H113" s="15">
        <f t="shared" si="11"/>
        <v>2.0451946568492162E-2</v>
      </c>
      <c r="I113" s="14">
        <v>612845.9375</v>
      </c>
      <c r="J113" s="15">
        <f t="shared" si="14"/>
        <v>72385.143625083234</v>
      </c>
      <c r="K113" s="15">
        <f t="shared" si="14"/>
        <v>5.4556094648912888E-3</v>
      </c>
      <c r="L113">
        <f>(CalculationForOpenness!J113+CalculationForOpenness!I113)/CalculationForOpenness!E113</f>
        <v>104406.02413258047</v>
      </c>
      <c r="M113">
        <v>0.29695749282836914</v>
      </c>
      <c r="N113">
        <v>7.7126435935497284E-2</v>
      </c>
      <c r="O113">
        <v>207.75</v>
      </c>
      <c r="P113">
        <f t="shared" si="12"/>
        <v>43160.0625</v>
      </c>
      <c r="Q113">
        <f t="shared" si="15"/>
        <v>213.88</v>
      </c>
    </row>
    <row r="114" spans="1:17">
      <c r="A114" t="str">
        <f t="shared" si="9"/>
        <v>Switzerland2017</v>
      </c>
      <c r="B114" s="13" t="s">
        <v>168</v>
      </c>
      <c r="C114" s="14">
        <v>2017</v>
      </c>
      <c r="D114" s="15">
        <f t="shared" si="10"/>
        <v>9.0558176172866427E-3</v>
      </c>
      <c r="E114" s="14">
        <v>8.4558039999999988</v>
      </c>
      <c r="F114" s="15">
        <f t="shared" si="8"/>
        <v>73624.984389420584</v>
      </c>
      <c r="G114" s="15">
        <f t="shared" si="13"/>
        <v>6.7314157722389682E-3</v>
      </c>
      <c r="H114" s="15">
        <f t="shared" si="11"/>
        <v>1.5848191863065096E-2</v>
      </c>
      <c r="I114" s="14">
        <v>622558.4375</v>
      </c>
      <c r="J114" s="15">
        <f t="shared" si="14"/>
        <v>73132.697794023508</v>
      </c>
      <c r="K114" s="15">
        <f t="shared" si="14"/>
        <v>1.0327453003508699E-2</v>
      </c>
      <c r="L114">
        <f>(CalculationForOpenness!J114+CalculationForOpenness!I114)/CalculationForOpenness!E114</f>
        <v>99517.772942242635</v>
      </c>
      <c r="M114">
        <v>0.31219255924224854</v>
      </c>
      <c r="N114">
        <v>7.8949928283691406E-2</v>
      </c>
      <c r="O114">
        <v>196.5</v>
      </c>
      <c r="P114">
        <f t="shared" si="12"/>
        <v>38612.25</v>
      </c>
      <c r="Q114">
        <f t="shared" si="15"/>
        <v>207.75</v>
      </c>
    </row>
    <row r="115" spans="1:17">
      <c r="A115" t="str">
        <f t="shared" si="9"/>
        <v>Switzerland2018</v>
      </c>
      <c r="B115" s="13" t="s">
        <v>168</v>
      </c>
      <c r="C115" s="14">
        <v>2018</v>
      </c>
      <c r="D115" s="15">
        <f t="shared" si="10"/>
        <v>8.2555130180407277E-3</v>
      </c>
      <c r="E115" s="14">
        <v>8.5256109999999996</v>
      </c>
      <c r="F115" s="15">
        <f t="shared" si="8"/>
        <v>75222.599881697635</v>
      </c>
      <c r="G115" s="15">
        <f t="shared" si="13"/>
        <v>2.1699366125863893E-2</v>
      </c>
      <c r="H115" s="15">
        <f t="shared" si="11"/>
        <v>3.0134018543439948E-2</v>
      </c>
      <c r="I115" s="14">
        <v>641318.625</v>
      </c>
      <c r="J115" s="15">
        <f t="shared" si="14"/>
        <v>73624.984389420584</v>
      </c>
      <c r="K115" s="15">
        <f t="shared" si="14"/>
        <v>6.7314157722389682E-3</v>
      </c>
      <c r="L115">
        <f>(CalculationForOpenness!J115+CalculationForOpenness!I115)/CalculationForOpenness!E115</f>
        <v>98871.156309344602</v>
      </c>
      <c r="M115">
        <v>0.30934610962867737</v>
      </c>
      <c r="N115">
        <v>7.8828349709510803E-2</v>
      </c>
      <c r="O115">
        <v>187.69</v>
      </c>
      <c r="P115">
        <f t="shared" si="12"/>
        <v>35227.536099999998</v>
      </c>
      <c r="Q115">
        <f t="shared" si="15"/>
        <v>196.5</v>
      </c>
    </row>
    <row r="116" spans="1:17">
      <c r="A116" t="str">
        <f t="shared" si="9"/>
        <v>Germany1996</v>
      </c>
      <c r="B116" s="13" t="s">
        <v>171</v>
      </c>
      <c r="C116" s="14">
        <v>1996</v>
      </c>
      <c r="D116" s="15"/>
      <c r="E116" s="14">
        <v>81.323663999999994</v>
      </c>
      <c r="F116" s="15">
        <f t="shared" si="8"/>
        <v>38520.851077246101</v>
      </c>
      <c r="G116" s="15">
        <f t="shared" si="13"/>
        <v>-0.48790853895202063</v>
      </c>
      <c r="H116" s="15" t="e">
        <f>(I116-#REF!)/#REF!</f>
        <v>#REF!</v>
      </c>
      <c r="I116" s="14">
        <v>3132656.75</v>
      </c>
      <c r="J116" s="15">
        <f t="shared" si="14"/>
        <v>75222.599881697635</v>
      </c>
      <c r="K116" s="15">
        <f t="shared" si="14"/>
        <v>2.1699366125863893E-2</v>
      </c>
      <c r="L116">
        <f>(CalculationForOpenness!J116+CalculationForOpenness!I116)/CalculationForOpenness!E116</f>
        <v>27021.592884191887</v>
      </c>
      <c r="M116">
        <v>0.25607523322105408</v>
      </c>
      <c r="N116">
        <v>0.13800105452537537</v>
      </c>
      <c r="O116">
        <v>57.07</v>
      </c>
      <c r="P116">
        <f t="shared" si="12"/>
        <v>3256.9848999999999</v>
      </c>
      <c r="Q116">
        <f t="shared" si="15"/>
        <v>187.69</v>
      </c>
    </row>
    <row r="117" spans="1:17">
      <c r="A117" t="str">
        <f t="shared" si="9"/>
        <v>Germany1997</v>
      </c>
      <c r="B117" s="13" t="s">
        <v>171</v>
      </c>
      <c r="C117" s="14">
        <v>1997</v>
      </c>
      <c r="D117" s="15">
        <f t="shared" si="10"/>
        <v>9.2945885960080132E-4</v>
      </c>
      <c r="E117" s="14">
        <v>81.399250999999992</v>
      </c>
      <c r="F117" s="15">
        <f t="shared" si="8"/>
        <v>39174.7953553037</v>
      </c>
      <c r="G117" s="15">
        <f t="shared" si="13"/>
        <v>1.6976371491539494E-2</v>
      </c>
      <c r="H117" s="15">
        <f t="shared" si="11"/>
        <v>1.7921609190026964E-2</v>
      </c>
      <c r="I117" s="14">
        <v>3188799</v>
      </c>
      <c r="J117" s="15">
        <f t="shared" si="14"/>
        <v>38520.851077246101</v>
      </c>
      <c r="K117" s="15">
        <f t="shared" si="14"/>
        <v>-0.48790853895202063</v>
      </c>
      <c r="L117">
        <f>(CalculationForOpenness!J117+CalculationForOpenness!I117)/CalculationForOpenness!E117</f>
        <v>27006.179934256827</v>
      </c>
      <c r="M117">
        <v>0.24839034676551819</v>
      </c>
      <c r="N117">
        <v>0.1398596465587616</v>
      </c>
      <c r="O117">
        <v>59.56</v>
      </c>
      <c r="P117">
        <f t="shared" si="12"/>
        <v>3547.3936000000003</v>
      </c>
      <c r="Q117">
        <f t="shared" si="15"/>
        <v>57.07</v>
      </c>
    </row>
    <row r="118" spans="1:17">
      <c r="A118" t="str">
        <f t="shared" si="9"/>
        <v>Germany1998</v>
      </c>
      <c r="B118" s="13" t="s">
        <v>171</v>
      </c>
      <c r="C118" s="14">
        <v>1998</v>
      </c>
      <c r="D118" s="15">
        <f t="shared" si="10"/>
        <v>4.2039698866522502E-5</v>
      </c>
      <c r="E118" s="14">
        <v>81.402672999999993</v>
      </c>
      <c r="F118" s="15">
        <f t="shared" si="8"/>
        <v>39962.072252836224</v>
      </c>
      <c r="G118" s="15">
        <f t="shared" si="13"/>
        <v>2.0096515894777674E-2</v>
      </c>
      <c r="H118" s="15">
        <f t="shared" si="11"/>
        <v>2.013940044512056E-2</v>
      </c>
      <c r="I118" s="14">
        <v>3253019.5</v>
      </c>
      <c r="J118" s="15">
        <f t="shared" si="14"/>
        <v>39174.7953553037</v>
      </c>
      <c r="K118" s="15">
        <f t="shared" si="14"/>
        <v>1.6976371491539494E-2</v>
      </c>
      <c r="L118">
        <f>(CalculationForOpenness!J118+CalculationForOpenness!I118)/CalculationForOpenness!E118</f>
        <v>29144.131759715965</v>
      </c>
      <c r="M118">
        <v>0.24598599970340729</v>
      </c>
      <c r="N118">
        <v>0.14008317887783051</v>
      </c>
      <c r="O118">
        <v>66.239999999999995</v>
      </c>
      <c r="P118">
        <f t="shared" si="12"/>
        <v>4387.7375999999995</v>
      </c>
      <c r="Q118">
        <f t="shared" si="15"/>
        <v>59.56</v>
      </c>
    </row>
    <row r="119" spans="1:17">
      <c r="A119" t="str">
        <f t="shared" si="9"/>
        <v>Germany1999</v>
      </c>
      <c r="B119" s="13" t="s">
        <v>171</v>
      </c>
      <c r="C119" s="14">
        <v>1999</v>
      </c>
      <c r="D119" s="15">
        <f t="shared" si="10"/>
        <v>-1.565796248483489E-4</v>
      </c>
      <c r="E119" s="14">
        <v>81.389927</v>
      </c>
      <c r="F119" s="15">
        <f t="shared" si="8"/>
        <v>40722.634509796277</v>
      </c>
      <c r="G119" s="15">
        <f t="shared" si="13"/>
        <v>1.9032102543332784E-2</v>
      </c>
      <c r="H119" s="15">
        <f t="shared" si="11"/>
        <v>1.8872542879008258E-2</v>
      </c>
      <c r="I119" s="14">
        <v>3314412.25</v>
      </c>
      <c r="J119" s="15">
        <f t="shared" si="14"/>
        <v>39962.072252836224</v>
      </c>
      <c r="K119" s="15">
        <f t="shared" si="14"/>
        <v>2.0096515894777674E-2</v>
      </c>
      <c r="L119">
        <f>(CalculationForOpenness!J119+CalculationForOpenness!I119)/CalculationForOpenness!E119</f>
        <v>29147.844960452785</v>
      </c>
      <c r="M119">
        <v>0.23997846245765686</v>
      </c>
      <c r="N119">
        <v>0.14367802441120148</v>
      </c>
      <c r="O119">
        <v>77.41</v>
      </c>
      <c r="P119">
        <f t="shared" si="12"/>
        <v>5992.3080999999993</v>
      </c>
      <c r="Q119">
        <f t="shared" si="15"/>
        <v>66.239999999999995</v>
      </c>
    </row>
    <row r="120" spans="1:17">
      <c r="A120" t="str">
        <f t="shared" si="9"/>
        <v>Germany2000</v>
      </c>
      <c r="B120" s="13" t="s">
        <v>171</v>
      </c>
      <c r="C120" s="14">
        <v>2000</v>
      </c>
      <c r="D120" s="15">
        <f t="shared" si="10"/>
        <v>1.3459896579088475E-4</v>
      </c>
      <c r="E120" s="14">
        <v>81.400881999999996</v>
      </c>
      <c r="F120" s="15">
        <f t="shared" si="8"/>
        <v>41903.041050587148</v>
      </c>
      <c r="G120" s="15">
        <f t="shared" si="13"/>
        <v>2.898649743564384E-2</v>
      </c>
      <c r="H120" s="15">
        <f t="shared" si="11"/>
        <v>2.9124997954011304E-2</v>
      </c>
      <c r="I120" s="14">
        <v>3410944.5</v>
      </c>
      <c r="J120" s="15">
        <f t="shared" si="14"/>
        <v>40722.634509796277</v>
      </c>
      <c r="K120" s="15">
        <f t="shared" si="14"/>
        <v>1.9032102543332784E-2</v>
      </c>
      <c r="L120">
        <f>(CalculationForOpenness!J120+CalculationForOpenness!I120)/CalculationForOpenness!E120</f>
        <v>31491.569420609932</v>
      </c>
      <c r="M120">
        <v>0.24248769879341125</v>
      </c>
      <c r="N120">
        <v>0.14435507357120514</v>
      </c>
      <c r="O120">
        <v>106.88</v>
      </c>
      <c r="P120">
        <f t="shared" si="12"/>
        <v>11423.3344</v>
      </c>
      <c r="Q120">
        <f t="shared" si="15"/>
        <v>77.41</v>
      </c>
    </row>
    <row r="121" spans="1:17">
      <c r="A121" t="str">
        <f t="shared" si="9"/>
        <v>Germany2001</v>
      </c>
      <c r="B121" s="13" t="s">
        <v>171</v>
      </c>
      <c r="C121" s="14">
        <v>2001</v>
      </c>
      <c r="D121" s="15">
        <f t="shared" si="10"/>
        <v>6.5113545084196885E-4</v>
      </c>
      <c r="E121" s="14">
        <v>81.453885</v>
      </c>
      <c r="F121" s="15">
        <f t="shared" si="8"/>
        <v>42579.905795776343</v>
      </c>
      <c r="G121" s="15">
        <f t="shared" si="13"/>
        <v>1.6153117487870523E-2</v>
      </c>
      <c r="H121" s="15">
        <f t="shared" si="11"/>
        <v>1.6814770806150615E-2</v>
      </c>
      <c r="I121" s="14">
        <v>3468298.75</v>
      </c>
      <c r="J121" s="15">
        <f t="shared" si="14"/>
        <v>41903.041050587148</v>
      </c>
      <c r="K121" s="15">
        <f t="shared" si="14"/>
        <v>2.898649743564384E-2</v>
      </c>
      <c r="L121">
        <f>(CalculationForOpenness!J121+CalculationForOpenness!I121)/CalculationForOpenness!E121</f>
        <v>32695.328859208177</v>
      </c>
      <c r="M121">
        <v>0.22631888091564178</v>
      </c>
      <c r="N121">
        <v>0.14752538502216339</v>
      </c>
      <c r="O121">
        <v>116.36</v>
      </c>
      <c r="P121">
        <f t="shared" si="12"/>
        <v>13539.649600000001</v>
      </c>
      <c r="Q121">
        <f t="shared" si="15"/>
        <v>106.88</v>
      </c>
    </row>
    <row r="122" spans="1:17">
      <c r="A122" t="str">
        <f t="shared" si="9"/>
        <v>Germany2002</v>
      </c>
      <c r="B122" s="13" t="s">
        <v>171</v>
      </c>
      <c r="C122" s="14">
        <v>2002</v>
      </c>
      <c r="D122" s="15">
        <f t="shared" si="10"/>
        <v>9.973373277407402E-4</v>
      </c>
      <c r="E122" s="14">
        <v>81.535122000000001</v>
      </c>
      <c r="F122" s="15">
        <f t="shared" si="8"/>
        <v>42453.269402111153</v>
      </c>
      <c r="G122" s="15">
        <f t="shared" si="13"/>
        <v>-2.9740881596255686E-3</v>
      </c>
      <c r="H122" s="15">
        <f t="shared" si="11"/>
        <v>-1.9797170010224753E-3</v>
      </c>
      <c r="I122" s="14">
        <v>3461432.5</v>
      </c>
      <c r="J122" s="15">
        <f t="shared" si="14"/>
        <v>42579.905795776343</v>
      </c>
      <c r="K122" s="15">
        <f t="shared" si="14"/>
        <v>1.6153117487870523E-2</v>
      </c>
      <c r="L122">
        <f>(CalculationForOpenness!J122+CalculationForOpenness!I122)/CalculationForOpenness!E122</f>
        <v>33986.415818234869</v>
      </c>
      <c r="M122">
        <v>0.2049168199300766</v>
      </c>
      <c r="N122">
        <v>0.15250380337238312</v>
      </c>
      <c r="O122">
        <v>123.69</v>
      </c>
      <c r="P122">
        <f t="shared" si="12"/>
        <v>15299.2161</v>
      </c>
      <c r="Q122">
        <f t="shared" si="15"/>
        <v>116.36</v>
      </c>
    </row>
    <row r="123" spans="1:17">
      <c r="A123" t="str">
        <f t="shared" si="9"/>
        <v>Germany2003</v>
      </c>
      <c r="B123" s="13" t="s">
        <v>171</v>
      </c>
      <c r="C123" s="14">
        <v>2003</v>
      </c>
      <c r="D123" s="15">
        <f t="shared" si="10"/>
        <v>9.7207188823481287E-4</v>
      </c>
      <c r="E123" s="14">
        <v>81.614379999999997</v>
      </c>
      <c r="F123" s="15">
        <f t="shared" si="8"/>
        <v>42115.108881547589</v>
      </c>
      <c r="G123" s="15">
        <f t="shared" si="13"/>
        <v>-7.9654765186765071E-3</v>
      </c>
      <c r="H123" s="15">
        <f t="shared" si="11"/>
        <v>-7.0011476462418379E-3</v>
      </c>
      <c r="I123" s="14">
        <v>3437198.5</v>
      </c>
      <c r="J123" s="15">
        <f t="shared" si="14"/>
        <v>42453.269402111153</v>
      </c>
      <c r="K123" s="15">
        <f t="shared" si="14"/>
        <v>-2.9740881596255686E-3</v>
      </c>
      <c r="L123">
        <f>(CalculationForOpenness!J123+CalculationForOpenness!I123)/CalculationForOpenness!E123</f>
        <v>37070.503234332922</v>
      </c>
      <c r="M123">
        <v>0.20661346614360809</v>
      </c>
      <c r="N123">
        <v>0.15243040025234222</v>
      </c>
      <c r="O123">
        <v>131.81</v>
      </c>
      <c r="P123">
        <f t="shared" si="12"/>
        <v>17373.876100000001</v>
      </c>
      <c r="Q123">
        <f t="shared" si="15"/>
        <v>123.69</v>
      </c>
    </row>
    <row r="124" spans="1:17">
      <c r="A124" t="str">
        <f t="shared" si="9"/>
        <v>Germany2004</v>
      </c>
      <c r="B124" s="13" t="s">
        <v>171</v>
      </c>
      <c r="C124" s="14">
        <v>2004</v>
      </c>
      <c r="D124" s="15">
        <f t="shared" si="10"/>
        <v>3.9323952470141576E-4</v>
      </c>
      <c r="E124" s="14">
        <v>81.646473999999998</v>
      </c>
      <c r="F124" s="15">
        <f t="shared" si="8"/>
        <v>42593.244749307851</v>
      </c>
      <c r="G124" s="15">
        <f t="shared" si="13"/>
        <v>1.1353072103055957E-2</v>
      </c>
      <c r="H124" s="15">
        <f t="shared" si="11"/>
        <v>1.175077610443505E-2</v>
      </c>
      <c r="I124" s="14">
        <v>3477588.25</v>
      </c>
      <c r="J124" s="15">
        <f t="shared" si="14"/>
        <v>42115.108881547589</v>
      </c>
      <c r="K124" s="15">
        <f t="shared" si="14"/>
        <v>-7.9654765186765071E-3</v>
      </c>
      <c r="L124">
        <f>(CalculationForOpenness!J124+CalculationForOpenness!I124)/CalculationForOpenness!E124</f>
        <v>41609.126752130476</v>
      </c>
      <c r="M124">
        <v>0.20608639717102051</v>
      </c>
      <c r="N124">
        <v>0.1461859792470932</v>
      </c>
      <c r="O124">
        <v>145.79</v>
      </c>
      <c r="P124">
        <f t="shared" si="12"/>
        <v>21254.724099999999</v>
      </c>
      <c r="Q124">
        <f t="shared" si="15"/>
        <v>131.81</v>
      </c>
    </row>
    <row r="125" spans="1:17">
      <c r="A125" t="str">
        <f t="shared" si="9"/>
        <v>Germany2005</v>
      </c>
      <c r="B125" s="13" t="s">
        <v>171</v>
      </c>
      <c r="C125" s="14">
        <v>2005</v>
      </c>
      <c r="D125" s="15">
        <f t="shared" si="10"/>
        <v>-5.3563856290968714E-4</v>
      </c>
      <c r="E125" s="14">
        <v>81.602740999999995</v>
      </c>
      <c r="F125" s="15">
        <f t="shared" si="8"/>
        <v>42927.8962577985</v>
      </c>
      <c r="G125" s="15">
        <f t="shared" si="13"/>
        <v>7.8569151155380747E-3</v>
      </c>
      <c r="H125" s="15">
        <f t="shared" si="11"/>
        <v>7.3170680859069503E-3</v>
      </c>
      <c r="I125" s="14">
        <v>3503034</v>
      </c>
      <c r="J125" s="15">
        <f t="shared" si="14"/>
        <v>42593.244749307851</v>
      </c>
      <c r="K125" s="15">
        <f t="shared" si="14"/>
        <v>1.1353072103055957E-2</v>
      </c>
      <c r="L125">
        <f>(CalculationForOpenness!J125+CalculationForOpenness!I125)/CalculationForOpenness!E125</f>
        <v>43253.391298861978</v>
      </c>
      <c r="M125">
        <v>0.20552520453929901</v>
      </c>
      <c r="N125">
        <v>0.14272858202457428</v>
      </c>
      <c r="O125">
        <v>156.30000000000001</v>
      </c>
      <c r="P125">
        <f t="shared" si="12"/>
        <v>24429.690000000002</v>
      </c>
      <c r="Q125">
        <f t="shared" si="15"/>
        <v>145.79</v>
      </c>
    </row>
    <row r="126" spans="1:17">
      <c r="A126" t="str">
        <f t="shared" si="9"/>
        <v>Germany2006</v>
      </c>
      <c r="B126" s="13" t="s">
        <v>171</v>
      </c>
      <c r="C126" s="14">
        <v>2006</v>
      </c>
      <c r="D126" s="15">
        <f t="shared" si="10"/>
        <v>-1.5993948046426848E-3</v>
      </c>
      <c r="E126" s="14">
        <v>81.472225999999992</v>
      </c>
      <c r="F126" s="15">
        <f t="shared" si="8"/>
        <v>44637.60754493194</v>
      </c>
      <c r="G126" s="15">
        <f t="shared" si="13"/>
        <v>3.9827511622418356E-2</v>
      </c>
      <c r="H126" s="15">
        <f t="shared" si="11"/>
        <v>3.8164416902604997E-2</v>
      </c>
      <c r="I126" s="14">
        <v>3636725.25</v>
      </c>
      <c r="J126" s="15">
        <f t="shared" si="14"/>
        <v>42927.8962577985</v>
      </c>
      <c r="K126" s="15">
        <f t="shared" si="14"/>
        <v>7.8569151155380747E-3</v>
      </c>
      <c r="L126">
        <f>(CalculationForOpenness!J126+CalculationForOpenness!I126)/CalculationForOpenness!E126</f>
        <v>48693.871859149527</v>
      </c>
      <c r="M126">
        <v>0.21551330387592316</v>
      </c>
      <c r="N126">
        <v>0.14445623755455017</v>
      </c>
      <c r="O126">
        <v>168.6</v>
      </c>
      <c r="P126">
        <f t="shared" si="12"/>
        <v>28425.96</v>
      </c>
      <c r="Q126">
        <f t="shared" si="15"/>
        <v>156.30000000000001</v>
      </c>
    </row>
    <row r="127" spans="1:17">
      <c r="A127" t="str">
        <f t="shared" si="9"/>
        <v>Germany2007</v>
      </c>
      <c r="B127" s="13" t="s">
        <v>171</v>
      </c>
      <c r="C127" s="14">
        <v>2007</v>
      </c>
      <c r="D127" s="15">
        <f t="shared" si="10"/>
        <v>-2.3860401212064293E-3</v>
      </c>
      <c r="E127" s="14">
        <v>81.277829999999994</v>
      </c>
      <c r="F127" s="15">
        <f t="shared" si="8"/>
        <v>46076.165542313327</v>
      </c>
      <c r="G127" s="15">
        <f t="shared" si="13"/>
        <v>3.2227488803770313E-2</v>
      </c>
      <c r="H127" s="15">
        <f t="shared" si="11"/>
        <v>2.9764552601272257E-2</v>
      </c>
      <c r="I127" s="14">
        <v>3744970.75</v>
      </c>
      <c r="J127" s="15">
        <f t="shared" si="14"/>
        <v>44637.60754493194</v>
      </c>
      <c r="K127" s="15">
        <f t="shared" si="14"/>
        <v>3.9827511622418356E-2</v>
      </c>
      <c r="L127">
        <f>(CalculationForOpenness!J127+CalculationForOpenness!I127)/CalculationForOpenness!E127</f>
        <v>52184.997680546861</v>
      </c>
      <c r="M127">
        <v>0.21973033249378204</v>
      </c>
      <c r="N127">
        <v>0.14574360847473145</v>
      </c>
      <c r="O127">
        <v>186.65</v>
      </c>
      <c r="P127">
        <f t="shared" si="12"/>
        <v>34838.222500000003</v>
      </c>
      <c r="Q127">
        <f t="shared" si="15"/>
        <v>168.6</v>
      </c>
    </row>
    <row r="128" spans="1:17">
      <c r="A128" t="str">
        <f t="shared" si="9"/>
        <v>Germany2008</v>
      </c>
      <c r="B128" s="13" t="s">
        <v>171</v>
      </c>
      <c r="C128" s="14">
        <v>2008</v>
      </c>
      <c r="D128" s="15">
        <f t="shared" si="10"/>
        <v>-2.6092970247851245E-3</v>
      </c>
      <c r="E128" s="14">
        <v>81.065752000000003</v>
      </c>
      <c r="F128" s="15">
        <f t="shared" si="8"/>
        <v>46640.139722629108</v>
      </c>
      <c r="G128" s="15">
        <f t="shared" si="13"/>
        <v>1.2240041541604942E-2</v>
      </c>
      <c r="H128" s="15">
        <f t="shared" si="11"/>
        <v>9.5988066128420355E-3</v>
      </c>
      <c r="I128" s="14">
        <v>3780918</v>
      </c>
      <c r="J128" s="15">
        <f t="shared" si="14"/>
        <v>46076.165542313327</v>
      </c>
      <c r="K128" s="15">
        <f t="shared" si="14"/>
        <v>3.2227488803770313E-2</v>
      </c>
      <c r="L128">
        <f>(CalculationForOpenness!J128+CalculationForOpenness!I128)/CalculationForOpenness!E128</f>
        <v>54857.486112395782</v>
      </c>
      <c r="M128">
        <v>0.22589756548404694</v>
      </c>
      <c r="N128">
        <v>0.157022625207901</v>
      </c>
      <c r="O128">
        <v>199.74</v>
      </c>
      <c r="P128">
        <f t="shared" si="12"/>
        <v>39896.067600000002</v>
      </c>
      <c r="Q128">
        <f t="shared" si="15"/>
        <v>186.65</v>
      </c>
    </row>
    <row r="129" spans="1:17">
      <c r="A129" t="str">
        <f t="shared" si="9"/>
        <v>Germany2009</v>
      </c>
      <c r="B129" s="13" t="s">
        <v>171</v>
      </c>
      <c r="C129" s="14">
        <v>2009</v>
      </c>
      <c r="D129" s="15">
        <f t="shared" si="10"/>
        <v>-2.0451423185467135E-3</v>
      </c>
      <c r="E129" s="14">
        <v>80.89996099999999</v>
      </c>
      <c r="F129" s="15">
        <f t="shared" si="8"/>
        <v>44074.66278012174</v>
      </c>
      <c r="G129" s="15">
        <f t="shared" si="13"/>
        <v>-5.5005773090826243E-2</v>
      </c>
      <c r="H129" s="15">
        <f t="shared" si="11"/>
        <v>-5.693842077506045E-2</v>
      </c>
      <c r="I129" s="14">
        <v>3565638.5</v>
      </c>
      <c r="J129" s="15">
        <f t="shared" si="14"/>
        <v>46640.139722629108</v>
      </c>
      <c r="K129" s="15">
        <f t="shared" si="14"/>
        <v>1.2240041541604942E-2</v>
      </c>
      <c r="L129">
        <f>(CalculationForOpenness!J129+CalculationForOpenness!I129)/CalculationForOpenness!E129</f>
        <v>45746.551864056935</v>
      </c>
      <c r="M129">
        <v>0.19709447026252747</v>
      </c>
      <c r="N129">
        <v>0.17244353890419006</v>
      </c>
      <c r="O129">
        <v>202.07</v>
      </c>
      <c r="P129">
        <f t="shared" si="12"/>
        <v>40832.284899999999</v>
      </c>
      <c r="Q129">
        <f t="shared" si="15"/>
        <v>199.74</v>
      </c>
    </row>
    <row r="130" spans="1:17">
      <c r="A130" t="str">
        <f t="shared" si="9"/>
        <v>Germany2010</v>
      </c>
      <c r="B130" s="13" t="s">
        <v>171</v>
      </c>
      <c r="C130" s="14">
        <v>2010</v>
      </c>
      <c r="D130" s="15">
        <f t="shared" si="10"/>
        <v>-9.0184221473230792E-4</v>
      </c>
      <c r="E130" s="14">
        <v>80.827001999999993</v>
      </c>
      <c r="F130" s="15">
        <f t="shared" ref="F130:F193" si="16">I130/E130</f>
        <v>45958.385293073225</v>
      </c>
      <c r="G130" s="15">
        <f t="shared" si="13"/>
        <v>4.2739351684865722E-2</v>
      </c>
      <c r="H130" s="15">
        <f t="shared" si="11"/>
        <v>4.1798965318553746E-2</v>
      </c>
      <c r="I130" s="14">
        <v>3714678.5</v>
      </c>
      <c r="J130" s="15">
        <f t="shared" si="14"/>
        <v>44074.66278012174</v>
      </c>
      <c r="K130" s="15">
        <f t="shared" si="14"/>
        <v>-5.5005773090826243E-2</v>
      </c>
      <c r="L130">
        <f>(CalculationForOpenness!J130+CalculationForOpenness!I130)/CalculationForOpenness!E130</f>
        <v>51053.520446584305</v>
      </c>
      <c r="M130">
        <v>0.21420857310295105</v>
      </c>
      <c r="N130">
        <v>0.17030461132526398</v>
      </c>
      <c r="O130">
        <v>202.27</v>
      </c>
      <c r="P130">
        <f t="shared" si="12"/>
        <v>40913.152900000001</v>
      </c>
      <c r="Q130">
        <f t="shared" si="15"/>
        <v>202.07</v>
      </c>
    </row>
    <row r="131" spans="1:17">
      <c r="A131" t="str">
        <f t="shared" ref="A131:A194" si="17">_xlfn.CONCAT(B131,C131)</f>
        <v>Germany2011</v>
      </c>
      <c r="B131" s="13" t="s">
        <v>171</v>
      </c>
      <c r="C131" s="14">
        <v>2011</v>
      </c>
      <c r="D131" s="15">
        <f t="shared" ref="D131:D194" si="18">(E131-E130)/E130</f>
        <v>3.5421331104185729E-4</v>
      </c>
      <c r="E131" s="14">
        <v>80.855632</v>
      </c>
      <c r="F131" s="15">
        <f t="shared" si="16"/>
        <v>47745.424833238583</v>
      </c>
      <c r="G131" s="15">
        <f t="shared" si="13"/>
        <v>3.8883862624187943E-2</v>
      </c>
      <c r="H131" s="15">
        <f t="shared" ref="H131:H194" si="19">(I131-I130)/I130</f>
        <v>3.9251849116955881E-2</v>
      </c>
      <c r="I131" s="14">
        <v>3860486.5</v>
      </c>
      <c r="J131" s="15">
        <f t="shared" si="14"/>
        <v>45958.385293073225</v>
      </c>
      <c r="K131" s="15">
        <f t="shared" si="14"/>
        <v>4.2739351684865722E-2</v>
      </c>
      <c r="L131">
        <f>(CalculationForOpenness!J131+CalculationForOpenness!I131)/CalculationForOpenness!E131</f>
        <v>56697.239499466006</v>
      </c>
      <c r="M131">
        <v>0.22747543454170227</v>
      </c>
      <c r="N131">
        <v>0.16604149341583252</v>
      </c>
      <c r="O131">
        <v>211.33</v>
      </c>
      <c r="P131">
        <f t="shared" ref="P131:P194" si="20">O131^2</f>
        <v>44660.368900000009</v>
      </c>
      <c r="Q131">
        <f t="shared" si="15"/>
        <v>202.27</v>
      </c>
    </row>
    <row r="132" spans="1:17">
      <c r="A132" t="str">
        <f t="shared" si="17"/>
        <v>Germany2012</v>
      </c>
      <c r="B132" s="13" t="s">
        <v>171</v>
      </c>
      <c r="C132" s="14">
        <v>2012</v>
      </c>
      <c r="D132" s="15">
        <f t="shared" si="18"/>
        <v>1.4469740339176412E-3</v>
      </c>
      <c r="E132" s="14">
        <v>80.972628</v>
      </c>
      <c r="F132" s="15">
        <f t="shared" si="16"/>
        <v>47875.965567030871</v>
      </c>
      <c r="G132" s="15">
        <f t="shared" ref="G132:G195" si="21">(F132-F131)/F131</f>
        <v>2.7340993246626291E-3</v>
      </c>
      <c r="H132" s="15">
        <f t="shared" si="19"/>
        <v>4.1850295293093245E-3</v>
      </c>
      <c r="I132" s="14">
        <v>3876642.75</v>
      </c>
      <c r="J132" s="15">
        <f t="shared" ref="J132:K195" si="22">F131</f>
        <v>47745.424833238583</v>
      </c>
      <c r="K132" s="15">
        <f t="shared" si="22"/>
        <v>3.8883862624187943E-2</v>
      </c>
      <c r="L132">
        <f>(CalculationForOpenness!J132+CalculationForOpenness!I132)/CalculationForOpenness!E132</f>
        <v>56844.619070023407</v>
      </c>
      <c r="M132">
        <v>0.22002784907817841</v>
      </c>
      <c r="N132">
        <v>0.1628911942243576</v>
      </c>
      <c r="O132">
        <v>208.1</v>
      </c>
      <c r="P132">
        <f t="shared" si="20"/>
        <v>43305.61</v>
      </c>
      <c r="Q132">
        <f t="shared" ref="Q132:Q195" si="23">O131</f>
        <v>211.33</v>
      </c>
    </row>
    <row r="133" spans="1:17">
      <c r="A133" t="str">
        <f t="shared" si="17"/>
        <v>Germany2013</v>
      </c>
      <c r="B133" s="13" t="s">
        <v>171</v>
      </c>
      <c r="C133" s="14">
        <v>2013</v>
      </c>
      <c r="D133" s="15">
        <f t="shared" si="18"/>
        <v>2.491446862759465E-3</v>
      </c>
      <c r="E133" s="14">
        <v>81.17436699999999</v>
      </c>
      <c r="F133" s="15">
        <f t="shared" si="16"/>
        <v>47965.960732407075</v>
      </c>
      <c r="G133" s="15">
        <f t="shared" si="21"/>
        <v>1.8797566651726728E-3</v>
      </c>
      <c r="H133" s="15">
        <f t="shared" si="19"/>
        <v>4.3758868417782372E-3</v>
      </c>
      <c r="I133" s="14">
        <v>3893606.5</v>
      </c>
      <c r="J133" s="15">
        <f t="shared" si="22"/>
        <v>47875.965567030871</v>
      </c>
      <c r="K133" s="15">
        <f t="shared" si="22"/>
        <v>2.7340993246626291E-3</v>
      </c>
      <c r="L133">
        <f>(CalculationForOpenness!J133+CalculationForOpenness!I133)/CalculationForOpenness!E133</f>
        <v>57008.129806703495</v>
      </c>
      <c r="M133">
        <v>0.22111502289772034</v>
      </c>
      <c r="N133">
        <v>0.16389939188957214</v>
      </c>
      <c r="O133">
        <v>207.44</v>
      </c>
      <c r="P133">
        <f t="shared" si="20"/>
        <v>43031.353600000002</v>
      </c>
      <c r="Q133">
        <f t="shared" si="23"/>
        <v>208.1</v>
      </c>
    </row>
    <row r="134" spans="1:17">
      <c r="A134" t="str">
        <f t="shared" si="17"/>
        <v>Germany2014</v>
      </c>
      <c r="B134" s="13" t="s">
        <v>171</v>
      </c>
      <c r="C134" s="14">
        <v>2014</v>
      </c>
      <c r="D134" s="15">
        <f t="shared" si="18"/>
        <v>3.4002236198529415E-3</v>
      </c>
      <c r="E134" s="14">
        <v>81.450378000000001</v>
      </c>
      <c r="F134" s="15">
        <f t="shared" si="16"/>
        <v>48859.656612029474</v>
      </c>
      <c r="G134" s="15">
        <f t="shared" si="21"/>
        <v>1.8631876980597917E-2</v>
      </c>
      <c r="H134" s="15">
        <f t="shared" si="19"/>
        <v>2.2095453148642523E-2</v>
      </c>
      <c r="I134" s="14">
        <v>3979637.5</v>
      </c>
      <c r="J134" s="15">
        <f t="shared" si="22"/>
        <v>47965.960732407075</v>
      </c>
      <c r="K134" s="15">
        <f t="shared" si="22"/>
        <v>1.8797566651726728E-3</v>
      </c>
      <c r="L134">
        <f>(CalculationForOpenness!J134+CalculationForOpenness!I134)/CalculationForOpenness!E134</f>
        <v>57301.548342311442</v>
      </c>
      <c r="M134">
        <v>0.22604559361934662</v>
      </c>
      <c r="N134">
        <v>0.16344402730464935</v>
      </c>
      <c r="O134">
        <v>200.11</v>
      </c>
      <c r="P134">
        <f t="shared" si="20"/>
        <v>40044.012100000007</v>
      </c>
      <c r="Q134">
        <f t="shared" si="23"/>
        <v>207.44</v>
      </c>
    </row>
    <row r="135" spans="1:17">
      <c r="A135" t="str">
        <f t="shared" si="17"/>
        <v>Germany2015</v>
      </c>
      <c r="B135" s="13" t="s">
        <v>171</v>
      </c>
      <c r="C135" s="14">
        <v>2015</v>
      </c>
      <c r="D135" s="15">
        <f t="shared" si="18"/>
        <v>4.1378936264726855E-3</v>
      </c>
      <c r="E135" s="14">
        <v>81.787410999999992</v>
      </c>
      <c r="F135" s="15">
        <f t="shared" si="16"/>
        <v>49384.262817660296</v>
      </c>
      <c r="G135" s="15">
        <f t="shared" si="21"/>
        <v>1.0737001485631838E-2</v>
      </c>
      <c r="H135" s="15">
        <f t="shared" si="19"/>
        <v>1.4919323682119288E-2</v>
      </c>
      <c r="I135" s="14">
        <v>4039011</v>
      </c>
      <c r="J135" s="15">
        <f t="shared" si="22"/>
        <v>48859.656612029474</v>
      </c>
      <c r="K135" s="15">
        <f t="shared" si="22"/>
        <v>1.8631876980597917E-2</v>
      </c>
      <c r="L135">
        <f>(CalculationForOpenness!J135+CalculationForOpenness!I135)/CalculationForOpenness!E135</f>
        <v>54797.481898553051</v>
      </c>
      <c r="M135">
        <v>0.21924082934856415</v>
      </c>
      <c r="N135">
        <v>0.16806790232658386</v>
      </c>
      <c r="O135">
        <v>196.75</v>
      </c>
      <c r="P135">
        <f t="shared" si="20"/>
        <v>38710.5625</v>
      </c>
      <c r="Q135">
        <f t="shared" si="23"/>
        <v>200.11</v>
      </c>
    </row>
    <row r="136" spans="1:17">
      <c r="A136" t="str">
        <f t="shared" si="17"/>
        <v>Germany2016</v>
      </c>
      <c r="B136" s="13" t="s">
        <v>171</v>
      </c>
      <c r="C136" s="14">
        <v>2016</v>
      </c>
      <c r="D136" s="15">
        <f t="shared" si="18"/>
        <v>4.9684541304284577E-3</v>
      </c>
      <c r="E136" s="14">
        <v>82.193767999999992</v>
      </c>
      <c r="F136" s="15">
        <f t="shared" si="16"/>
        <v>50235.934554064981</v>
      </c>
      <c r="G136" s="15">
        <f t="shared" si="21"/>
        <v>1.7245812487862413E-2</v>
      </c>
      <c r="H136" s="15">
        <f t="shared" si="19"/>
        <v>2.2299951646578827E-2</v>
      </c>
      <c r="I136" s="14">
        <v>4129080.75</v>
      </c>
      <c r="J136" s="15">
        <f t="shared" si="22"/>
        <v>49384.262817660296</v>
      </c>
      <c r="K136" s="15">
        <f t="shared" si="22"/>
        <v>1.0737001485631838E-2</v>
      </c>
      <c r="L136">
        <f>(CalculationForOpenness!J136+CalculationForOpenness!I136)/CalculationForOpenness!E136</f>
        <v>54631.107525507308</v>
      </c>
      <c r="M136">
        <v>0.21693228185176849</v>
      </c>
      <c r="N136">
        <v>0.17148755490779877</v>
      </c>
      <c r="O136">
        <v>212.2</v>
      </c>
      <c r="P136">
        <f t="shared" si="20"/>
        <v>45028.84</v>
      </c>
      <c r="Q136">
        <f t="shared" si="23"/>
        <v>196.75</v>
      </c>
    </row>
    <row r="137" spans="1:17">
      <c r="A137" t="str">
        <f t="shared" si="17"/>
        <v>Germany2017</v>
      </c>
      <c r="B137" s="13" t="s">
        <v>171</v>
      </c>
      <c r="C137" s="14">
        <v>2017</v>
      </c>
      <c r="D137" s="15">
        <f t="shared" si="18"/>
        <v>5.6529954923103219E-3</v>
      </c>
      <c r="E137" s="14">
        <v>82.658408999999992</v>
      </c>
      <c r="F137" s="15">
        <f t="shared" si="16"/>
        <v>51253.327414032377</v>
      </c>
      <c r="G137" s="15">
        <f t="shared" si="21"/>
        <v>2.0252292885533093E-2</v>
      </c>
      <c r="H137" s="15">
        <f t="shared" si="19"/>
        <v>2.6019774498234262E-2</v>
      </c>
      <c r="I137" s="14">
        <v>4236518.5</v>
      </c>
      <c r="J137" s="15">
        <f t="shared" si="22"/>
        <v>50235.934554064981</v>
      </c>
      <c r="K137" s="15">
        <f t="shared" si="22"/>
        <v>1.7245812487862413E-2</v>
      </c>
      <c r="L137">
        <f>(CalculationForOpenness!J137+CalculationForOpenness!I137)/CalculationForOpenness!E137</f>
        <v>57267.696741246575</v>
      </c>
      <c r="M137">
        <v>0.22866921126842499</v>
      </c>
      <c r="N137">
        <v>0.17589655518531799</v>
      </c>
      <c r="O137">
        <v>214.51</v>
      </c>
      <c r="P137">
        <f t="shared" si="20"/>
        <v>46014.540099999998</v>
      </c>
      <c r="Q137">
        <f t="shared" si="23"/>
        <v>212.2</v>
      </c>
    </row>
    <row r="138" spans="1:17">
      <c r="A138" t="str">
        <f t="shared" si="17"/>
        <v>Germany2018</v>
      </c>
      <c r="B138" s="13" t="s">
        <v>171</v>
      </c>
      <c r="C138" s="14">
        <v>2018</v>
      </c>
      <c r="D138" s="15">
        <f t="shared" si="18"/>
        <v>5.6377688082527664E-3</v>
      </c>
      <c r="E138" s="14">
        <v>83.124417999999991</v>
      </c>
      <c r="F138" s="15">
        <f t="shared" si="16"/>
        <v>51612.241062547953</v>
      </c>
      <c r="G138" s="15">
        <f t="shared" si="21"/>
        <v>7.0027384879076332E-3</v>
      </c>
      <c r="H138" s="15">
        <f t="shared" si="19"/>
        <v>1.267998711677997E-2</v>
      </c>
      <c r="I138" s="14">
        <v>4290237.5</v>
      </c>
      <c r="J138" s="15">
        <f t="shared" si="22"/>
        <v>51253.327414032377</v>
      </c>
      <c r="K138" s="15">
        <f t="shared" si="22"/>
        <v>2.0252292885533093E-2</v>
      </c>
      <c r="L138">
        <f>(CalculationForOpenness!J138+CalculationForOpenness!I138)/CalculationForOpenness!E138</f>
        <v>59927.96522130513</v>
      </c>
      <c r="M138">
        <v>0.23201736807823181</v>
      </c>
      <c r="N138">
        <v>0.17844639718532562</v>
      </c>
      <c r="O138">
        <v>211.89</v>
      </c>
      <c r="P138">
        <f t="shared" si="20"/>
        <v>44897.372099999993</v>
      </c>
      <c r="Q138">
        <f t="shared" si="23"/>
        <v>214.51</v>
      </c>
    </row>
    <row r="139" spans="1:17">
      <c r="A139" t="str">
        <f t="shared" si="17"/>
        <v>Denmark1996</v>
      </c>
      <c r="B139" s="13" t="s">
        <v>172</v>
      </c>
      <c r="C139" s="14">
        <v>1996</v>
      </c>
      <c r="D139" s="15"/>
      <c r="E139" s="14">
        <v>5.2548599999999999</v>
      </c>
      <c r="F139" s="15">
        <f t="shared" si="16"/>
        <v>40914.196572315916</v>
      </c>
      <c r="G139" s="15">
        <f t="shared" si="21"/>
        <v>-0.20727727124399167</v>
      </c>
      <c r="H139" s="15" t="e">
        <f>(I139-#REF!)/#REF!</f>
        <v>#REF!</v>
      </c>
      <c r="I139" s="14">
        <v>214998.375</v>
      </c>
      <c r="J139" s="15">
        <f t="shared" si="22"/>
        <v>51612.241062547953</v>
      </c>
      <c r="K139" s="15">
        <f t="shared" si="22"/>
        <v>7.0027384879076332E-3</v>
      </c>
      <c r="L139">
        <f>(CalculationForOpenness!J139+CalculationForOpenness!I139)/CalculationForOpenness!E139</f>
        <v>42349.045337787291</v>
      </c>
      <c r="M139">
        <v>0.25147169828414917</v>
      </c>
      <c r="N139">
        <v>0.16363067924976349</v>
      </c>
      <c r="O139">
        <v>86.88</v>
      </c>
      <c r="P139">
        <f t="shared" si="20"/>
        <v>7548.134399999999</v>
      </c>
      <c r="Q139">
        <f t="shared" si="23"/>
        <v>211.89</v>
      </c>
    </row>
    <row r="140" spans="1:17">
      <c r="A140" t="str">
        <f t="shared" si="17"/>
        <v>Denmark1997</v>
      </c>
      <c r="B140" s="13" t="s">
        <v>172</v>
      </c>
      <c r="C140" s="14">
        <v>1997</v>
      </c>
      <c r="D140" s="15">
        <f t="shared" si="18"/>
        <v>4.3485459174935539E-3</v>
      </c>
      <c r="E140" s="14">
        <v>5.277711</v>
      </c>
      <c r="F140" s="15">
        <f t="shared" si="16"/>
        <v>42065.439804301524</v>
      </c>
      <c r="G140" s="15">
        <f t="shared" si="21"/>
        <v>2.8137989461696614E-2</v>
      </c>
      <c r="H140" s="15">
        <f t="shared" si="19"/>
        <v>3.2608894718390312E-2</v>
      </c>
      <c r="I140" s="14">
        <v>222009.234375</v>
      </c>
      <c r="J140" s="15">
        <f t="shared" si="22"/>
        <v>40914.196572315916</v>
      </c>
      <c r="K140" s="15">
        <f t="shared" si="22"/>
        <v>-0.20727727124399167</v>
      </c>
      <c r="L140">
        <f>(CalculationForOpenness!J140+CalculationForOpenness!I140)/CalculationForOpenness!E140</f>
        <v>43179.190537607334</v>
      </c>
      <c r="M140">
        <v>0.2651006281375885</v>
      </c>
      <c r="N140">
        <v>0.16953718662261963</v>
      </c>
      <c r="O140">
        <v>87.2</v>
      </c>
      <c r="P140">
        <f t="shared" si="20"/>
        <v>7603.84</v>
      </c>
      <c r="Q140">
        <f t="shared" si="23"/>
        <v>86.88</v>
      </c>
    </row>
    <row r="141" spans="1:17">
      <c r="A141" t="str">
        <f t="shared" si="17"/>
        <v>Denmark1998</v>
      </c>
      <c r="B141" s="13" t="s">
        <v>172</v>
      </c>
      <c r="C141" s="14">
        <v>1998</v>
      </c>
      <c r="D141" s="15">
        <f t="shared" si="18"/>
        <v>4.2950438172911446E-3</v>
      </c>
      <c r="E141" s="14">
        <v>5.3003789999999995</v>
      </c>
      <c r="F141" s="15">
        <f t="shared" si="16"/>
        <v>42814.624081598697</v>
      </c>
      <c r="G141" s="15">
        <f t="shared" si="21"/>
        <v>1.7809971339478595E-2</v>
      </c>
      <c r="H141" s="15">
        <f t="shared" si="19"/>
        <v>2.2181509764057535E-2</v>
      </c>
      <c r="I141" s="14">
        <v>226933.734375</v>
      </c>
      <c r="J141" s="15">
        <f t="shared" si="22"/>
        <v>42065.439804301524</v>
      </c>
      <c r="K141" s="15">
        <f t="shared" si="22"/>
        <v>2.8137989461696614E-2</v>
      </c>
      <c r="L141">
        <f>(CalculationForOpenness!J141+CalculationForOpenness!I141)/CalculationForOpenness!E141</f>
        <v>43474.571230197238</v>
      </c>
      <c r="M141">
        <v>0.25788849592208862</v>
      </c>
      <c r="N141">
        <v>0.17682647705078125</v>
      </c>
      <c r="O141">
        <v>96.85</v>
      </c>
      <c r="P141">
        <f t="shared" si="20"/>
        <v>9379.9224999999988</v>
      </c>
      <c r="Q141">
        <f t="shared" si="23"/>
        <v>87.2</v>
      </c>
    </row>
    <row r="142" spans="1:17">
      <c r="A142" t="str">
        <f t="shared" si="17"/>
        <v>Denmark1999</v>
      </c>
      <c r="B142" s="13" t="s">
        <v>172</v>
      </c>
      <c r="C142" s="14">
        <v>1999</v>
      </c>
      <c r="D142" s="15">
        <f t="shared" si="18"/>
        <v>4.0365038047279365E-3</v>
      </c>
      <c r="E142" s="14">
        <v>5.3217739999999996</v>
      </c>
      <c r="F142" s="15">
        <f t="shared" si="16"/>
        <v>43899.602956645664</v>
      </c>
      <c r="G142" s="15">
        <f t="shared" si="21"/>
        <v>2.534131499039087E-2</v>
      </c>
      <c r="H142" s="15">
        <f t="shared" si="19"/>
        <v>2.948010910949431E-2</v>
      </c>
      <c r="I142" s="14">
        <v>233623.765625</v>
      </c>
      <c r="J142" s="15">
        <f t="shared" si="22"/>
        <v>42814.624081598697</v>
      </c>
      <c r="K142" s="15">
        <f t="shared" si="22"/>
        <v>1.7809971339478595E-2</v>
      </c>
      <c r="L142">
        <f>(CalculationForOpenness!J142+CalculationForOpenness!I142)/CalculationForOpenness!E142</f>
        <v>42697.436036675957</v>
      </c>
      <c r="M142">
        <v>0.23384977877140045</v>
      </c>
      <c r="N142">
        <v>0.17994549870491028</v>
      </c>
      <c r="O142">
        <v>109.1</v>
      </c>
      <c r="P142">
        <f t="shared" si="20"/>
        <v>11902.81</v>
      </c>
      <c r="Q142">
        <f t="shared" si="23"/>
        <v>96.85</v>
      </c>
    </row>
    <row r="143" spans="1:17">
      <c r="A143" t="str">
        <f t="shared" si="17"/>
        <v>Denmark2000</v>
      </c>
      <c r="B143" s="13" t="s">
        <v>172</v>
      </c>
      <c r="C143" s="14">
        <v>2000</v>
      </c>
      <c r="D143" s="15">
        <f t="shared" si="18"/>
        <v>3.6491590961961586E-3</v>
      </c>
      <c r="E143" s="14">
        <v>5.3411939999999998</v>
      </c>
      <c r="F143" s="15">
        <f t="shared" si="16"/>
        <v>45378.886724578813</v>
      </c>
      <c r="G143" s="15">
        <f t="shared" si="21"/>
        <v>3.3696973737873198E-2</v>
      </c>
      <c r="H143" s="15">
        <f t="shared" si="19"/>
        <v>3.7469098452299204E-2</v>
      </c>
      <c r="I143" s="14">
        <v>242377.4375</v>
      </c>
      <c r="J143" s="15">
        <f t="shared" si="22"/>
        <v>43899.602956645664</v>
      </c>
      <c r="K143" s="15">
        <f t="shared" si="22"/>
        <v>2.534131499039087E-2</v>
      </c>
      <c r="L143">
        <f>(CalculationForOpenness!J143+CalculationForOpenness!I143)/CalculationForOpenness!E143</f>
        <v>44538.050608671198</v>
      </c>
      <c r="M143">
        <v>0.24430260062217712</v>
      </c>
      <c r="N143">
        <v>0.17918570339679718</v>
      </c>
      <c r="O143">
        <v>123.14</v>
      </c>
      <c r="P143">
        <f t="shared" si="20"/>
        <v>15163.4596</v>
      </c>
      <c r="Q143">
        <f t="shared" si="23"/>
        <v>109.1</v>
      </c>
    </row>
    <row r="144" spans="1:17">
      <c r="A144" t="str">
        <f t="shared" si="17"/>
        <v>Denmark2001</v>
      </c>
      <c r="B144" s="13" t="s">
        <v>172</v>
      </c>
      <c r="C144" s="14">
        <v>2001</v>
      </c>
      <c r="D144" s="15">
        <f t="shared" si="18"/>
        <v>3.158095362197977E-3</v>
      </c>
      <c r="E144" s="14">
        <v>5.3580619999999994</v>
      </c>
      <c r="F144" s="15">
        <f t="shared" si="16"/>
        <v>45608.386483769696</v>
      </c>
      <c r="G144" s="15">
        <f t="shared" si="21"/>
        <v>5.0574127255214926E-3</v>
      </c>
      <c r="H144" s="15">
        <f t="shared" si="19"/>
        <v>8.2314798793926523E-3</v>
      </c>
      <c r="I144" s="14">
        <v>244372.5625</v>
      </c>
      <c r="J144" s="15">
        <f t="shared" si="22"/>
        <v>45378.886724578813</v>
      </c>
      <c r="K144" s="15">
        <f t="shared" si="22"/>
        <v>3.3696973737873198E-2</v>
      </c>
      <c r="L144">
        <f>(CalculationForOpenness!J144+CalculationForOpenness!I144)/CalculationForOpenness!E144</f>
        <v>46956.021243467927</v>
      </c>
      <c r="M144">
        <v>0.24288132786750793</v>
      </c>
      <c r="N144">
        <v>0.19034743309020996</v>
      </c>
      <c r="O144">
        <v>133.18</v>
      </c>
      <c r="P144">
        <f t="shared" si="20"/>
        <v>17736.912400000001</v>
      </c>
      <c r="Q144">
        <f t="shared" si="23"/>
        <v>123.14</v>
      </c>
    </row>
    <row r="145" spans="1:17">
      <c r="A145" t="str">
        <f t="shared" si="17"/>
        <v>Denmark2002</v>
      </c>
      <c r="B145" s="13" t="s">
        <v>172</v>
      </c>
      <c r="C145" s="14">
        <v>2002</v>
      </c>
      <c r="D145" s="15">
        <f t="shared" si="18"/>
        <v>2.7508080346962211E-3</v>
      </c>
      <c r="E145" s="14">
        <v>5.3728009999999999</v>
      </c>
      <c r="F145" s="15">
        <f t="shared" si="16"/>
        <v>45695.377862496673</v>
      </c>
      <c r="G145" s="15">
        <f t="shared" si="21"/>
        <v>1.9073548843463923E-3</v>
      </c>
      <c r="H145" s="15">
        <f t="shared" si="19"/>
        <v>4.6634096861835703E-3</v>
      </c>
      <c r="I145" s="14">
        <v>245512.171875</v>
      </c>
      <c r="J145" s="15">
        <f t="shared" si="22"/>
        <v>45608.386483769696</v>
      </c>
      <c r="K145" s="15">
        <f t="shared" si="22"/>
        <v>5.0574127255214926E-3</v>
      </c>
      <c r="L145">
        <f>(CalculationForOpenness!J145+CalculationForOpenness!I145)/CalculationForOpenness!E145</f>
        <v>50681.813261000614</v>
      </c>
      <c r="M145">
        <v>0.23629854619503021</v>
      </c>
      <c r="N145">
        <v>0.19902876019477844</v>
      </c>
      <c r="O145">
        <v>148.77000000000001</v>
      </c>
      <c r="P145">
        <f t="shared" si="20"/>
        <v>22132.512900000002</v>
      </c>
      <c r="Q145">
        <f t="shared" si="23"/>
        <v>133.18</v>
      </c>
    </row>
    <row r="146" spans="1:17">
      <c r="A146" t="str">
        <f t="shared" si="17"/>
        <v>Denmark2003</v>
      </c>
      <c r="B146" s="13" t="s">
        <v>172</v>
      </c>
      <c r="C146" s="14">
        <v>2003</v>
      </c>
      <c r="D146" s="15">
        <f t="shared" si="18"/>
        <v>2.6367996879094529E-3</v>
      </c>
      <c r="E146" s="14">
        <v>5.3869679999999995</v>
      </c>
      <c r="F146" s="15">
        <f t="shared" si="16"/>
        <v>45752.98085119496</v>
      </c>
      <c r="G146" s="15">
        <f t="shared" si="21"/>
        <v>1.2605867681326941E-3</v>
      </c>
      <c r="H146" s="15">
        <f t="shared" si="19"/>
        <v>3.9007103708389203E-3</v>
      </c>
      <c r="I146" s="14">
        <v>246469.84375</v>
      </c>
      <c r="J146" s="15">
        <f t="shared" si="22"/>
        <v>45695.377862496673</v>
      </c>
      <c r="K146" s="15">
        <f t="shared" si="22"/>
        <v>1.9073548843463923E-3</v>
      </c>
      <c r="L146">
        <f>(CalculationForOpenness!J146+CalculationForOpenness!I146)/CalculationForOpenness!E146</f>
        <v>53436.24651985088</v>
      </c>
      <c r="M146">
        <v>0.23763109743595123</v>
      </c>
      <c r="N146">
        <v>0.187328040599823</v>
      </c>
      <c r="O146">
        <v>157.26</v>
      </c>
      <c r="P146">
        <f t="shared" si="20"/>
        <v>24730.707599999998</v>
      </c>
      <c r="Q146">
        <f t="shared" si="23"/>
        <v>148.77000000000001</v>
      </c>
    </row>
    <row r="147" spans="1:17">
      <c r="A147" t="str">
        <f t="shared" si="17"/>
        <v>Denmark2004</v>
      </c>
      <c r="B147" s="13" t="s">
        <v>172</v>
      </c>
      <c r="C147" s="14">
        <v>2004</v>
      </c>
      <c r="D147" s="15">
        <f t="shared" si="18"/>
        <v>2.9317048105725507E-3</v>
      </c>
      <c r="E147" s="14">
        <v>5.4027609999999999</v>
      </c>
      <c r="F147" s="15">
        <f t="shared" si="16"/>
        <v>46836.452001115729</v>
      </c>
      <c r="G147" s="15">
        <f t="shared" si="21"/>
        <v>2.3680886573152576E-2</v>
      </c>
      <c r="H147" s="15">
        <f t="shared" si="19"/>
        <v>2.668201675281015E-2</v>
      </c>
      <c r="I147" s="14">
        <v>253046.15625</v>
      </c>
      <c r="J147" s="15">
        <f t="shared" si="22"/>
        <v>45752.98085119496</v>
      </c>
      <c r="K147" s="15">
        <f t="shared" si="22"/>
        <v>1.2605867681326941E-3</v>
      </c>
      <c r="L147">
        <f>(CalculationForOpenness!J147+CalculationForOpenness!I147)/CalculationForOpenness!E147</f>
        <v>57365.182681439561</v>
      </c>
      <c r="M147">
        <v>0.25828289985656738</v>
      </c>
      <c r="N147">
        <v>0.178538978099823</v>
      </c>
      <c r="O147">
        <v>168.57</v>
      </c>
      <c r="P147">
        <f t="shared" si="20"/>
        <v>28415.844899999996</v>
      </c>
      <c r="Q147">
        <f t="shared" si="23"/>
        <v>157.26</v>
      </c>
    </row>
    <row r="148" spans="1:17">
      <c r="A148" t="str">
        <f t="shared" si="17"/>
        <v>Denmark2005</v>
      </c>
      <c r="B148" s="13" t="s">
        <v>172</v>
      </c>
      <c r="C148" s="14">
        <v>2005</v>
      </c>
      <c r="D148" s="15">
        <f t="shared" si="18"/>
        <v>3.505800089991002E-3</v>
      </c>
      <c r="E148" s="14">
        <v>5.4217019999999998</v>
      </c>
      <c r="F148" s="15">
        <f t="shared" si="16"/>
        <v>47763.411632546384</v>
      </c>
      <c r="G148" s="15">
        <f t="shared" si="21"/>
        <v>1.9791414418166703E-2</v>
      </c>
      <c r="H148" s="15">
        <f t="shared" si="19"/>
        <v>2.3366599250606083E-2</v>
      </c>
      <c r="I148" s="14">
        <v>258958.984375</v>
      </c>
      <c r="J148" s="15">
        <f t="shared" si="22"/>
        <v>46836.452001115729</v>
      </c>
      <c r="K148" s="15">
        <f t="shared" si="22"/>
        <v>2.3680886573152576E-2</v>
      </c>
      <c r="L148">
        <f>(CalculationForOpenness!J148+CalculationForOpenness!I148)/CalculationForOpenness!E148</f>
        <v>59252.591954138326</v>
      </c>
      <c r="M148">
        <v>0.26226988434791565</v>
      </c>
      <c r="N148">
        <v>0.17280615866184235</v>
      </c>
      <c r="O148">
        <v>177.19</v>
      </c>
      <c r="P148">
        <f t="shared" si="20"/>
        <v>31396.2961</v>
      </c>
      <c r="Q148">
        <f t="shared" si="23"/>
        <v>168.57</v>
      </c>
    </row>
    <row r="149" spans="1:17">
      <c r="A149" t="str">
        <f t="shared" si="17"/>
        <v>Denmark2006</v>
      </c>
      <c r="B149" s="13" t="s">
        <v>172</v>
      </c>
      <c r="C149" s="14">
        <v>2006</v>
      </c>
      <c r="D149" s="15">
        <f t="shared" si="18"/>
        <v>4.1654816144450872E-3</v>
      </c>
      <c r="E149" s="14">
        <v>5.444286</v>
      </c>
      <c r="F149" s="15">
        <f t="shared" si="16"/>
        <v>49426.499636499626</v>
      </c>
      <c r="G149" s="15">
        <f t="shared" si="21"/>
        <v>3.4819288386426742E-2</v>
      </c>
      <c r="H149" s="15">
        <f t="shared" si="19"/>
        <v>3.9129809106473484E-2</v>
      </c>
      <c r="I149" s="14">
        <v>269092</v>
      </c>
      <c r="J149" s="15">
        <f t="shared" si="22"/>
        <v>47763.411632546384</v>
      </c>
      <c r="K149" s="15">
        <f t="shared" si="22"/>
        <v>1.9791414418166703E-2</v>
      </c>
      <c r="L149">
        <f>(CalculationForOpenness!J149+CalculationForOpenness!I149)/CalculationForOpenness!E149</f>
        <v>63686.958598878307</v>
      </c>
      <c r="M149">
        <v>0.28380933403968811</v>
      </c>
      <c r="N149">
        <v>0.17815078794956207</v>
      </c>
      <c r="O149">
        <v>187.16</v>
      </c>
      <c r="P149">
        <f t="shared" si="20"/>
        <v>35028.865599999997</v>
      </c>
      <c r="Q149">
        <f t="shared" si="23"/>
        <v>177.19</v>
      </c>
    </row>
    <row r="150" spans="1:17">
      <c r="A150" t="str">
        <f t="shared" si="17"/>
        <v>Denmark2007</v>
      </c>
      <c r="B150" s="13" t="s">
        <v>172</v>
      </c>
      <c r="C150" s="14">
        <v>2007</v>
      </c>
      <c r="D150" s="15">
        <f t="shared" si="18"/>
        <v>4.7086064178111526E-3</v>
      </c>
      <c r="E150" s="14">
        <v>5.4699209999999994</v>
      </c>
      <c r="F150" s="15">
        <f t="shared" si="16"/>
        <v>49642.164621755968</v>
      </c>
      <c r="G150" s="15">
        <f t="shared" si="21"/>
        <v>4.3633473307319098E-3</v>
      </c>
      <c r="H150" s="15">
        <f t="shared" si="19"/>
        <v>9.0924990337877005E-3</v>
      </c>
      <c r="I150" s="14">
        <v>271538.71875</v>
      </c>
      <c r="J150" s="15">
        <f t="shared" si="22"/>
        <v>49426.499636499626</v>
      </c>
      <c r="K150" s="15">
        <f t="shared" si="22"/>
        <v>3.4819288386426742E-2</v>
      </c>
      <c r="L150">
        <f>(CalculationForOpenness!J150+CalculationForOpenness!I150)/CalculationForOpenness!E150</f>
        <v>65505.006538682072</v>
      </c>
      <c r="M150">
        <v>0.28627565503120422</v>
      </c>
      <c r="N150">
        <v>0.19394268095493317</v>
      </c>
      <c r="O150">
        <v>194.37</v>
      </c>
      <c r="P150">
        <f t="shared" si="20"/>
        <v>37779.696900000003</v>
      </c>
      <c r="Q150">
        <f t="shared" si="23"/>
        <v>187.16</v>
      </c>
    </row>
    <row r="151" spans="1:17">
      <c r="A151" t="str">
        <f t="shared" si="17"/>
        <v>Denmark2008</v>
      </c>
      <c r="B151" s="13" t="s">
        <v>172</v>
      </c>
      <c r="C151" s="14">
        <v>2008</v>
      </c>
      <c r="D151" s="15">
        <f t="shared" si="18"/>
        <v>5.0838028556537251E-3</v>
      </c>
      <c r="E151" s="14">
        <v>5.4977289999999996</v>
      </c>
      <c r="F151" s="15">
        <f t="shared" si="16"/>
        <v>49138.175963202266</v>
      </c>
      <c r="G151" s="15">
        <f t="shared" si="21"/>
        <v>-1.0152431151900787E-2</v>
      </c>
      <c r="H151" s="15">
        <f t="shared" si="19"/>
        <v>-5.1202412547289812E-3</v>
      </c>
      <c r="I151" s="14">
        <v>270148.375</v>
      </c>
      <c r="J151" s="15">
        <f t="shared" si="22"/>
        <v>49642.164621755968</v>
      </c>
      <c r="K151" s="15">
        <f t="shared" si="22"/>
        <v>4.3633473307319098E-3</v>
      </c>
      <c r="L151">
        <f>(CalculationForOpenness!J151+CalculationForOpenness!I151)/CalculationForOpenness!E151</f>
        <v>65250.234956568675</v>
      </c>
      <c r="M151">
        <v>0.28337281942367554</v>
      </c>
      <c r="N151">
        <v>0.20909224450588226</v>
      </c>
      <c r="O151">
        <v>193.19</v>
      </c>
      <c r="P151">
        <f t="shared" si="20"/>
        <v>37322.376100000001</v>
      </c>
      <c r="Q151">
        <f t="shared" si="23"/>
        <v>194.37</v>
      </c>
    </row>
    <row r="152" spans="1:17">
      <c r="A152" t="str">
        <f t="shared" si="17"/>
        <v>Denmark2009</v>
      </c>
      <c r="B152" s="13" t="s">
        <v>172</v>
      </c>
      <c r="C152" s="14">
        <v>2009</v>
      </c>
      <c r="D152" s="15">
        <f t="shared" si="18"/>
        <v>5.2128797181527527E-3</v>
      </c>
      <c r="E152" s="14">
        <v>5.5263879999999999</v>
      </c>
      <c r="F152" s="15">
        <f t="shared" si="16"/>
        <v>46484.880246374305</v>
      </c>
      <c r="G152" s="15">
        <f t="shared" si="21"/>
        <v>-5.3996626142877473E-2</v>
      </c>
      <c r="H152" s="15">
        <f t="shared" si="19"/>
        <v>-4.9065224341993542E-2</v>
      </c>
      <c r="I152" s="14">
        <v>256893.484375</v>
      </c>
      <c r="J152" s="15">
        <f t="shared" si="22"/>
        <v>49138.175963202266</v>
      </c>
      <c r="K152" s="15">
        <f t="shared" si="22"/>
        <v>-1.0152431151900787E-2</v>
      </c>
      <c r="L152">
        <f>(CalculationForOpenness!J152+CalculationForOpenness!I152)/CalculationForOpenness!E152</f>
        <v>50752.817246448009</v>
      </c>
      <c r="M152">
        <v>0.24161285161972046</v>
      </c>
      <c r="N152">
        <v>0.22677449882030487</v>
      </c>
      <c r="O152">
        <v>190.85</v>
      </c>
      <c r="P152">
        <f t="shared" si="20"/>
        <v>36423.722499999996</v>
      </c>
      <c r="Q152">
        <f t="shared" si="23"/>
        <v>193.19</v>
      </c>
    </row>
    <row r="153" spans="1:17">
      <c r="A153" t="str">
        <f t="shared" si="17"/>
        <v>Denmark2010</v>
      </c>
      <c r="B153" s="13" t="s">
        <v>172</v>
      </c>
      <c r="C153" s="14">
        <v>2010</v>
      </c>
      <c r="D153" s="15">
        <f t="shared" si="18"/>
        <v>5.1491136706290361E-3</v>
      </c>
      <c r="E153" s="14">
        <v>5.5548440000000001</v>
      </c>
      <c r="F153" s="15">
        <f t="shared" si="16"/>
        <v>47112.022857887634</v>
      </c>
      <c r="G153" s="15">
        <f t="shared" si="21"/>
        <v>1.349132466706192E-2</v>
      </c>
      <c r="H153" s="15">
        <f t="shared" si="19"/>
        <v>1.8709906701969075E-2</v>
      </c>
      <c r="I153" s="14">
        <v>261699.9375</v>
      </c>
      <c r="J153" s="15">
        <f t="shared" si="22"/>
        <v>46484.880246374305</v>
      </c>
      <c r="K153" s="15">
        <f t="shared" si="22"/>
        <v>-5.3996626142877473E-2</v>
      </c>
      <c r="L153">
        <f>(CalculationForOpenness!J153+CalculationForOpenness!I153)/CalculationForOpenness!E153</f>
        <v>50380.193785108284</v>
      </c>
      <c r="M153">
        <v>0.23271726071834564</v>
      </c>
      <c r="N153">
        <v>0.22152331471443176</v>
      </c>
      <c r="O153">
        <v>188.02</v>
      </c>
      <c r="P153">
        <f t="shared" si="20"/>
        <v>35351.520400000001</v>
      </c>
      <c r="Q153">
        <f t="shared" si="23"/>
        <v>190.85</v>
      </c>
    </row>
    <row r="154" spans="1:17">
      <c r="A154" t="str">
        <f t="shared" si="17"/>
        <v>Denmark2011</v>
      </c>
      <c r="B154" s="13" t="s">
        <v>172</v>
      </c>
      <c r="C154" s="14">
        <v>2011</v>
      </c>
      <c r="D154" s="15">
        <f t="shared" si="18"/>
        <v>5.0647686955744677E-3</v>
      </c>
      <c r="E154" s="14">
        <v>5.5829779999999998</v>
      </c>
      <c r="F154" s="15">
        <f t="shared" si="16"/>
        <v>47501.217092383311</v>
      </c>
      <c r="G154" s="15">
        <f t="shared" si="21"/>
        <v>8.2610384968964858E-3</v>
      </c>
      <c r="H154" s="15">
        <f t="shared" si="19"/>
        <v>1.3367647441642969E-2</v>
      </c>
      <c r="I154" s="14">
        <v>265198.25</v>
      </c>
      <c r="J154" s="15">
        <f t="shared" si="22"/>
        <v>47112.022857887634</v>
      </c>
      <c r="K154" s="15">
        <f t="shared" si="22"/>
        <v>1.349132466706192E-2</v>
      </c>
      <c r="L154">
        <f>(CalculationForOpenness!J154+CalculationForOpenness!I154)/CalculationForOpenness!E154</f>
        <v>55475.398587916156</v>
      </c>
      <c r="M154">
        <v>0.24050535261631012</v>
      </c>
      <c r="N154">
        <v>0.21722137928009033</v>
      </c>
      <c r="O154">
        <v>189.27</v>
      </c>
      <c r="P154">
        <f t="shared" si="20"/>
        <v>35823.132900000004</v>
      </c>
      <c r="Q154">
        <f t="shared" si="23"/>
        <v>188.02</v>
      </c>
    </row>
    <row r="155" spans="1:17">
      <c r="A155" t="str">
        <f t="shared" si="17"/>
        <v>Denmark2012</v>
      </c>
      <c r="B155" s="13" t="s">
        <v>172</v>
      </c>
      <c r="C155" s="14">
        <v>2012</v>
      </c>
      <c r="D155" s="15">
        <f t="shared" si="18"/>
        <v>5.001810861515083E-3</v>
      </c>
      <c r="E155" s="14">
        <v>5.6109029999999995</v>
      </c>
      <c r="F155" s="15">
        <f t="shared" si="16"/>
        <v>47371.847944974281</v>
      </c>
      <c r="G155" s="15">
        <f t="shared" si="21"/>
        <v>-2.7234912140761567E-3</v>
      </c>
      <c r="H155" s="15">
        <f t="shared" si="19"/>
        <v>2.2646972595030323E-3</v>
      </c>
      <c r="I155" s="14">
        <v>265798.84375</v>
      </c>
      <c r="J155" s="15">
        <f t="shared" si="22"/>
        <v>47501.217092383311</v>
      </c>
      <c r="K155" s="15">
        <f t="shared" si="22"/>
        <v>8.2610384968964858E-3</v>
      </c>
      <c r="L155">
        <f>(CalculationForOpenness!J155+CalculationForOpenness!I155)/CalculationForOpenness!E155</f>
        <v>54653.140698501848</v>
      </c>
      <c r="M155">
        <v>0.25693294405937195</v>
      </c>
      <c r="N155">
        <v>0.21314273774623871</v>
      </c>
      <c r="O155">
        <v>188.35</v>
      </c>
      <c r="P155">
        <f t="shared" si="20"/>
        <v>35475.722499999996</v>
      </c>
      <c r="Q155">
        <f t="shared" si="23"/>
        <v>189.27</v>
      </c>
    </row>
    <row r="156" spans="1:17">
      <c r="A156" t="str">
        <f t="shared" si="17"/>
        <v>Denmark2013</v>
      </c>
      <c r="B156" s="13" t="s">
        <v>172</v>
      </c>
      <c r="C156" s="14">
        <v>2013</v>
      </c>
      <c r="D156" s="15">
        <f t="shared" si="18"/>
        <v>4.8551899756599272E-3</v>
      </c>
      <c r="E156" s="14">
        <v>5.6381449999999997</v>
      </c>
      <c r="F156" s="15">
        <f t="shared" si="16"/>
        <v>47582.970551484577</v>
      </c>
      <c r="G156" s="15">
        <f t="shared" si="21"/>
        <v>4.4567103811430399E-3</v>
      </c>
      <c r="H156" s="15">
        <f t="shared" si="19"/>
        <v>9.3335385323699317E-3</v>
      </c>
      <c r="I156" s="14">
        <v>268279.6875</v>
      </c>
      <c r="J156" s="15">
        <f t="shared" si="22"/>
        <v>47371.847944974281</v>
      </c>
      <c r="K156" s="15">
        <f t="shared" si="22"/>
        <v>-2.7234912140761567E-3</v>
      </c>
      <c r="L156">
        <f>(CalculationForOpenness!J156+CalculationForOpenness!I156)/CalculationForOpenness!E156</f>
        <v>57174.915354352757</v>
      </c>
      <c r="M156">
        <v>0.25647968053817749</v>
      </c>
      <c r="N156">
        <v>0.21574015915393829</v>
      </c>
      <c r="O156">
        <v>181.99</v>
      </c>
      <c r="P156">
        <f t="shared" si="20"/>
        <v>33120.360100000005</v>
      </c>
      <c r="Q156">
        <f t="shared" si="23"/>
        <v>188.35</v>
      </c>
    </row>
    <row r="157" spans="1:17">
      <c r="A157" t="str">
        <f t="shared" si="17"/>
        <v>Denmark2014</v>
      </c>
      <c r="B157" s="13" t="s">
        <v>172</v>
      </c>
      <c r="C157" s="14">
        <v>2014</v>
      </c>
      <c r="D157" s="15">
        <f t="shared" si="18"/>
        <v>4.6204913140757862E-3</v>
      </c>
      <c r="E157" s="14">
        <v>5.6641959999999996</v>
      </c>
      <c r="F157" s="15">
        <f t="shared" si="16"/>
        <v>48131.13039343978</v>
      </c>
      <c r="G157" s="15">
        <f t="shared" si="21"/>
        <v>1.152008450926989E-2</v>
      </c>
      <c r="H157" s="15">
        <f t="shared" si="19"/>
        <v>1.6193804273758147E-2</v>
      </c>
      <c r="I157" s="14">
        <v>272624.15625</v>
      </c>
      <c r="J157" s="15">
        <f t="shared" si="22"/>
        <v>47582.970551484577</v>
      </c>
      <c r="K157" s="15">
        <f t="shared" si="22"/>
        <v>4.4567103811430399E-3</v>
      </c>
      <c r="L157">
        <f>(CalculationForOpenness!J157+CalculationForOpenness!I157)/CalculationForOpenness!E157</f>
        <v>56818.321802199927</v>
      </c>
      <c r="M157">
        <v>0.26362723112106323</v>
      </c>
      <c r="N157">
        <v>0.21965751051902771</v>
      </c>
      <c r="O157">
        <v>181.76</v>
      </c>
      <c r="P157">
        <f t="shared" si="20"/>
        <v>33036.6976</v>
      </c>
      <c r="Q157">
        <f t="shared" si="23"/>
        <v>181.99</v>
      </c>
    </row>
    <row r="158" spans="1:17">
      <c r="A158" t="str">
        <f t="shared" si="17"/>
        <v>Denmark2015</v>
      </c>
      <c r="B158" s="13" t="s">
        <v>172</v>
      </c>
      <c r="C158" s="14">
        <v>2015</v>
      </c>
      <c r="D158" s="15">
        <f t="shared" si="18"/>
        <v>4.3252387452694958E-3</v>
      </c>
      <c r="E158" s="14">
        <v>5.6886950000000001</v>
      </c>
      <c r="F158" s="15">
        <f t="shared" si="16"/>
        <v>49046.519017103223</v>
      </c>
      <c r="G158" s="15">
        <f t="shared" si="21"/>
        <v>1.9018639624308699E-2</v>
      </c>
      <c r="H158" s="15">
        <f t="shared" si="19"/>
        <v>2.3426138526563528E-2</v>
      </c>
      <c r="I158" s="14">
        <v>279010.6875</v>
      </c>
      <c r="J158" s="15">
        <f t="shared" si="22"/>
        <v>48131.13039343978</v>
      </c>
      <c r="K158" s="15">
        <f t="shared" si="22"/>
        <v>1.152008450926989E-2</v>
      </c>
      <c r="L158">
        <f>(CalculationForOpenness!J158+CalculationForOpenness!I158)/CalculationForOpenness!E158</f>
        <v>53558.123835392616</v>
      </c>
      <c r="M158">
        <v>0.27165871858596802</v>
      </c>
      <c r="N158">
        <v>0.22268672287464142</v>
      </c>
      <c r="O158">
        <v>177.77</v>
      </c>
      <c r="P158">
        <f t="shared" si="20"/>
        <v>31602.172900000005</v>
      </c>
      <c r="Q158">
        <f t="shared" si="23"/>
        <v>181.76</v>
      </c>
    </row>
    <row r="159" spans="1:17">
      <c r="A159" t="str">
        <f t="shared" si="17"/>
        <v>Denmark2016</v>
      </c>
      <c r="B159" s="13" t="s">
        <v>172</v>
      </c>
      <c r="C159" s="14">
        <v>2016</v>
      </c>
      <c r="D159" s="15">
        <f t="shared" si="18"/>
        <v>3.9822841618331242E-3</v>
      </c>
      <c r="E159" s="14">
        <v>5.7113489999999993</v>
      </c>
      <c r="F159" s="15">
        <f t="shared" si="16"/>
        <v>50437.684468240346</v>
      </c>
      <c r="G159" s="15">
        <f t="shared" si="21"/>
        <v>2.8364203597242125E-2</v>
      </c>
      <c r="H159" s="15">
        <f t="shared" si="19"/>
        <v>3.2459442077823634E-2</v>
      </c>
      <c r="I159" s="14">
        <v>288067.21875</v>
      </c>
      <c r="J159" s="15">
        <f t="shared" si="22"/>
        <v>49046.519017103223</v>
      </c>
      <c r="K159" s="15">
        <f t="shared" si="22"/>
        <v>1.9018639624308699E-2</v>
      </c>
      <c r="L159">
        <f>(CalculationForOpenness!J159+CalculationForOpenness!I159)/CalculationForOpenness!E159</f>
        <v>52942.484374844607</v>
      </c>
      <c r="M159">
        <v>0.28743582963943481</v>
      </c>
      <c r="N159">
        <v>0.21713034808635712</v>
      </c>
      <c r="O159">
        <v>173.69</v>
      </c>
      <c r="P159">
        <f t="shared" si="20"/>
        <v>30168.216099999998</v>
      </c>
      <c r="Q159">
        <f t="shared" si="23"/>
        <v>177.77</v>
      </c>
    </row>
    <row r="160" spans="1:17">
      <c r="A160" t="str">
        <f t="shared" si="17"/>
        <v>Denmark2017</v>
      </c>
      <c r="B160" s="13" t="s">
        <v>172</v>
      </c>
      <c r="C160" s="14">
        <v>2017</v>
      </c>
      <c r="D160" s="15">
        <f t="shared" si="18"/>
        <v>3.6637578967771162E-3</v>
      </c>
      <c r="E160" s="14">
        <v>5.7322739999999994</v>
      </c>
      <c r="F160" s="15">
        <f t="shared" si="16"/>
        <v>51671.59664733403</v>
      </c>
      <c r="G160" s="15">
        <f t="shared" si="21"/>
        <v>2.4464092515401957E-2</v>
      </c>
      <c r="H160" s="15">
        <f t="shared" si="19"/>
        <v>2.8217480924319856E-2</v>
      </c>
      <c r="I160" s="14">
        <v>296195.75</v>
      </c>
      <c r="J160" s="15">
        <f t="shared" si="22"/>
        <v>50437.684468240346</v>
      </c>
      <c r="K160" s="15">
        <f t="shared" si="22"/>
        <v>2.8364203597242125E-2</v>
      </c>
      <c r="L160">
        <f>(CalculationForOpenness!J160+CalculationForOpenness!I160)/CalculationForOpenness!E160</f>
        <v>54396.081018387893</v>
      </c>
      <c r="M160">
        <v>0.29521355032920837</v>
      </c>
      <c r="N160">
        <v>0.21834829449653625</v>
      </c>
      <c r="O160">
        <v>174.89</v>
      </c>
      <c r="P160">
        <f t="shared" si="20"/>
        <v>30586.512099999996</v>
      </c>
      <c r="Q160">
        <f t="shared" si="23"/>
        <v>173.69</v>
      </c>
    </row>
    <row r="161" spans="1:17">
      <c r="A161" t="str">
        <f t="shared" si="17"/>
        <v>Denmark2018</v>
      </c>
      <c r="B161" s="13" t="s">
        <v>172</v>
      </c>
      <c r="C161" s="14">
        <v>2018</v>
      </c>
      <c r="D161" s="15">
        <f t="shared" si="18"/>
        <v>3.4631980257747979E-3</v>
      </c>
      <c r="E161" s="14">
        <v>5.7521259999999996</v>
      </c>
      <c r="F161" s="15">
        <f t="shared" si="16"/>
        <v>52613.573876858754</v>
      </c>
      <c r="G161" s="15">
        <f t="shared" si="21"/>
        <v>1.8230077850194024E-2</v>
      </c>
      <c r="H161" s="15">
        <f t="shared" si="19"/>
        <v>2.1756410245589278E-2</v>
      </c>
      <c r="I161" s="14">
        <v>302639.90625</v>
      </c>
      <c r="J161" s="15">
        <f t="shared" si="22"/>
        <v>51671.59664733403</v>
      </c>
      <c r="K161" s="15">
        <f t="shared" si="22"/>
        <v>2.4464092515401957E-2</v>
      </c>
      <c r="L161">
        <f>(CalculationForOpenness!J161+CalculationForOpenness!I161)/CalculationForOpenness!E161</f>
        <v>57227.95727832213</v>
      </c>
      <c r="M161">
        <v>0.30765610933303833</v>
      </c>
      <c r="N161">
        <v>0.21898931264877319</v>
      </c>
      <c r="O161">
        <v>174.7</v>
      </c>
      <c r="P161">
        <f t="shared" si="20"/>
        <v>30520.089999999997</v>
      </c>
      <c r="Q161">
        <f t="shared" si="23"/>
        <v>174.89</v>
      </c>
    </row>
    <row r="162" spans="1:17">
      <c r="A162" t="str">
        <f t="shared" si="17"/>
        <v>Spain1996</v>
      </c>
      <c r="B162" s="13" t="s">
        <v>174</v>
      </c>
      <c r="C162" s="14">
        <v>1996</v>
      </c>
      <c r="D162" s="15"/>
      <c r="E162" s="14">
        <v>39.908958999999996</v>
      </c>
      <c r="F162" s="15">
        <f t="shared" si="16"/>
        <v>29260.10297587567</v>
      </c>
      <c r="G162" s="15">
        <f t="shared" si="21"/>
        <v>-0.44386779266585308</v>
      </c>
      <c r="H162" s="15" t="e">
        <f>(I162-#REF!)/#REF!</f>
        <v>#REF!</v>
      </c>
      <c r="I162" s="14">
        <v>1167740.25</v>
      </c>
      <c r="J162" s="15">
        <f t="shared" si="22"/>
        <v>52613.573876858754</v>
      </c>
      <c r="K162" s="15">
        <f t="shared" si="22"/>
        <v>1.8230077850194024E-2</v>
      </c>
      <c r="L162">
        <f>(CalculationForOpenness!J162+CalculationForOpenness!I162)/CalculationForOpenness!E162</f>
        <v>12886.799569117735</v>
      </c>
      <c r="M162">
        <v>0.28519588708877563</v>
      </c>
      <c r="N162">
        <v>0.13057385385036469</v>
      </c>
      <c r="O162">
        <v>46.4</v>
      </c>
      <c r="P162">
        <f t="shared" si="20"/>
        <v>2152.96</v>
      </c>
      <c r="Q162">
        <f t="shared" si="23"/>
        <v>174.7</v>
      </c>
    </row>
    <row r="163" spans="1:17">
      <c r="A163" t="str">
        <f t="shared" si="17"/>
        <v>Spain1997</v>
      </c>
      <c r="B163" s="13" t="s">
        <v>174</v>
      </c>
      <c r="C163" s="14">
        <v>1997</v>
      </c>
      <c r="D163" s="15">
        <f t="shared" si="18"/>
        <v>3.1655548820504176E-3</v>
      </c>
      <c r="E163" s="14">
        <v>40.035292999999996</v>
      </c>
      <c r="F163" s="15">
        <f t="shared" si="16"/>
        <v>30247.730421256067</v>
      </c>
      <c r="G163" s="15">
        <f t="shared" si="21"/>
        <v>3.3753382419558602E-2</v>
      </c>
      <c r="H163" s="15">
        <f t="shared" si="19"/>
        <v>3.702578548611303E-2</v>
      </c>
      <c r="I163" s="14">
        <v>1210976.75</v>
      </c>
      <c r="J163" s="15">
        <f t="shared" si="22"/>
        <v>29260.10297587567</v>
      </c>
      <c r="K163" s="15">
        <f t="shared" si="22"/>
        <v>-0.44386779266585308</v>
      </c>
      <c r="L163">
        <f>(CalculationForOpenness!J163+CalculationForOpenness!I163)/CalculationForOpenness!E163</f>
        <v>13201.222737312548</v>
      </c>
      <c r="M163">
        <v>0.27091214060783386</v>
      </c>
      <c r="N163">
        <v>0.13438594341278076</v>
      </c>
      <c r="O163">
        <v>50.97</v>
      </c>
      <c r="P163">
        <f t="shared" si="20"/>
        <v>2597.9409000000001</v>
      </c>
      <c r="Q163">
        <f t="shared" si="23"/>
        <v>46.4</v>
      </c>
    </row>
    <row r="164" spans="1:17">
      <c r="A164" t="str">
        <f t="shared" si="17"/>
        <v>Spain1998</v>
      </c>
      <c r="B164" s="13" t="s">
        <v>174</v>
      </c>
      <c r="C164" s="14">
        <v>1998</v>
      </c>
      <c r="D164" s="15">
        <f t="shared" si="18"/>
        <v>4.1530106948387971E-3</v>
      </c>
      <c r="E164" s="14">
        <v>40.201560000000001</v>
      </c>
      <c r="F164" s="15">
        <f t="shared" si="16"/>
        <v>31445.928342084237</v>
      </c>
      <c r="G164" s="15">
        <f t="shared" si="21"/>
        <v>3.9612820669221428E-2</v>
      </c>
      <c r="H164" s="15">
        <f t="shared" si="19"/>
        <v>4.3930343831952184E-2</v>
      </c>
      <c r="I164" s="14">
        <v>1264175.375</v>
      </c>
      <c r="J164" s="15">
        <f t="shared" si="22"/>
        <v>30247.730421256067</v>
      </c>
      <c r="K164" s="15">
        <f t="shared" si="22"/>
        <v>3.3753382419558602E-2</v>
      </c>
      <c r="L164">
        <f>(CalculationForOpenness!J164+CalculationForOpenness!I164)/CalculationForOpenness!E164</f>
        <v>14378.469832221857</v>
      </c>
      <c r="M164">
        <v>0.27399730682373047</v>
      </c>
      <c r="N164">
        <v>0.13757002353668213</v>
      </c>
      <c r="O164">
        <v>58.48</v>
      </c>
      <c r="P164">
        <f t="shared" si="20"/>
        <v>3419.9103999999998</v>
      </c>
      <c r="Q164">
        <f t="shared" si="23"/>
        <v>50.97</v>
      </c>
    </row>
    <row r="165" spans="1:17">
      <c r="A165" t="str">
        <f t="shared" si="17"/>
        <v>Spain1999</v>
      </c>
      <c r="B165" s="13" t="s">
        <v>174</v>
      </c>
      <c r="C165" s="14">
        <v>1999</v>
      </c>
      <c r="D165" s="15">
        <f t="shared" si="18"/>
        <v>6.2910494020630035E-3</v>
      </c>
      <c r="E165" s="14">
        <v>40.454470000000001</v>
      </c>
      <c r="F165" s="15">
        <f t="shared" si="16"/>
        <v>32652.587587972354</v>
      </c>
      <c r="G165" s="15">
        <f t="shared" si="21"/>
        <v>3.837251146671472E-2</v>
      </c>
      <c r="H165" s="15">
        <f t="shared" si="19"/>
        <v>4.4904964234096081E-2</v>
      </c>
      <c r="I165" s="14">
        <v>1320943.125</v>
      </c>
      <c r="J165" s="15">
        <f t="shared" si="22"/>
        <v>31445.928342084237</v>
      </c>
      <c r="K165" s="15">
        <f t="shared" si="22"/>
        <v>3.9612820669221428E-2</v>
      </c>
      <c r="L165">
        <f>(CalculationForOpenness!J165+CalculationForOpenness!I165)/CalculationForOpenness!E165</f>
        <v>15142.829841402912</v>
      </c>
      <c r="M165">
        <v>0.28116101026535034</v>
      </c>
      <c r="N165">
        <v>0.13729748129844666</v>
      </c>
      <c r="O165">
        <v>79.31</v>
      </c>
      <c r="P165">
        <f t="shared" si="20"/>
        <v>6290.0761000000002</v>
      </c>
      <c r="Q165">
        <f t="shared" si="23"/>
        <v>58.48</v>
      </c>
    </row>
    <row r="166" spans="1:17">
      <c r="A166" t="str">
        <f t="shared" si="17"/>
        <v>Spain2000</v>
      </c>
      <c r="B166" s="13" t="s">
        <v>174</v>
      </c>
      <c r="C166" s="14">
        <v>2000</v>
      </c>
      <c r="D166" s="15">
        <f t="shared" si="18"/>
        <v>9.1531047125323374E-3</v>
      </c>
      <c r="E166" s="14">
        <v>40.824753999999999</v>
      </c>
      <c r="F166" s="15">
        <f t="shared" si="16"/>
        <v>34053.839614073368</v>
      </c>
      <c r="G166" s="15">
        <f t="shared" si="21"/>
        <v>4.2913965771495796E-2</v>
      </c>
      <c r="H166" s="15">
        <f t="shared" si="19"/>
        <v>5.2459866506364534E-2</v>
      </c>
      <c r="I166" s="14">
        <v>1390239.625</v>
      </c>
      <c r="J166" s="15">
        <f t="shared" si="22"/>
        <v>32652.587587972354</v>
      </c>
      <c r="K166" s="15">
        <f t="shared" si="22"/>
        <v>3.837251146671472E-2</v>
      </c>
      <c r="L166">
        <f>(CalculationForOpenness!J166+CalculationForOpenness!I166)/CalculationForOpenness!E166</f>
        <v>15958.432183261393</v>
      </c>
      <c r="M166">
        <v>0.27557596564292908</v>
      </c>
      <c r="N166">
        <v>0.14239268004894257</v>
      </c>
      <c r="O166">
        <v>102.79</v>
      </c>
      <c r="P166">
        <f t="shared" si="20"/>
        <v>10565.784100000001</v>
      </c>
      <c r="Q166">
        <f t="shared" si="23"/>
        <v>79.31</v>
      </c>
    </row>
    <row r="167" spans="1:17">
      <c r="A167" t="str">
        <f t="shared" si="17"/>
        <v>Spain2001</v>
      </c>
      <c r="B167" s="13" t="s">
        <v>174</v>
      </c>
      <c r="C167" s="14">
        <v>2001</v>
      </c>
      <c r="D167" s="15">
        <f t="shared" si="18"/>
        <v>1.2116986669411378E-2</v>
      </c>
      <c r="E167" s="14">
        <v>41.319426999999997</v>
      </c>
      <c r="F167" s="15">
        <f t="shared" si="16"/>
        <v>34969.437620710472</v>
      </c>
      <c r="G167" s="15">
        <f t="shared" si="21"/>
        <v>2.6886777438709653E-2</v>
      </c>
      <c r="H167" s="15">
        <f t="shared" si="19"/>
        <v>3.9329550831929426E-2</v>
      </c>
      <c r="I167" s="14">
        <v>1444917.125</v>
      </c>
      <c r="J167" s="15">
        <f t="shared" si="22"/>
        <v>34053.839614073368</v>
      </c>
      <c r="K167" s="15">
        <f t="shared" si="22"/>
        <v>4.2913965771495796E-2</v>
      </c>
      <c r="L167">
        <f>(CalculationForOpenness!J167+CalculationForOpenness!I167)/CalculationForOpenness!E167</f>
        <v>16811.418856812084</v>
      </c>
      <c r="M167">
        <v>0.25844612717628479</v>
      </c>
      <c r="N167">
        <v>0.14837458729743958</v>
      </c>
      <c r="O167">
        <v>115.49</v>
      </c>
      <c r="P167">
        <f t="shared" si="20"/>
        <v>13337.940099999998</v>
      </c>
      <c r="Q167">
        <f t="shared" si="23"/>
        <v>102.79</v>
      </c>
    </row>
    <row r="168" spans="1:17">
      <c r="A168" t="str">
        <f t="shared" si="17"/>
        <v>Spain2002</v>
      </c>
      <c r="B168" s="13" t="s">
        <v>174</v>
      </c>
      <c r="C168" s="14">
        <v>2002</v>
      </c>
      <c r="D168" s="15">
        <f t="shared" si="18"/>
        <v>1.4524838401074644E-2</v>
      </c>
      <c r="E168" s="14">
        <v>41.919584999999998</v>
      </c>
      <c r="F168" s="15">
        <f t="shared" si="16"/>
        <v>35410.134069791005</v>
      </c>
      <c r="G168" s="15">
        <f t="shared" si="21"/>
        <v>1.2602331609117237E-2</v>
      </c>
      <c r="H168" s="15">
        <f t="shared" si="19"/>
        <v>2.7310216840291099E-2</v>
      </c>
      <c r="I168" s="14">
        <v>1484378.125</v>
      </c>
      <c r="J168" s="15">
        <f t="shared" si="22"/>
        <v>34969.437620710472</v>
      </c>
      <c r="K168" s="15">
        <f t="shared" si="22"/>
        <v>2.6886777438709653E-2</v>
      </c>
      <c r="L168">
        <f>(CalculationForOpenness!J168+CalculationForOpenness!I168)/CalculationForOpenness!E168</f>
        <v>17426.693080579516</v>
      </c>
      <c r="M168">
        <v>0.25379833579063416</v>
      </c>
      <c r="N168">
        <v>0.15237079560756683</v>
      </c>
      <c r="O168">
        <v>126.45</v>
      </c>
      <c r="P168">
        <f t="shared" si="20"/>
        <v>15989.602500000001</v>
      </c>
      <c r="Q168">
        <f t="shared" si="23"/>
        <v>115.49</v>
      </c>
    </row>
    <row r="169" spans="1:17">
      <c r="A169" t="str">
        <f t="shared" si="17"/>
        <v>Spain2003</v>
      </c>
      <c r="B169" s="13" t="s">
        <v>174</v>
      </c>
      <c r="C169" s="14">
        <v>2003</v>
      </c>
      <c r="D169" s="15">
        <f t="shared" si="18"/>
        <v>1.6146820155781574E-2</v>
      </c>
      <c r="E169" s="14">
        <v>42.596452999999997</v>
      </c>
      <c r="F169" s="15">
        <f t="shared" si="16"/>
        <v>35886.573701336121</v>
      </c>
      <c r="G169" s="15">
        <f t="shared" si="21"/>
        <v>1.345489487857022E-2</v>
      </c>
      <c r="H169" s="15">
        <f t="shared" si="19"/>
        <v>2.9818968802170942E-2</v>
      </c>
      <c r="I169" s="14">
        <v>1528640.75</v>
      </c>
      <c r="J169" s="15">
        <f t="shared" si="22"/>
        <v>35410.134069791005</v>
      </c>
      <c r="K169" s="15">
        <f t="shared" si="22"/>
        <v>1.2602331609117237E-2</v>
      </c>
      <c r="L169">
        <f>(CalculationForOpenness!J169+CalculationForOpenness!I169)/CalculationForOpenness!E169</f>
        <v>19647.953090005023</v>
      </c>
      <c r="M169">
        <v>0.27214285731315613</v>
      </c>
      <c r="N169">
        <v>0.14935688674449921</v>
      </c>
      <c r="O169">
        <v>135.52000000000001</v>
      </c>
      <c r="P169">
        <f t="shared" si="20"/>
        <v>18365.670400000003</v>
      </c>
      <c r="Q169">
        <f t="shared" si="23"/>
        <v>126.45</v>
      </c>
    </row>
    <row r="170" spans="1:17">
      <c r="A170" t="str">
        <f t="shared" si="17"/>
        <v>Spain2004</v>
      </c>
      <c r="B170" s="13" t="s">
        <v>174</v>
      </c>
      <c r="C170" s="14">
        <v>2004</v>
      </c>
      <c r="D170" s="15">
        <f t="shared" si="18"/>
        <v>1.6712471341217047E-2</v>
      </c>
      <c r="E170" s="14">
        <v>43.308344999999996</v>
      </c>
      <c r="F170" s="15">
        <f t="shared" si="16"/>
        <v>36398.920346644511</v>
      </c>
      <c r="G170" s="15">
        <f t="shared" si="21"/>
        <v>1.4276833714256585E-2</v>
      </c>
      <c r="H170" s="15">
        <f t="shared" si="19"/>
        <v>3.1227906229766542E-2</v>
      </c>
      <c r="I170" s="14">
        <v>1576377</v>
      </c>
      <c r="J170" s="15">
        <f t="shared" si="22"/>
        <v>35886.573701336121</v>
      </c>
      <c r="K170" s="15">
        <f t="shared" si="22"/>
        <v>1.345489487857022E-2</v>
      </c>
      <c r="L170">
        <f>(CalculationForOpenness!J170+CalculationForOpenness!I170)/CalculationForOpenness!E170</f>
        <v>21889.242841355164</v>
      </c>
      <c r="M170">
        <v>0.30004960298538208</v>
      </c>
      <c r="N170">
        <v>0.1545863151550293</v>
      </c>
      <c r="O170">
        <v>139.99</v>
      </c>
      <c r="P170">
        <f t="shared" si="20"/>
        <v>19597.200100000002</v>
      </c>
      <c r="Q170">
        <f t="shared" si="23"/>
        <v>135.52000000000001</v>
      </c>
    </row>
    <row r="171" spans="1:17">
      <c r="A171" t="str">
        <f t="shared" si="17"/>
        <v>Spain2005</v>
      </c>
      <c r="B171" s="13" t="s">
        <v>174</v>
      </c>
      <c r="C171" s="14">
        <v>2005</v>
      </c>
      <c r="D171" s="15">
        <f t="shared" si="18"/>
        <v>1.6412033292890895E-2</v>
      </c>
      <c r="E171" s="14">
        <v>44.019123</v>
      </c>
      <c r="F171" s="15">
        <f t="shared" si="16"/>
        <v>37119.023816081026</v>
      </c>
      <c r="G171" s="15">
        <f t="shared" si="21"/>
        <v>1.9783649146145599E-2</v>
      </c>
      <c r="H171" s="15">
        <f t="shared" si="19"/>
        <v>3.6520372347477792E-2</v>
      </c>
      <c r="I171" s="14">
        <v>1633946.875</v>
      </c>
      <c r="J171" s="15">
        <f t="shared" si="22"/>
        <v>36398.920346644511</v>
      </c>
      <c r="K171" s="15">
        <f t="shared" si="22"/>
        <v>1.4276833714256585E-2</v>
      </c>
      <c r="L171">
        <f>(CalculationForOpenness!J171+CalculationForOpenness!I171)/CalculationForOpenness!E171</f>
        <v>21933.644592857436</v>
      </c>
      <c r="M171">
        <v>0.3159845769405365</v>
      </c>
      <c r="N171">
        <v>0.15355859696865082</v>
      </c>
      <c r="O171">
        <v>153.79</v>
      </c>
      <c r="P171">
        <f t="shared" si="20"/>
        <v>23651.364099999999</v>
      </c>
      <c r="Q171">
        <f t="shared" si="23"/>
        <v>139.99</v>
      </c>
    </row>
    <row r="172" spans="1:17">
      <c r="A172" t="str">
        <f t="shared" si="17"/>
        <v>Spain2006</v>
      </c>
      <c r="B172" s="13" t="s">
        <v>174</v>
      </c>
      <c r="C172" s="14">
        <v>2006</v>
      </c>
      <c r="D172" s="15">
        <f t="shared" si="18"/>
        <v>1.6116677290458414E-2</v>
      </c>
      <c r="E172" s="14">
        <v>44.728564999999996</v>
      </c>
      <c r="F172" s="15">
        <f t="shared" si="16"/>
        <v>38029.014568207145</v>
      </c>
      <c r="G172" s="15">
        <f t="shared" si="21"/>
        <v>2.4515481781928899E-2</v>
      </c>
      <c r="H172" s="15">
        <f t="shared" si="19"/>
        <v>4.102726718088677E-2</v>
      </c>
      <c r="I172" s="14">
        <v>1700983.25</v>
      </c>
      <c r="J172" s="15">
        <f t="shared" si="22"/>
        <v>37119.023816081026</v>
      </c>
      <c r="K172" s="15">
        <f t="shared" si="22"/>
        <v>1.9783649146145599E-2</v>
      </c>
      <c r="L172">
        <f>(CalculationForOpenness!J172+CalculationForOpenness!I172)/CalculationForOpenness!E172</f>
        <v>22335.590140399807</v>
      </c>
      <c r="M172">
        <v>0.34420490264892578</v>
      </c>
      <c r="N172">
        <v>0.15627646446228027</v>
      </c>
      <c r="O172">
        <v>162.80000000000001</v>
      </c>
      <c r="P172">
        <f t="shared" si="20"/>
        <v>26503.840000000004</v>
      </c>
      <c r="Q172">
        <f t="shared" si="23"/>
        <v>153.79</v>
      </c>
    </row>
    <row r="173" spans="1:17">
      <c r="A173" t="str">
        <f t="shared" si="17"/>
        <v>Spain2007</v>
      </c>
      <c r="B173" s="13" t="s">
        <v>174</v>
      </c>
      <c r="C173" s="14">
        <v>2007</v>
      </c>
      <c r="D173" s="15">
        <f t="shared" si="18"/>
        <v>1.5661378807927302E-2</v>
      </c>
      <c r="E173" s="14">
        <v>45.429075999999995</v>
      </c>
      <c r="F173" s="15">
        <f t="shared" si="16"/>
        <v>38792.300662245478</v>
      </c>
      <c r="G173" s="15">
        <f t="shared" si="21"/>
        <v>2.0071151006801308E-2</v>
      </c>
      <c r="H173" s="15">
        <f t="shared" si="19"/>
        <v>3.6046871713757325E-2</v>
      </c>
      <c r="I173" s="14">
        <v>1762298.375</v>
      </c>
      <c r="J173" s="15">
        <f t="shared" si="22"/>
        <v>38029.014568207145</v>
      </c>
      <c r="K173" s="15">
        <f t="shared" si="22"/>
        <v>2.4515481781928899E-2</v>
      </c>
      <c r="L173">
        <f>(CalculationForOpenness!J173+CalculationForOpenness!I173)/CalculationForOpenness!E173</f>
        <v>23449.989515673617</v>
      </c>
      <c r="M173">
        <v>0.36770695447921753</v>
      </c>
      <c r="N173">
        <v>0.15688863396644592</v>
      </c>
      <c r="O173">
        <v>169.14</v>
      </c>
      <c r="P173">
        <f t="shared" si="20"/>
        <v>28608.339599999996</v>
      </c>
      <c r="Q173">
        <f t="shared" si="23"/>
        <v>162.80000000000001</v>
      </c>
    </row>
    <row r="174" spans="1:17">
      <c r="A174" t="str">
        <f t="shared" si="17"/>
        <v>Spain2008</v>
      </c>
      <c r="B174" s="13" t="s">
        <v>174</v>
      </c>
      <c r="C174" s="14">
        <v>2008</v>
      </c>
      <c r="D174" s="15">
        <f t="shared" si="18"/>
        <v>1.4082060572836695E-2</v>
      </c>
      <c r="E174" s="14">
        <v>46.068810999999997</v>
      </c>
      <c r="F174" s="15">
        <f t="shared" si="16"/>
        <v>38592.975625092651</v>
      </c>
      <c r="G174" s="15">
        <f t="shared" si="21"/>
        <v>-5.1382628446891582E-3</v>
      </c>
      <c r="H174" s="15">
        <f t="shared" si="19"/>
        <v>8.8714403995293935E-3</v>
      </c>
      <c r="I174" s="14">
        <v>1777932.5</v>
      </c>
      <c r="J174" s="15">
        <f t="shared" si="22"/>
        <v>38792.300662245478</v>
      </c>
      <c r="K174" s="15">
        <f t="shared" si="22"/>
        <v>2.0071151006801308E-2</v>
      </c>
      <c r="L174">
        <f>(CalculationForOpenness!J174+CalculationForOpenness!I174)/CalculationForOpenness!E174</f>
        <v>23744.526899824243</v>
      </c>
      <c r="M174">
        <v>0.35151085257530212</v>
      </c>
      <c r="N174">
        <v>0.17266896367073059</v>
      </c>
      <c r="O174">
        <v>172.58</v>
      </c>
      <c r="P174">
        <f t="shared" si="20"/>
        <v>29783.856400000004</v>
      </c>
      <c r="Q174">
        <f t="shared" si="23"/>
        <v>169.14</v>
      </c>
    </row>
    <row r="175" spans="1:17">
      <c r="A175" t="str">
        <f t="shared" si="17"/>
        <v>Spain2009</v>
      </c>
      <c r="B175" s="13" t="s">
        <v>174</v>
      </c>
      <c r="C175" s="14">
        <v>2009</v>
      </c>
      <c r="D175" s="15">
        <f t="shared" si="18"/>
        <v>1.1173589871898442E-2</v>
      </c>
      <c r="E175" s="14">
        <v>46.583565</v>
      </c>
      <c r="F175" s="15">
        <f t="shared" si="16"/>
        <v>36730.223416777997</v>
      </c>
      <c r="G175" s="15">
        <f t="shared" si="21"/>
        <v>-4.8266612722744212E-2</v>
      </c>
      <c r="H175" s="15">
        <f t="shared" si="19"/>
        <v>-3.7632334185915384E-2</v>
      </c>
      <c r="I175" s="14">
        <v>1711024.75</v>
      </c>
      <c r="J175" s="15">
        <f t="shared" si="22"/>
        <v>38592.975625092651</v>
      </c>
      <c r="K175" s="15">
        <f t="shared" si="22"/>
        <v>-5.1382628446891582E-3</v>
      </c>
      <c r="L175">
        <f>(CalculationForOpenness!J175+CalculationForOpenness!I175)/CalculationForOpenness!E175</f>
        <v>18158.662575047063</v>
      </c>
      <c r="M175">
        <v>0.29973459243774414</v>
      </c>
      <c r="N175">
        <v>0.18730111420154572</v>
      </c>
      <c r="O175">
        <v>175</v>
      </c>
      <c r="P175">
        <f t="shared" si="20"/>
        <v>30625</v>
      </c>
      <c r="Q175">
        <f t="shared" si="23"/>
        <v>172.58</v>
      </c>
    </row>
    <row r="176" spans="1:17">
      <c r="A176" t="str">
        <f t="shared" si="17"/>
        <v>Spain2010</v>
      </c>
      <c r="B176" s="13" t="s">
        <v>174</v>
      </c>
      <c r="C176" s="14">
        <v>2010</v>
      </c>
      <c r="D176" s="15">
        <f t="shared" si="18"/>
        <v>7.4586391144601093E-3</v>
      </c>
      <c r="E176" s="14">
        <v>46.931014999999995</v>
      </c>
      <c r="F176" s="15">
        <f t="shared" si="16"/>
        <v>36517.72713630848</v>
      </c>
      <c r="G176" s="15">
        <f t="shared" si="21"/>
        <v>-5.7853250185363903E-3</v>
      </c>
      <c r="H176" s="15">
        <f t="shared" si="19"/>
        <v>1.6301634444504675E-3</v>
      </c>
      <c r="I176" s="14">
        <v>1713814</v>
      </c>
      <c r="J176" s="15">
        <f t="shared" si="22"/>
        <v>36730.223416777997</v>
      </c>
      <c r="K176" s="15">
        <f t="shared" si="22"/>
        <v>-4.8266612722744212E-2</v>
      </c>
      <c r="L176">
        <f>(CalculationForOpenness!J176+CalculationForOpenness!I176)/CalculationForOpenness!E176</f>
        <v>19920.185451611345</v>
      </c>
      <c r="M176">
        <v>0.2908112108707428</v>
      </c>
      <c r="N176">
        <v>0.18262860178947449</v>
      </c>
      <c r="O176">
        <v>176.87</v>
      </c>
      <c r="P176">
        <f t="shared" si="20"/>
        <v>31282.996900000002</v>
      </c>
      <c r="Q176">
        <f t="shared" si="23"/>
        <v>175</v>
      </c>
    </row>
    <row r="177" spans="1:17">
      <c r="A177" t="str">
        <f t="shared" si="17"/>
        <v>Spain2011</v>
      </c>
      <c r="B177" s="13" t="s">
        <v>174</v>
      </c>
      <c r="C177" s="14">
        <v>2011</v>
      </c>
      <c r="D177" s="15">
        <f t="shared" si="18"/>
        <v>3.2648984898367567E-3</v>
      </c>
      <c r="E177" s="14">
        <v>47.084240000000001</v>
      </c>
      <c r="F177" s="15">
        <f t="shared" si="16"/>
        <v>36102.464964922445</v>
      </c>
      <c r="G177" s="15">
        <f t="shared" si="21"/>
        <v>-1.1371522927371694E-2</v>
      </c>
      <c r="H177" s="15">
        <f t="shared" si="19"/>
        <v>-8.1437513055675828E-3</v>
      </c>
      <c r="I177" s="14">
        <v>1699857.125</v>
      </c>
      <c r="J177" s="15">
        <f t="shared" si="22"/>
        <v>36517.72713630848</v>
      </c>
      <c r="K177" s="15">
        <f t="shared" si="22"/>
        <v>-5.7853250185363903E-3</v>
      </c>
      <c r="L177">
        <f>(CalculationForOpenness!J177+CalculationForOpenness!I177)/CalculationForOpenness!E177</f>
        <v>22188.645003212809</v>
      </c>
      <c r="M177">
        <v>0.25812849402427673</v>
      </c>
      <c r="N177">
        <v>0.2008015513420105</v>
      </c>
      <c r="O177">
        <v>179.44</v>
      </c>
      <c r="P177">
        <f t="shared" si="20"/>
        <v>32198.713599999999</v>
      </c>
      <c r="Q177">
        <f t="shared" si="23"/>
        <v>176.87</v>
      </c>
    </row>
    <row r="178" spans="1:17">
      <c r="A178" t="str">
        <f t="shared" si="17"/>
        <v>Spain2012</v>
      </c>
      <c r="B178" s="13" t="s">
        <v>174</v>
      </c>
      <c r="C178" s="14">
        <v>2012</v>
      </c>
      <c r="D178" s="15">
        <f t="shared" si="18"/>
        <v>-4.4983204571213395E-4</v>
      </c>
      <c r="E178" s="14">
        <v>47.06306</v>
      </c>
      <c r="F178" s="15">
        <f t="shared" si="16"/>
        <v>35049.798079427899</v>
      </c>
      <c r="G178" s="15">
        <f t="shared" si="21"/>
        <v>-2.9157756583029118E-2</v>
      </c>
      <c r="H178" s="15">
        <f t="shared" si="19"/>
        <v>-2.9594472535449119E-2</v>
      </c>
      <c r="I178" s="14">
        <v>1649550.75</v>
      </c>
      <c r="J178" s="15">
        <f t="shared" si="22"/>
        <v>36102.464964922445</v>
      </c>
      <c r="K178" s="15">
        <f t="shared" si="22"/>
        <v>-1.1371522927371694E-2</v>
      </c>
      <c r="L178">
        <f>(CalculationForOpenness!J178+CalculationForOpenness!I178)/CalculationForOpenness!E178</f>
        <v>20783.128270514611</v>
      </c>
      <c r="M178">
        <v>0.24154090881347656</v>
      </c>
      <c r="N178">
        <v>0.19231316447257996</v>
      </c>
      <c r="O178">
        <v>174.7</v>
      </c>
      <c r="P178">
        <f t="shared" si="20"/>
        <v>30520.089999999997</v>
      </c>
      <c r="Q178">
        <f t="shared" si="23"/>
        <v>179.44</v>
      </c>
    </row>
    <row r="179" spans="1:17">
      <c r="A179" t="str">
        <f t="shared" si="17"/>
        <v>Spain2013</v>
      </c>
      <c r="B179" s="13" t="s">
        <v>174</v>
      </c>
      <c r="C179" s="14">
        <v>2013</v>
      </c>
      <c r="D179" s="15">
        <f t="shared" si="18"/>
        <v>-2.8154777866122999E-3</v>
      </c>
      <c r="E179" s="14">
        <v>46.930554999999998</v>
      </c>
      <c r="F179" s="15">
        <f t="shared" si="16"/>
        <v>34644.236574658025</v>
      </c>
      <c r="G179" s="15">
        <f t="shared" si="21"/>
        <v>-1.1571008307974071E-2</v>
      </c>
      <c r="H179" s="15">
        <f t="shared" si="19"/>
        <v>-1.4353908177726572E-2</v>
      </c>
      <c r="I179" s="14">
        <v>1625873.25</v>
      </c>
      <c r="J179" s="15">
        <f t="shared" si="22"/>
        <v>35049.798079427899</v>
      </c>
      <c r="K179" s="15">
        <f t="shared" si="22"/>
        <v>-2.9157756583029118E-2</v>
      </c>
      <c r="L179">
        <f>(CalculationForOpenness!J179+CalculationForOpenness!I179)/CalculationForOpenness!E179</f>
        <v>21406.568949027103</v>
      </c>
      <c r="M179">
        <v>0.23462870717048645</v>
      </c>
      <c r="N179">
        <v>0.19006453454494476</v>
      </c>
      <c r="O179">
        <v>175.4</v>
      </c>
      <c r="P179">
        <f t="shared" si="20"/>
        <v>30765.160000000003</v>
      </c>
      <c r="Q179">
        <f t="shared" si="23"/>
        <v>174.7</v>
      </c>
    </row>
    <row r="180" spans="1:17">
      <c r="A180" t="str">
        <f t="shared" si="17"/>
        <v>Spain2014</v>
      </c>
      <c r="B180" s="13" t="s">
        <v>174</v>
      </c>
      <c r="C180" s="14">
        <v>2014</v>
      </c>
      <c r="D180" s="15">
        <f t="shared" si="18"/>
        <v>-3.2522521841048344E-3</v>
      </c>
      <c r="E180" s="14">
        <v>46.777924999999996</v>
      </c>
      <c r="F180" s="15">
        <f t="shared" si="16"/>
        <v>35238.285473329568</v>
      </c>
      <c r="G180" s="15">
        <f t="shared" si="21"/>
        <v>1.7147120485434066E-2</v>
      </c>
      <c r="H180" s="15">
        <f t="shared" si="19"/>
        <v>1.3839101541279432E-2</v>
      </c>
      <c r="I180" s="14">
        <v>1648373.875</v>
      </c>
      <c r="J180" s="15">
        <f t="shared" si="22"/>
        <v>34644.236574658025</v>
      </c>
      <c r="K180" s="15">
        <f t="shared" si="22"/>
        <v>-1.1571008307974071E-2</v>
      </c>
      <c r="L180">
        <f>(CalculationForOpenness!J180+CalculationForOpenness!I180)/CalculationForOpenness!E180</f>
        <v>22489.796837377784</v>
      </c>
      <c r="M180">
        <v>0.24049234390258789</v>
      </c>
      <c r="N180">
        <v>0.19094830751419067</v>
      </c>
      <c r="O180">
        <v>178.71</v>
      </c>
      <c r="P180">
        <f t="shared" si="20"/>
        <v>31937.264100000004</v>
      </c>
      <c r="Q180">
        <f t="shared" si="23"/>
        <v>175.4</v>
      </c>
    </row>
    <row r="181" spans="1:17">
      <c r="A181" t="str">
        <f t="shared" si="17"/>
        <v>Spain2015</v>
      </c>
      <c r="B181" s="13" t="s">
        <v>174</v>
      </c>
      <c r="C181" s="14">
        <v>2015</v>
      </c>
      <c r="D181" s="15">
        <f t="shared" si="18"/>
        <v>-2.2660047447593513E-3</v>
      </c>
      <c r="E181" s="14">
        <v>46.671925999999999</v>
      </c>
      <c r="F181" s="15">
        <f t="shared" si="16"/>
        <v>36672.835721414194</v>
      </c>
      <c r="G181" s="15">
        <f t="shared" si="21"/>
        <v>4.0709989967314932E-2</v>
      </c>
      <c r="H181" s="15">
        <f t="shared" si="19"/>
        <v>3.8351736192130566E-2</v>
      </c>
      <c r="I181" s="14">
        <v>1711591.875</v>
      </c>
      <c r="J181" s="15">
        <f t="shared" si="22"/>
        <v>35238.285473329568</v>
      </c>
      <c r="K181" s="15">
        <f t="shared" si="22"/>
        <v>1.7147120485434066E-2</v>
      </c>
      <c r="L181">
        <f>(CalculationForOpenness!J181+CalculationForOpenness!I181)/CalculationForOpenness!E181</f>
        <v>20551.093526451234</v>
      </c>
      <c r="M181">
        <v>0.24495480954647064</v>
      </c>
      <c r="N181">
        <v>0.18703414499759674</v>
      </c>
      <c r="O181">
        <v>181.45</v>
      </c>
      <c r="P181">
        <f t="shared" si="20"/>
        <v>32924.102499999994</v>
      </c>
      <c r="Q181">
        <f t="shared" si="23"/>
        <v>178.71</v>
      </c>
    </row>
    <row r="182" spans="1:17">
      <c r="A182" t="str">
        <f t="shared" si="17"/>
        <v>Spain2016</v>
      </c>
      <c r="B182" s="13" t="s">
        <v>174</v>
      </c>
      <c r="C182" s="14">
        <v>2016</v>
      </c>
      <c r="D182" s="15">
        <f t="shared" si="18"/>
        <v>-8.096087570931633E-4</v>
      </c>
      <c r="E182" s="14">
        <v>46.634139999999995</v>
      </c>
      <c r="F182" s="15">
        <f t="shared" si="16"/>
        <v>37815.112490548774</v>
      </c>
      <c r="G182" s="15">
        <f t="shared" si="21"/>
        <v>3.1147762278649634E-2</v>
      </c>
      <c r="H182" s="15">
        <f t="shared" si="19"/>
        <v>3.0312936020451722E-2</v>
      </c>
      <c r="I182" s="14">
        <v>1763475.25</v>
      </c>
      <c r="J182" s="15">
        <f t="shared" si="22"/>
        <v>36672.835721414194</v>
      </c>
      <c r="K182" s="15">
        <f t="shared" si="22"/>
        <v>4.0709989967314932E-2</v>
      </c>
      <c r="L182">
        <f>(CalculationForOpenness!J182+CalculationForOpenness!I182)/CalculationForOpenness!E182</f>
        <v>20462.102049050041</v>
      </c>
      <c r="M182">
        <v>0.24638161063194275</v>
      </c>
      <c r="N182">
        <v>0.18501703441143036</v>
      </c>
      <c r="O182">
        <v>183.67</v>
      </c>
      <c r="P182">
        <f t="shared" si="20"/>
        <v>33734.668899999997</v>
      </c>
      <c r="Q182">
        <f t="shared" si="23"/>
        <v>181.45</v>
      </c>
    </row>
    <row r="183" spans="1:17">
      <c r="A183" t="str">
        <f t="shared" si="17"/>
        <v>Spain2017</v>
      </c>
      <c r="B183" s="13" t="s">
        <v>174</v>
      </c>
      <c r="C183" s="14">
        <v>2017</v>
      </c>
      <c r="D183" s="15">
        <f t="shared" si="18"/>
        <v>2.8494146134147331E-4</v>
      </c>
      <c r="E183" s="14">
        <v>46.647427999999998</v>
      </c>
      <c r="F183" s="15">
        <f t="shared" si="16"/>
        <v>38928.510163518557</v>
      </c>
      <c r="G183" s="15">
        <f t="shared" si="21"/>
        <v>2.9443193465259601E-2</v>
      </c>
      <c r="H183" s="15">
        <f t="shared" si="19"/>
        <v>2.9736524513173632E-2</v>
      </c>
      <c r="I183" s="14">
        <v>1815914.875</v>
      </c>
      <c r="J183" s="15">
        <f t="shared" si="22"/>
        <v>37815.112490548774</v>
      </c>
      <c r="K183" s="15">
        <f t="shared" si="22"/>
        <v>3.1147762278649634E-2</v>
      </c>
      <c r="L183">
        <f>(CalculationForOpenness!J183+CalculationForOpenness!I183)/CalculationForOpenness!E183</f>
        <v>21892.986253822244</v>
      </c>
      <c r="M183">
        <v>0.25813278555870056</v>
      </c>
      <c r="N183">
        <v>0.18117307126522064</v>
      </c>
      <c r="O183">
        <v>186.04</v>
      </c>
      <c r="P183">
        <f t="shared" si="20"/>
        <v>34610.881600000001</v>
      </c>
      <c r="Q183">
        <f t="shared" si="23"/>
        <v>183.67</v>
      </c>
    </row>
    <row r="184" spans="1:17">
      <c r="A184" t="str">
        <f t="shared" si="17"/>
        <v>Spain2018</v>
      </c>
      <c r="B184" s="13" t="s">
        <v>174</v>
      </c>
      <c r="C184" s="14">
        <v>2018</v>
      </c>
      <c r="D184" s="15">
        <f t="shared" si="18"/>
        <v>9.7390149784899597E-4</v>
      </c>
      <c r="E184" s="14">
        <v>46.692858000000001</v>
      </c>
      <c r="F184" s="15">
        <f t="shared" si="16"/>
        <v>39835.693394480157</v>
      </c>
      <c r="G184" s="15">
        <f t="shared" si="21"/>
        <v>2.3303826094319875E-2</v>
      </c>
      <c r="H184" s="15">
        <f t="shared" si="19"/>
        <v>2.4300423223307756E-2</v>
      </c>
      <c r="I184" s="14">
        <v>1860042.375</v>
      </c>
      <c r="J184" s="15">
        <f t="shared" si="22"/>
        <v>38928.510163518557</v>
      </c>
      <c r="K184" s="15">
        <f t="shared" si="22"/>
        <v>2.9443193465259601E-2</v>
      </c>
      <c r="L184">
        <f>(CalculationForOpenness!J184+CalculationForOpenness!I184)/CalculationForOpenness!E184</f>
        <v>23913.565564925091</v>
      </c>
      <c r="M184">
        <v>0.26949411630630493</v>
      </c>
      <c r="N184">
        <v>0.18379811942577362</v>
      </c>
      <c r="O184">
        <v>189.59</v>
      </c>
      <c r="P184">
        <f t="shared" si="20"/>
        <v>35944.3681</v>
      </c>
      <c r="Q184">
        <f t="shared" si="23"/>
        <v>186.04</v>
      </c>
    </row>
    <row r="185" spans="1:17">
      <c r="A185" t="str">
        <f t="shared" si="17"/>
        <v>Finland1996</v>
      </c>
      <c r="B185" s="13" t="s">
        <v>175</v>
      </c>
      <c r="C185" s="14">
        <v>1996</v>
      </c>
      <c r="D185" s="15"/>
      <c r="E185" s="14">
        <v>5.1369790000000002</v>
      </c>
      <c r="F185" s="15">
        <f t="shared" si="16"/>
        <v>29909.210135957339</v>
      </c>
      <c r="G185" s="15">
        <f t="shared" si="21"/>
        <v>-0.24918565268147896</v>
      </c>
      <c r="H185" s="15" t="e">
        <f>(I185-#REF!)/#REF!</f>
        <v>#REF!</v>
      </c>
      <c r="I185" s="14">
        <v>153642.984375</v>
      </c>
      <c r="J185" s="15">
        <f t="shared" si="22"/>
        <v>39835.693394480157</v>
      </c>
      <c r="K185" s="15">
        <f t="shared" si="22"/>
        <v>2.3303826094319875E-2</v>
      </c>
      <c r="L185">
        <f>(CalculationForOpenness!J185+CalculationForOpenness!I185)/CalculationForOpenness!E185</f>
        <v>27187.466943507228</v>
      </c>
      <c r="M185">
        <v>0.28113025426864624</v>
      </c>
      <c r="N185">
        <v>0.15334421396255493</v>
      </c>
      <c r="O185">
        <v>84.81</v>
      </c>
      <c r="P185">
        <f t="shared" si="20"/>
        <v>7192.7361000000001</v>
      </c>
      <c r="Q185">
        <f t="shared" si="23"/>
        <v>189.59</v>
      </c>
    </row>
    <row r="186" spans="1:17">
      <c r="A186" t="str">
        <f t="shared" si="17"/>
        <v>Finland1997</v>
      </c>
      <c r="B186" s="13" t="s">
        <v>175</v>
      </c>
      <c r="C186" s="14">
        <v>1997</v>
      </c>
      <c r="D186" s="15">
        <f t="shared" si="18"/>
        <v>2.8746467524979123E-3</v>
      </c>
      <c r="E186" s="14">
        <v>5.1517460000000002</v>
      </c>
      <c r="F186" s="15">
        <f t="shared" si="16"/>
        <v>31712.437273693227</v>
      </c>
      <c r="G186" s="15">
        <f t="shared" si="21"/>
        <v>6.0290028708181079E-2</v>
      </c>
      <c r="H186" s="15">
        <f t="shared" si="19"/>
        <v>6.3337987995913003E-2</v>
      </c>
      <c r="I186" s="14">
        <v>163374.421875</v>
      </c>
      <c r="J186" s="15">
        <f t="shared" si="22"/>
        <v>29909.210135957339</v>
      </c>
      <c r="K186" s="15">
        <f t="shared" si="22"/>
        <v>-0.24918565268147896</v>
      </c>
      <c r="L186">
        <f>(CalculationForOpenness!J186+CalculationForOpenness!I186)/CalculationForOpenness!E186</f>
        <v>27548.868265802139</v>
      </c>
      <c r="M186">
        <v>0.27968659996986389</v>
      </c>
      <c r="N186">
        <v>0.1576138436794281</v>
      </c>
      <c r="O186">
        <v>97.49</v>
      </c>
      <c r="P186">
        <f t="shared" si="20"/>
        <v>9504.3000999999986</v>
      </c>
      <c r="Q186">
        <f t="shared" si="23"/>
        <v>84.81</v>
      </c>
    </row>
    <row r="187" spans="1:17">
      <c r="A187" t="str">
        <f t="shared" si="17"/>
        <v>Finland1998</v>
      </c>
      <c r="B187" s="13" t="s">
        <v>175</v>
      </c>
      <c r="C187" s="14">
        <v>1998</v>
      </c>
      <c r="D187" s="15">
        <f t="shared" si="18"/>
        <v>2.4255854228837402E-3</v>
      </c>
      <c r="E187" s="14">
        <v>5.1642419999999998</v>
      </c>
      <c r="F187" s="15">
        <f t="shared" si="16"/>
        <v>33362.120229842061</v>
      </c>
      <c r="G187" s="15">
        <f t="shared" si="21"/>
        <v>5.2020062094606453E-2</v>
      </c>
      <c r="H187" s="15">
        <f t="shared" si="19"/>
        <v>5.457182662180423E-2</v>
      </c>
      <c r="I187" s="14">
        <v>172290.0625</v>
      </c>
      <c r="J187" s="15">
        <f t="shared" si="22"/>
        <v>31712.437273693227</v>
      </c>
      <c r="K187" s="15">
        <f t="shared" si="22"/>
        <v>6.0290028708181079E-2</v>
      </c>
      <c r="L187">
        <f>(CalculationForOpenness!J187+CalculationForOpenness!I187)/CalculationForOpenness!E187</f>
        <v>28925.275864362953</v>
      </c>
      <c r="M187">
        <v>0.27972093224525452</v>
      </c>
      <c r="N187">
        <v>0.15459670126438141</v>
      </c>
      <c r="O187">
        <v>112.56</v>
      </c>
      <c r="P187">
        <f t="shared" si="20"/>
        <v>12669.7536</v>
      </c>
      <c r="Q187">
        <f t="shared" si="23"/>
        <v>97.49</v>
      </c>
    </row>
    <row r="188" spans="1:17">
      <c r="A188" t="str">
        <f t="shared" si="17"/>
        <v>Finland1999</v>
      </c>
      <c r="B188" s="13" t="s">
        <v>175</v>
      </c>
      <c r="C188" s="14">
        <v>1999</v>
      </c>
      <c r="D188" s="15">
        <f t="shared" si="18"/>
        <v>2.2624811153311186E-3</v>
      </c>
      <c r="E188" s="14">
        <v>5.1759259999999996</v>
      </c>
      <c r="F188" s="15">
        <f t="shared" si="16"/>
        <v>34744.63132297487</v>
      </c>
      <c r="G188" s="15">
        <f t="shared" si="21"/>
        <v>4.1439545316912067E-2</v>
      </c>
      <c r="H188" s="15">
        <f t="shared" si="19"/>
        <v>4.3795782620950643E-2</v>
      </c>
      <c r="I188" s="14">
        <v>179835.640625</v>
      </c>
      <c r="J188" s="15">
        <f t="shared" si="22"/>
        <v>33362.120229842061</v>
      </c>
      <c r="K188" s="15">
        <f t="shared" si="22"/>
        <v>5.2020062094606453E-2</v>
      </c>
      <c r="L188">
        <f>(CalculationForOpenness!J188+CalculationForOpenness!I188)/CalculationForOpenness!E188</f>
        <v>27998.105824653048</v>
      </c>
      <c r="M188">
        <v>0.26384615898132324</v>
      </c>
      <c r="N188">
        <v>0.1576826423406601</v>
      </c>
      <c r="O188">
        <v>121.58</v>
      </c>
      <c r="P188">
        <f t="shared" si="20"/>
        <v>14781.696399999999</v>
      </c>
      <c r="Q188">
        <f t="shared" si="23"/>
        <v>112.56</v>
      </c>
    </row>
    <row r="189" spans="1:17">
      <c r="A189" t="str">
        <f t="shared" si="17"/>
        <v>Finland2000</v>
      </c>
      <c r="B189" s="13" t="s">
        <v>175</v>
      </c>
      <c r="C189" s="14">
        <v>2000</v>
      </c>
      <c r="D189" s="15">
        <f t="shared" si="18"/>
        <v>2.3238353871365101E-3</v>
      </c>
      <c r="E189" s="14">
        <v>5.1879539999999995</v>
      </c>
      <c r="F189" s="15">
        <f t="shared" si="16"/>
        <v>36665.360395446842</v>
      </c>
      <c r="G189" s="15">
        <f t="shared" si="21"/>
        <v>5.5281319712893032E-2</v>
      </c>
      <c r="H189" s="15">
        <f t="shared" si="19"/>
        <v>5.7733619787026021E-2</v>
      </c>
      <c r="I189" s="14">
        <v>190218.203125</v>
      </c>
      <c r="J189" s="15">
        <f t="shared" si="22"/>
        <v>34744.63132297487</v>
      </c>
      <c r="K189" s="15">
        <f t="shared" si="22"/>
        <v>4.1439545316912067E-2</v>
      </c>
      <c r="L189">
        <f>(CalculationForOpenness!J189+CalculationForOpenness!I189)/CalculationForOpenness!E189</f>
        <v>31484.266593782439</v>
      </c>
      <c r="M189">
        <v>0.27140200138092041</v>
      </c>
      <c r="N189">
        <v>0.15890471637248993</v>
      </c>
      <c r="O189">
        <v>131.09</v>
      </c>
      <c r="P189">
        <f t="shared" si="20"/>
        <v>17184.588100000001</v>
      </c>
      <c r="Q189">
        <f t="shared" si="23"/>
        <v>121.58</v>
      </c>
    </row>
    <row r="190" spans="1:17">
      <c r="A190" t="str">
        <f t="shared" si="17"/>
        <v>Finland2001</v>
      </c>
      <c r="B190" s="13" t="s">
        <v>175</v>
      </c>
      <c r="C190" s="14">
        <v>2001</v>
      </c>
      <c r="D190" s="15">
        <f t="shared" si="18"/>
        <v>2.4138610326922406E-3</v>
      </c>
      <c r="E190" s="14">
        <v>5.2004769999999994</v>
      </c>
      <c r="F190" s="15">
        <f t="shared" si="16"/>
        <v>37531.737473312547</v>
      </c>
      <c r="G190" s="15">
        <f t="shared" si="21"/>
        <v>2.3629307567730694E-2</v>
      </c>
      <c r="H190" s="15">
        <f t="shared" si="19"/>
        <v>2.6100206465190266E-2</v>
      </c>
      <c r="I190" s="14">
        <v>195182.9375</v>
      </c>
      <c r="J190" s="15">
        <f t="shared" si="22"/>
        <v>36665.360395446842</v>
      </c>
      <c r="K190" s="15">
        <f t="shared" si="22"/>
        <v>5.5281319712893032E-2</v>
      </c>
      <c r="L190">
        <f>(CalculationForOpenness!J190+CalculationForOpenness!I190)/CalculationForOpenness!E190</f>
        <v>32283.971287063167</v>
      </c>
      <c r="M190">
        <v>0.26064407825469971</v>
      </c>
      <c r="N190">
        <v>0.16535204648971558</v>
      </c>
      <c r="O190">
        <v>139.9</v>
      </c>
      <c r="P190">
        <f t="shared" si="20"/>
        <v>19572.010000000002</v>
      </c>
      <c r="Q190">
        <f t="shared" si="23"/>
        <v>131.09</v>
      </c>
    </row>
    <row r="191" spans="1:17">
      <c r="A191" t="str">
        <f t="shared" si="17"/>
        <v>Finland2002</v>
      </c>
      <c r="B191" s="13" t="s">
        <v>175</v>
      </c>
      <c r="C191" s="14">
        <v>2002</v>
      </c>
      <c r="D191" s="15">
        <f t="shared" si="18"/>
        <v>2.4784264981847575E-3</v>
      </c>
      <c r="E191" s="14">
        <v>5.2133659999999997</v>
      </c>
      <c r="F191" s="15">
        <f t="shared" si="16"/>
        <v>38078.086211480266</v>
      </c>
      <c r="G191" s="15">
        <f t="shared" si="21"/>
        <v>1.455697963773213E-2</v>
      </c>
      <c r="H191" s="15">
        <f t="shared" si="19"/>
        <v>1.7071484539984444E-2</v>
      </c>
      <c r="I191" s="14">
        <v>198515</v>
      </c>
      <c r="J191" s="15">
        <f t="shared" si="22"/>
        <v>37531.737473312547</v>
      </c>
      <c r="K191" s="15">
        <f t="shared" si="22"/>
        <v>2.3629307567730694E-2</v>
      </c>
      <c r="L191">
        <f>(CalculationForOpenness!J191+CalculationForOpenness!I191)/CalculationForOpenness!E191</f>
        <v>32699.816996939553</v>
      </c>
      <c r="M191">
        <v>0.24321182072162628</v>
      </c>
      <c r="N191">
        <v>0.17365902662277222</v>
      </c>
      <c r="O191">
        <v>148.88</v>
      </c>
      <c r="P191">
        <f t="shared" si="20"/>
        <v>22165.254399999998</v>
      </c>
      <c r="Q191">
        <f t="shared" si="23"/>
        <v>139.9</v>
      </c>
    </row>
    <row r="192" spans="1:17">
      <c r="A192" t="str">
        <f t="shared" si="17"/>
        <v>Finland2003</v>
      </c>
      <c r="B192" s="13" t="s">
        <v>175</v>
      </c>
      <c r="C192" s="14">
        <v>2003</v>
      </c>
      <c r="D192" s="15">
        <f t="shared" si="18"/>
        <v>2.6330397673979284E-3</v>
      </c>
      <c r="E192" s="14">
        <v>5.227093</v>
      </c>
      <c r="F192" s="15">
        <f t="shared" si="16"/>
        <v>38739.084396432205</v>
      </c>
      <c r="G192" s="15">
        <f t="shared" si="21"/>
        <v>1.7359018026295997E-2</v>
      </c>
      <c r="H192" s="15">
        <f t="shared" si="19"/>
        <v>2.0037764778480214E-2</v>
      </c>
      <c r="I192" s="14">
        <v>202492.796875</v>
      </c>
      <c r="J192" s="15">
        <f t="shared" si="22"/>
        <v>38078.086211480266</v>
      </c>
      <c r="K192" s="15">
        <f t="shared" si="22"/>
        <v>1.455697963773213E-2</v>
      </c>
      <c r="L192">
        <f>(CalculationForOpenness!J192+CalculationForOpenness!I192)/CalculationForOpenness!E192</f>
        <v>36472.035494932657</v>
      </c>
      <c r="M192">
        <v>0.25187793374061584</v>
      </c>
      <c r="N192">
        <v>0.16840359568595886</v>
      </c>
      <c r="O192">
        <v>153.02000000000001</v>
      </c>
      <c r="P192">
        <f t="shared" si="20"/>
        <v>23415.120400000003</v>
      </c>
      <c r="Q192">
        <f t="shared" si="23"/>
        <v>148.88</v>
      </c>
    </row>
    <row r="193" spans="1:17">
      <c r="A193" t="str">
        <f t="shared" si="17"/>
        <v>Finland2004</v>
      </c>
      <c r="B193" s="13" t="s">
        <v>175</v>
      </c>
      <c r="C193" s="14">
        <v>2004</v>
      </c>
      <c r="D193" s="15">
        <f t="shared" si="18"/>
        <v>2.8843948251924701E-3</v>
      </c>
      <c r="E193" s="14">
        <v>5.2421699999999998</v>
      </c>
      <c r="F193" s="15">
        <f t="shared" si="16"/>
        <v>40169.722772248897</v>
      </c>
      <c r="G193" s="15">
        <f t="shared" si="21"/>
        <v>3.6930102972398883E-2</v>
      </c>
      <c r="H193" s="15">
        <f t="shared" si="19"/>
        <v>3.9921018795498822E-2</v>
      </c>
      <c r="I193" s="14">
        <v>210576.515625</v>
      </c>
      <c r="J193" s="15">
        <f t="shared" si="22"/>
        <v>38739.084396432205</v>
      </c>
      <c r="K193" s="15">
        <f t="shared" si="22"/>
        <v>1.7359018026295997E-2</v>
      </c>
      <c r="L193">
        <f>(CalculationForOpenness!J193+CalculationForOpenness!I193)/CalculationForOpenness!E193</f>
        <v>40406.337278686959</v>
      </c>
      <c r="M193">
        <v>0.26888576149940491</v>
      </c>
      <c r="N193">
        <v>0.16504499316215515</v>
      </c>
      <c r="O193">
        <v>159.5</v>
      </c>
      <c r="P193">
        <f t="shared" si="20"/>
        <v>25440.25</v>
      </c>
      <c r="Q193">
        <f t="shared" si="23"/>
        <v>153.02000000000001</v>
      </c>
    </row>
    <row r="194" spans="1:17">
      <c r="A194" t="str">
        <f t="shared" si="17"/>
        <v>Finland2005</v>
      </c>
      <c r="B194" s="13" t="s">
        <v>175</v>
      </c>
      <c r="C194" s="14">
        <v>2005</v>
      </c>
      <c r="D194" s="15">
        <f t="shared" si="18"/>
        <v>3.1965769900633009E-3</v>
      </c>
      <c r="E194" s="14">
        <v>5.2589269999999999</v>
      </c>
      <c r="F194" s="15">
        <f t="shared" ref="F194:F257" si="24">I194/E194</f>
        <v>41154.824691424699</v>
      </c>
      <c r="G194" s="15">
        <f t="shared" si="21"/>
        <v>2.4523493098547254E-2</v>
      </c>
      <c r="H194" s="15">
        <f t="shared" si="19"/>
        <v>2.7798461322365228E-2</v>
      </c>
      <c r="I194" s="14">
        <v>216430.21875</v>
      </c>
      <c r="J194" s="15">
        <f t="shared" si="22"/>
        <v>40169.722772248897</v>
      </c>
      <c r="K194" s="15">
        <f t="shared" si="22"/>
        <v>3.6930102972398883E-2</v>
      </c>
      <c r="L194">
        <f>(CalculationForOpenness!J194+CalculationForOpenness!I194)/CalculationForOpenness!E194</f>
        <v>42732.505749695149</v>
      </c>
      <c r="M194">
        <v>0.29520148038864136</v>
      </c>
      <c r="N194">
        <v>0.16446693241596222</v>
      </c>
      <c r="O194">
        <v>168.41</v>
      </c>
      <c r="P194">
        <f t="shared" si="20"/>
        <v>28361.928099999997</v>
      </c>
      <c r="Q194">
        <f t="shared" si="23"/>
        <v>159.5</v>
      </c>
    </row>
    <row r="195" spans="1:17">
      <c r="A195" t="str">
        <f t="shared" ref="A195:A258" si="25">_xlfn.CONCAT(B195,C195)</f>
        <v>Finland2006</v>
      </c>
      <c r="B195" s="13" t="s">
        <v>175</v>
      </c>
      <c r="C195" s="14">
        <v>2006</v>
      </c>
      <c r="D195" s="15">
        <f t="shared" ref="D195:D207" si="26">(E195-E194)/E194</f>
        <v>3.529997659218236E-3</v>
      </c>
      <c r="E195" s="14">
        <v>5.2774909999999995</v>
      </c>
      <c r="F195" s="15">
        <f t="shared" si="24"/>
        <v>42661.702312708825</v>
      </c>
      <c r="G195" s="15">
        <f t="shared" si="21"/>
        <v>3.6614847289049665E-2</v>
      </c>
      <c r="H195" s="15">
        <f t="shared" ref="H195:H207" si="27">(I195-I194)/I194</f>
        <v>4.027409527349101E-2</v>
      </c>
      <c r="I195" s="14">
        <v>225146.75</v>
      </c>
      <c r="J195" s="15">
        <f t="shared" si="22"/>
        <v>41154.824691424699</v>
      </c>
      <c r="K195" s="15">
        <f t="shared" si="22"/>
        <v>2.4523493098547254E-2</v>
      </c>
      <c r="L195">
        <f>(CalculationForOpenness!J195+CalculationForOpenness!I195)/CalculationForOpenness!E195</f>
        <v>49147.695308037146</v>
      </c>
      <c r="M195">
        <v>0.27769684791564941</v>
      </c>
      <c r="N195">
        <v>0.17161357402801514</v>
      </c>
      <c r="O195">
        <v>173.28</v>
      </c>
      <c r="P195">
        <f t="shared" ref="P195:P258" si="28">O195^2</f>
        <v>30025.9584</v>
      </c>
      <c r="Q195">
        <f t="shared" si="23"/>
        <v>168.41</v>
      </c>
    </row>
    <row r="196" spans="1:17">
      <c r="A196" t="str">
        <f t="shared" si="25"/>
        <v>Finland2007</v>
      </c>
      <c r="B196" s="13" t="s">
        <v>175</v>
      </c>
      <c r="C196" s="14">
        <v>2007</v>
      </c>
      <c r="D196" s="15">
        <f t="shared" si="26"/>
        <v>3.8366716305154266E-3</v>
      </c>
      <c r="E196" s="14">
        <v>5.297739</v>
      </c>
      <c r="F196" s="15">
        <f t="shared" si="24"/>
        <v>44750.794867395314</v>
      </c>
      <c r="G196" s="15">
        <f t="shared" ref="G196:G259" si="29">(F196-F195)/F195</f>
        <v>4.8968804371037795E-2</v>
      </c>
      <c r="H196" s="15">
        <f t="shared" si="27"/>
        <v>5.2993353224063858E-2</v>
      </c>
      <c r="I196" s="14">
        <v>237078.03125</v>
      </c>
      <c r="J196" s="15">
        <f t="shared" ref="J196:K259" si="30">F195</f>
        <v>42661.702312708825</v>
      </c>
      <c r="K196" s="15">
        <f t="shared" si="30"/>
        <v>3.6614847289049665E-2</v>
      </c>
      <c r="L196">
        <f>(CalculationForOpenness!J196+CalculationForOpenness!I196)/CalculationForOpenness!E196</f>
        <v>51361.362686761044</v>
      </c>
      <c r="M196">
        <v>0.28201994299888611</v>
      </c>
      <c r="N196">
        <v>0.1745588630437851</v>
      </c>
      <c r="O196">
        <v>178.12</v>
      </c>
      <c r="P196">
        <f t="shared" si="28"/>
        <v>31726.734400000001</v>
      </c>
      <c r="Q196">
        <f t="shared" ref="Q196:Q259" si="31">O195</f>
        <v>173.28</v>
      </c>
    </row>
    <row r="197" spans="1:17">
      <c r="A197" t="str">
        <f t="shared" si="25"/>
        <v>Finland2008</v>
      </c>
      <c r="B197" s="13" t="s">
        <v>175</v>
      </c>
      <c r="C197" s="14">
        <v>2008</v>
      </c>
      <c r="D197" s="15">
        <f t="shared" si="26"/>
        <v>4.0979746265340129E-3</v>
      </c>
      <c r="E197" s="14">
        <v>5.3194489999999996</v>
      </c>
      <c r="F197" s="15">
        <f t="shared" si="24"/>
        <v>44917.569235084316</v>
      </c>
      <c r="G197" s="15">
        <f t="shared" si="29"/>
        <v>3.7267353168404004E-3</v>
      </c>
      <c r="H197" s="15">
        <f t="shared" si="27"/>
        <v>7.8399820101424933E-3</v>
      </c>
      <c r="I197" s="14">
        <v>238936.71875</v>
      </c>
      <c r="J197" s="15">
        <f t="shared" si="30"/>
        <v>44750.794867395314</v>
      </c>
      <c r="K197" s="15">
        <f t="shared" si="30"/>
        <v>4.8968804371037795E-2</v>
      </c>
      <c r="L197">
        <f>(CalculationForOpenness!J197+CalculationForOpenness!I197)/CalculationForOpenness!E197</f>
        <v>51929.43627666901</v>
      </c>
      <c r="M197">
        <v>0.29230520129203796</v>
      </c>
      <c r="N197">
        <v>0.19057254493236542</v>
      </c>
      <c r="O197">
        <v>187.58</v>
      </c>
      <c r="P197">
        <f t="shared" si="28"/>
        <v>35186.256400000006</v>
      </c>
      <c r="Q197">
        <f t="shared" si="31"/>
        <v>178.12</v>
      </c>
    </row>
    <row r="198" spans="1:17">
      <c r="A198" t="str">
        <f t="shared" si="25"/>
        <v>Finland2009</v>
      </c>
      <c r="B198" s="13" t="s">
        <v>175</v>
      </c>
      <c r="C198" s="14">
        <v>2009</v>
      </c>
      <c r="D198" s="15">
        <f t="shared" si="26"/>
        <v>4.288602071379986E-3</v>
      </c>
      <c r="E198" s="14">
        <v>5.3422619999999998</v>
      </c>
      <c r="F198" s="15">
        <f t="shared" si="24"/>
        <v>41114.401774005091</v>
      </c>
      <c r="G198" s="15">
        <f t="shared" si="29"/>
        <v>-8.4669930404618565E-2</v>
      </c>
      <c r="H198" s="15">
        <f t="shared" si="27"/>
        <v>-8.0744443972155286E-2</v>
      </c>
      <c r="I198" s="14">
        <v>219643.90625</v>
      </c>
      <c r="J198" s="15">
        <f t="shared" si="30"/>
        <v>44917.569235084316</v>
      </c>
      <c r="K198" s="15">
        <f t="shared" si="30"/>
        <v>3.7267353168404004E-3</v>
      </c>
      <c r="L198">
        <f>(CalculationForOpenness!J198+CalculationForOpenness!I198)/CalculationForOpenness!E198</f>
        <v>35342.792886732685</v>
      </c>
      <c r="M198">
        <v>0.26886725425720215</v>
      </c>
      <c r="N198">
        <v>0.21155901253223419</v>
      </c>
      <c r="O198">
        <v>200.3</v>
      </c>
      <c r="P198">
        <f t="shared" si="28"/>
        <v>40120.090000000004</v>
      </c>
      <c r="Q198">
        <f t="shared" si="31"/>
        <v>187.58</v>
      </c>
    </row>
    <row r="199" spans="1:17">
      <c r="A199" t="str">
        <f t="shared" si="25"/>
        <v>Finland2010</v>
      </c>
      <c r="B199" s="13" t="s">
        <v>175</v>
      </c>
      <c r="C199" s="14">
        <v>2010</v>
      </c>
      <c r="D199" s="15">
        <f t="shared" si="26"/>
        <v>4.4026294479753226E-3</v>
      </c>
      <c r="E199" s="14">
        <v>5.3657819999999994</v>
      </c>
      <c r="F199" s="15">
        <f t="shared" si="24"/>
        <v>42238.327283888917</v>
      </c>
      <c r="G199" s="15">
        <f t="shared" si="29"/>
        <v>2.7336540515942434E-2</v>
      </c>
      <c r="H199" s="15">
        <f t="shared" si="27"/>
        <v>3.1859522622198856E-2</v>
      </c>
      <c r="I199" s="14">
        <v>226641.65625</v>
      </c>
      <c r="J199" s="15">
        <f t="shared" si="30"/>
        <v>41114.401774005091</v>
      </c>
      <c r="K199" s="15">
        <f t="shared" si="30"/>
        <v>-8.4669930404618565E-2</v>
      </c>
      <c r="L199">
        <f>(CalculationForOpenness!J199+CalculationForOpenness!I199)/CalculationForOpenness!E199</f>
        <v>39410.018384100869</v>
      </c>
      <c r="M199">
        <v>0.27450567483901978</v>
      </c>
      <c r="N199">
        <v>0.20754924416542053</v>
      </c>
      <c r="O199">
        <v>208.84</v>
      </c>
      <c r="P199">
        <f t="shared" si="28"/>
        <v>43614.145600000003</v>
      </c>
      <c r="Q199">
        <f t="shared" si="31"/>
        <v>200.3</v>
      </c>
    </row>
    <row r="200" spans="1:17">
      <c r="A200" t="str">
        <f t="shared" si="25"/>
        <v>Finland2011</v>
      </c>
      <c r="B200" s="13" t="s">
        <v>175</v>
      </c>
      <c r="C200" s="14">
        <v>2011</v>
      </c>
      <c r="D200" s="15">
        <f t="shared" si="26"/>
        <v>4.5204967328155111E-3</v>
      </c>
      <c r="E200" s="14">
        <v>5.3900379999999997</v>
      </c>
      <c r="F200" s="15">
        <f t="shared" si="24"/>
        <v>43119.495400589018</v>
      </c>
      <c r="G200" s="15">
        <f t="shared" si="29"/>
        <v>2.0861813745077142E-2</v>
      </c>
      <c r="H200" s="15">
        <f t="shared" si="27"/>
        <v>2.5476616238767891E-2</v>
      </c>
      <c r="I200" s="14">
        <v>232415.71875</v>
      </c>
      <c r="J200" s="15">
        <f t="shared" si="30"/>
        <v>42238.327283888917</v>
      </c>
      <c r="K200" s="15">
        <f t="shared" si="30"/>
        <v>2.7336540515942434E-2</v>
      </c>
      <c r="L200">
        <f>(CalculationForOpenness!J200+CalculationForOpenness!I200)/CalculationForOpenness!E200</f>
        <v>44702.048149085109</v>
      </c>
      <c r="M200">
        <v>0.29491379857063293</v>
      </c>
      <c r="N200">
        <v>0.2168571949005127</v>
      </c>
      <c r="O200">
        <v>216.3</v>
      </c>
      <c r="P200">
        <f t="shared" si="28"/>
        <v>46785.69</v>
      </c>
      <c r="Q200">
        <f t="shared" si="31"/>
        <v>208.84</v>
      </c>
    </row>
    <row r="201" spans="1:17">
      <c r="A201" t="str">
        <f t="shared" si="25"/>
        <v>Finland2012</v>
      </c>
      <c r="B201" s="13" t="s">
        <v>175</v>
      </c>
      <c r="C201" s="14">
        <v>2012</v>
      </c>
      <c r="D201" s="15">
        <f t="shared" si="26"/>
        <v>4.5884648679657171E-3</v>
      </c>
      <c r="E201" s="14">
        <v>5.4147699999999999</v>
      </c>
      <c r="F201" s="15">
        <f t="shared" si="24"/>
        <v>42322.685797365353</v>
      </c>
      <c r="G201" s="15">
        <f t="shared" si="29"/>
        <v>-1.847910314861384E-2</v>
      </c>
      <c r="H201" s="15">
        <f t="shared" si="27"/>
        <v>-1.3975428996236942E-2</v>
      </c>
      <c r="I201" s="14">
        <v>229167.609375</v>
      </c>
      <c r="J201" s="15">
        <f t="shared" si="30"/>
        <v>43119.495400589018</v>
      </c>
      <c r="K201" s="15">
        <f t="shared" si="30"/>
        <v>2.0861813745077142E-2</v>
      </c>
      <c r="L201">
        <f>(CalculationForOpenness!J201+CalculationForOpenness!I201)/CalculationForOpenness!E201</f>
        <v>41529.011325335036</v>
      </c>
      <c r="M201">
        <v>0.29383653402328491</v>
      </c>
      <c r="N201">
        <v>0.21415390074253082</v>
      </c>
      <c r="O201">
        <v>217.36</v>
      </c>
      <c r="P201">
        <f t="shared" si="28"/>
        <v>47245.369600000005</v>
      </c>
      <c r="Q201">
        <f t="shared" si="31"/>
        <v>216.3</v>
      </c>
    </row>
    <row r="202" spans="1:17">
      <c r="A202" t="str">
        <f t="shared" si="25"/>
        <v>Finland2013</v>
      </c>
      <c r="B202" s="13" t="s">
        <v>175</v>
      </c>
      <c r="C202" s="14">
        <v>2013</v>
      </c>
      <c r="D202" s="15">
        <f t="shared" si="26"/>
        <v>4.4714733959151463E-3</v>
      </c>
      <c r="E202" s="14">
        <v>5.4389819999999993</v>
      </c>
      <c r="F202" s="15">
        <f t="shared" si="24"/>
        <v>41754.358283406713</v>
      </c>
      <c r="G202" s="15">
        <f t="shared" si="29"/>
        <v>-1.3428436859600709E-2</v>
      </c>
      <c r="H202" s="15">
        <f t="shared" si="27"/>
        <v>-9.0170083618519668E-3</v>
      </c>
      <c r="I202" s="14">
        <v>227101.203125</v>
      </c>
      <c r="J202" s="15">
        <f t="shared" si="30"/>
        <v>42322.685797365353</v>
      </c>
      <c r="K202" s="15">
        <f t="shared" si="30"/>
        <v>-1.847910314861384E-2</v>
      </c>
      <c r="L202">
        <f>(CalculationForOpenness!J202+CalculationForOpenness!I202)/CalculationForOpenness!E202</f>
        <v>43726.162992062025</v>
      </c>
      <c r="M202">
        <v>0.28006207942962646</v>
      </c>
      <c r="N202">
        <v>0.228974848985672</v>
      </c>
      <c r="O202">
        <v>214.64</v>
      </c>
      <c r="P202">
        <f t="shared" si="28"/>
        <v>46070.329599999997</v>
      </c>
      <c r="Q202">
        <f t="shared" si="31"/>
        <v>217.36</v>
      </c>
    </row>
    <row r="203" spans="1:17">
      <c r="A203" t="str">
        <f t="shared" si="25"/>
        <v>Finland2014</v>
      </c>
      <c r="B203" s="13" t="s">
        <v>175</v>
      </c>
      <c r="C203" s="14">
        <v>2014</v>
      </c>
      <c r="D203" s="15">
        <f t="shared" si="26"/>
        <v>4.1237496281474554E-3</v>
      </c>
      <c r="E203" s="14">
        <v>5.461411</v>
      </c>
      <c r="F203" s="15">
        <f t="shared" si="24"/>
        <v>41431.142977519914</v>
      </c>
      <c r="G203" s="15">
        <f t="shared" si="29"/>
        <v>-7.7408759031328588E-3</v>
      </c>
      <c r="H203" s="15">
        <f t="shared" si="27"/>
        <v>-3.6490477091126153E-3</v>
      </c>
      <c r="I203" s="14">
        <v>226272.5</v>
      </c>
      <c r="J203" s="15">
        <f t="shared" si="30"/>
        <v>41754.358283406713</v>
      </c>
      <c r="K203" s="15">
        <f t="shared" si="30"/>
        <v>-1.3428436859600709E-2</v>
      </c>
      <c r="L203">
        <f>(CalculationForOpenness!J203+CalculationForOpenness!I203)/CalculationForOpenness!E203</f>
        <v>41688.559995506308</v>
      </c>
      <c r="M203">
        <v>0.26739189028739929</v>
      </c>
      <c r="N203">
        <v>0.23125191032886505</v>
      </c>
      <c r="O203">
        <v>213.84</v>
      </c>
      <c r="P203">
        <f t="shared" si="28"/>
        <v>45727.545600000005</v>
      </c>
      <c r="Q203">
        <f t="shared" si="31"/>
        <v>214.64</v>
      </c>
    </row>
    <row r="204" spans="1:17">
      <c r="A204" t="str">
        <f t="shared" si="25"/>
        <v>Finland2015</v>
      </c>
      <c r="B204" s="13" t="s">
        <v>175</v>
      </c>
      <c r="C204" s="14">
        <v>2015</v>
      </c>
      <c r="D204" s="15">
        <f t="shared" si="26"/>
        <v>3.6091405682524232E-3</v>
      </c>
      <c r="E204" s="14">
        <v>5.481122</v>
      </c>
      <c r="F204" s="15">
        <f t="shared" si="24"/>
        <v>41506.587861937754</v>
      </c>
      <c r="G204" s="15">
        <f t="shared" si="29"/>
        <v>1.820970385943156E-3</v>
      </c>
      <c r="H204" s="15">
        <f t="shared" si="27"/>
        <v>5.4366830922891645E-3</v>
      </c>
      <c r="I204" s="14">
        <v>227502.671875</v>
      </c>
      <c r="J204" s="15">
        <f t="shared" si="30"/>
        <v>41431.142977519914</v>
      </c>
      <c r="K204" s="15">
        <f t="shared" si="30"/>
        <v>-7.7408759031328588E-3</v>
      </c>
      <c r="L204">
        <f>(CalculationForOpenness!J204+CalculationForOpenness!I204)/CalculationForOpenness!E204</f>
        <v>34983.841172499757</v>
      </c>
      <c r="M204">
        <v>0.25424948334693909</v>
      </c>
      <c r="N204">
        <v>0.23196767270565033</v>
      </c>
      <c r="O204">
        <v>211.73</v>
      </c>
      <c r="P204">
        <f t="shared" si="28"/>
        <v>44829.592899999996</v>
      </c>
      <c r="Q204">
        <f t="shared" si="31"/>
        <v>213.84</v>
      </c>
    </row>
    <row r="205" spans="1:17">
      <c r="A205" t="str">
        <f t="shared" si="25"/>
        <v>Finland2016</v>
      </c>
      <c r="B205" s="13" t="s">
        <v>175</v>
      </c>
      <c r="C205" s="14">
        <v>2016</v>
      </c>
      <c r="D205" s="15">
        <f t="shared" si="26"/>
        <v>3.0269349961559006E-3</v>
      </c>
      <c r="E205" s="14">
        <v>5.4977130000000001</v>
      </c>
      <c r="F205" s="15">
        <f t="shared" si="24"/>
        <v>42544.744855724552</v>
      </c>
      <c r="G205" s="15">
        <f t="shared" si="29"/>
        <v>2.5011860701245565E-2</v>
      </c>
      <c r="H205" s="15">
        <f t="shared" si="27"/>
        <v>2.8114504973877023E-2</v>
      </c>
      <c r="I205" s="14">
        <v>233898.796875</v>
      </c>
      <c r="J205" s="15">
        <f t="shared" si="30"/>
        <v>41506.587861937754</v>
      </c>
      <c r="K205" s="15">
        <f t="shared" si="30"/>
        <v>1.820970385943156E-3</v>
      </c>
      <c r="L205">
        <f>(CalculationForOpenness!J205+CalculationForOpenness!I205)/CalculationForOpenness!E205</f>
        <v>34122.611709629797</v>
      </c>
      <c r="M205">
        <v>0.26649004220962524</v>
      </c>
      <c r="N205">
        <v>0.22966146469116211</v>
      </c>
      <c r="O205">
        <v>209.43</v>
      </c>
      <c r="P205">
        <f t="shared" si="28"/>
        <v>43860.924900000005</v>
      </c>
      <c r="Q205">
        <f t="shared" si="31"/>
        <v>211.73</v>
      </c>
    </row>
    <row r="206" spans="1:17">
      <c r="A206" t="str">
        <f t="shared" si="25"/>
        <v>Finland2017</v>
      </c>
      <c r="B206" s="13" t="s">
        <v>175</v>
      </c>
      <c r="C206" s="14">
        <v>2017</v>
      </c>
      <c r="D206" s="15">
        <f t="shared" si="26"/>
        <v>2.4843057467713401E-3</v>
      </c>
      <c r="E206" s="14">
        <v>5.5113709999999996</v>
      </c>
      <c r="F206" s="15">
        <f t="shared" si="24"/>
        <v>43827.153556710306</v>
      </c>
      <c r="G206" s="15">
        <f t="shared" si="29"/>
        <v>3.0142587652942549E-2</v>
      </c>
      <c r="H206" s="15">
        <f t="shared" si="27"/>
        <v>3.2701776803442571E-2</v>
      </c>
      <c r="I206" s="14">
        <v>241547.703125</v>
      </c>
      <c r="J206" s="15">
        <f t="shared" si="30"/>
        <v>42544.744855724552</v>
      </c>
      <c r="K206" s="15">
        <f t="shared" si="30"/>
        <v>2.5011860701245565E-2</v>
      </c>
      <c r="L206">
        <f>(CalculationForOpenness!J206+CalculationForOpenness!I206)/CalculationForOpenness!E206</f>
        <v>39182.539521051709</v>
      </c>
      <c r="M206">
        <v>0.27521896362304688</v>
      </c>
      <c r="N206">
        <v>0.22871850430965424</v>
      </c>
      <c r="O206">
        <v>208.38</v>
      </c>
      <c r="P206">
        <f t="shared" si="28"/>
        <v>43422.224399999999</v>
      </c>
      <c r="Q206">
        <f t="shared" si="31"/>
        <v>209.43</v>
      </c>
    </row>
    <row r="207" spans="1:17">
      <c r="A207" t="str">
        <f t="shared" si="25"/>
        <v>Finland2018</v>
      </c>
      <c r="B207" s="13" t="s">
        <v>175</v>
      </c>
      <c r="C207" s="14">
        <v>2018</v>
      </c>
      <c r="D207" s="15">
        <f t="shared" si="26"/>
        <v>2.0330694486000588E-3</v>
      </c>
      <c r="E207" s="14">
        <v>5.5225759999999999</v>
      </c>
      <c r="F207" s="15">
        <f t="shared" si="24"/>
        <v>44401.994762045826</v>
      </c>
      <c r="G207" s="15">
        <f t="shared" si="29"/>
        <v>1.3116097183717455E-2</v>
      </c>
      <c r="H207" s="15">
        <f t="shared" si="27"/>
        <v>1.5175832568786718E-2</v>
      </c>
      <c r="I207" s="14">
        <v>245213.390625</v>
      </c>
      <c r="J207" s="15">
        <f t="shared" si="30"/>
        <v>43827.153556710306</v>
      </c>
      <c r="K207" s="15">
        <f t="shared" si="30"/>
        <v>3.0142587652942549E-2</v>
      </c>
      <c r="L207">
        <f>(CalculationForOpenness!J207+CalculationForOpenness!I207)/CalculationForOpenness!E207</f>
        <v>41960.419338700762</v>
      </c>
      <c r="M207">
        <v>0.28589382767677307</v>
      </c>
      <c r="N207">
        <v>0.23149542510509491</v>
      </c>
      <c r="O207">
        <v>207.41</v>
      </c>
      <c r="P207">
        <f t="shared" si="28"/>
        <v>43018.908100000001</v>
      </c>
      <c r="Q207">
        <f t="shared" si="31"/>
        <v>208.38</v>
      </c>
    </row>
    <row r="208" spans="1:17">
      <c r="A208" t="str">
        <f t="shared" si="25"/>
        <v>France1996</v>
      </c>
      <c r="B208" s="13" t="s">
        <v>176</v>
      </c>
      <c r="C208" s="14">
        <v>1996</v>
      </c>
      <c r="D208" s="15"/>
      <c r="E208" s="14">
        <v>59.748767000000001</v>
      </c>
      <c r="F208" s="15">
        <f t="shared" si="24"/>
        <v>34202.189059399338</v>
      </c>
      <c r="G208" s="15">
        <f t="shared" si="29"/>
        <v>-0.22971503323911774</v>
      </c>
      <c r="H208" s="15" t="e">
        <f>(I208-#REF!)/#REF!</f>
        <v>#REF!</v>
      </c>
      <c r="I208" s="14">
        <v>2043538.625</v>
      </c>
      <c r="J208" s="15">
        <f t="shared" si="30"/>
        <v>44401.994762045826</v>
      </c>
      <c r="K208" s="15">
        <f t="shared" si="30"/>
        <v>1.3116097183717455E-2</v>
      </c>
      <c r="L208">
        <f>(CalculationForOpenness!J208+CalculationForOpenness!I208)/CalculationForOpenness!E208</f>
        <v>19273.274561694587</v>
      </c>
      <c r="M208">
        <v>0.22071048617362976</v>
      </c>
      <c r="N208">
        <v>0.17654259502887726</v>
      </c>
      <c r="O208">
        <v>60.91</v>
      </c>
      <c r="P208">
        <f t="shared" si="28"/>
        <v>3710.0280999999995</v>
      </c>
      <c r="Q208">
        <f t="shared" si="31"/>
        <v>207.41</v>
      </c>
    </row>
    <row r="209" spans="1:17">
      <c r="A209" t="str">
        <f t="shared" si="25"/>
        <v>France1997</v>
      </c>
      <c r="B209" s="13" t="s">
        <v>176</v>
      </c>
      <c r="C209" s="14">
        <v>1997</v>
      </c>
      <c r="D209" s="15">
        <f t="shared" ref="D209:D272" si="32">(E209-E208)/E208</f>
        <v>4.0185933878768955E-3</v>
      </c>
      <c r="E209" s="14">
        <v>59.988872999999998</v>
      </c>
      <c r="F209" s="15">
        <f t="shared" si="24"/>
        <v>34861.160835610295</v>
      </c>
      <c r="G209" s="15">
        <f t="shared" si="29"/>
        <v>1.9266947360197142E-2</v>
      </c>
      <c r="H209" s="15">
        <f t="shared" ref="H209:H272" si="33">(I209-I208)/I208</f>
        <v>2.3362966775340496E-2</v>
      </c>
      <c r="I209" s="14">
        <v>2091281.75</v>
      </c>
      <c r="J209" s="15">
        <f t="shared" si="30"/>
        <v>34202.189059399338</v>
      </c>
      <c r="K209" s="15">
        <f t="shared" si="30"/>
        <v>-0.22971503323911774</v>
      </c>
      <c r="L209">
        <f>(CalculationForOpenness!J209+CalculationForOpenness!I209)/CalculationForOpenness!E209</f>
        <v>18955.905396657457</v>
      </c>
      <c r="M209">
        <v>0.20752266049385071</v>
      </c>
      <c r="N209">
        <v>0.18425893783569336</v>
      </c>
      <c r="O209">
        <v>66.3</v>
      </c>
      <c r="P209">
        <f t="shared" si="28"/>
        <v>4395.6899999999996</v>
      </c>
      <c r="Q209">
        <f t="shared" si="31"/>
        <v>60.91</v>
      </c>
    </row>
    <row r="210" spans="1:17">
      <c r="A210" t="str">
        <f t="shared" si="25"/>
        <v>France1998</v>
      </c>
      <c r="B210" s="13" t="s">
        <v>176</v>
      </c>
      <c r="C210" s="14">
        <v>1998</v>
      </c>
      <c r="D210" s="15">
        <f t="shared" si="32"/>
        <v>4.2585230764377981E-3</v>
      </c>
      <c r="E210" s="14">
        <v>60.244336999999994</v>
      </c>
      <c r="F210" s="15">
        <f t="shared" si="24"/>
        <v>35959.072800485796</v>
      </c>
      <c r="G210" s="15">
        <f t="shared" si="29"/>
        <v>3.1493844110721501E-2</v>
      </c>
      <c r="H210" s="15">
        <f t="shared" si="33"/>
        <v>3.5886484449070527E-2</v>
      </c>
      <c r="I210" s="14">
        <v>2166330.5</v>
      </c>
      <c r="J210" s="15">
        <f t="shared" si="30"/>
        <v>34861.160835610295</v>
      </c>
      <c r="K210" s="15">
        <f t="shared" si="30"/>
        <v>1.9266947360197142E-2</v>
      </c>
      <c r="L210">
        <f>(CalculationForOpenness!J210+CalculationForOpenness!I210)/CalculationForOpenness!E210</f>
        <v>20662.005399212168</v>
      </c>
      <c r="M210">
        <v>0.21093900501728058</v>
      </c>
      <c r="N210">
        <v>0.18326394259929657</v>
      </c>
      <c r="O210">
        <v>75.099999999999994</v>
      </c>
      <c r="P210">
        <f t="shared" si="28"/>
        <v>5640.0099999999993</v>
      </c>
      <c r="Q210">
        <f t="shared" si="31"/>
        <v>66.3</v>
      </c>
    </row>
    <row r="211" spans="1:17">
      <c r="A211" t="str">
        <f t="shared" si="25"/>
        <v>France1999</v>
      </c>
      <c r="B211" s="13" t="s">
        <v>176</v>
      </c>
      <c r="C211" s="14">
        <v>1999</v>
      </c>
      <c r="D211" s="15">
        <f t="shared" si="32"/>
        <v>4.8277068764157032E-3</v>
      </c>
      <c r="E211" s="14">
        <v>60.535178999999999</v>
      </c>
      <c r="F211" s="15">
        <f t="shared" si="24"/>
        <v>37010.694227896805</v>
      </c>
      <c r="G211" s="15">
        <f t="shared" si="29"/>
        <v>2.9244953929868922E-2</v>
      </c>
      <c r="H211" s="15">
        <f t="shared" si="33"/>
        <v>3.4213846871472289E-2</v>
      </c>
      <c r="I211" s="14">
        <v>2240449</v>
      </c>
      <c r="J211" s="15">
        <f t="shared" si="30"/>
        <v>35959.072800485796</v>
      </c>
      <c r="K211" s="15">
        <f t="shared" si="30"/>
        <v>3.1493844110721501E-2</v>
      </c>
      <c r="L211">
        <f>(CalculationForOpenness!J211+CalculationForOpenness!I211)/CalculationForOpenness!E211</f>
        <v>20307.23314384156</v>
      </c>
      <c r="M211">
        <v>0.2119503915309906</v>
      </c>
      <c r="N211">
        <v>0.1870572566986084</v>
      </c>
      <c r="O211">
        <v>90.37</v>
      </c>
      <c r="P211">
        <f t="shared" si="28"/>
        <v>8166.7369000000008</v>
      </c>
      <c r="Q211">
        <f t="shared" si="31"/>
        <v>75.099999999999994</v>
      </c>
    </row>
    <row r="212" spans="1:17">
      <c r="A212" t="str">
        <f t="shared" si="25"/>
        <v>France2000</v>
      </c>
      <c r="B212" s="13" t="s">
        <v>176</v>
      </c>
      <c r="C212" s="14">
        <v>2000</v>
      </c>
      <c r="D212" s="15">
        <f t="shared" si="32"/>
        <v>5.6029899572940366E-3</v>
      </c>
      <c r="E212" s="14">
        <v>60.874356999999996</v>
      </c>
      <c r="F212" s="15">
        <f t="shared" si="24"/>
        <v>38248.56416963879</v>
      </c>
      <c r="G212" s="15">
        <f t="shared" si="29"/>
        <v>3.3446277287307424E-2</v>
      </c>
      <c r="H212" s="15">
        <f t="shared" si="33"/>
        <v>3.9236666400350999E-2</v>
      </c>
      <c r="I212" s="14">
        <v>2328356.75</v>
      </c>
      <c r="J212" s="15">
        <f t="shared" si="30"/>
        <v>37010.694227896805</v>
      </c>
      <c r="K212" s="15">
        <f t="shared" si="30"/>
        <v>2.9244953929868922E-2</v>
      </c>
      <c r="L212">
        <f>(CalculationForOpenness!J212+CalculationForOpenness!I212)/CalculationForOpenness!E212</f>
        <v>21287.481038738515</v>
      </c>
      <c r="M212">
        <v>0.21567115187644958</v>
      </c>
      <c r="N212">
        <v>0.18761007487773895</v>
      </c>
      <c r="O212">
        <v>104.89</v>
      </c>
      <c r="P212">
        <f t="shared" si="28"/>
        <v>11001.9121</v>
      </c>
      <c r="Q212">
        <f t="shared" si="31"/>
        <v>90.37</v>
      </c>
    </row>
    <row r="213" spans="1:17">
      <c r="A213" t="str">
        <f t="shared" si="25"/>
        <v>France2001</v>
      </c>
      <c r="B213" s="13" t="s">
        <v>176</v>
      </c>
      <c r="C213" s="14">
        <v>2001</v>
      </c>
      <c r="D213" s="15">
        <f t="shared" si="32"/>
        <v>6.4865736487368635E-3</v>
      </c>
      <c r="E213" s="14">
        <v>61.269222999999997</v>
      </c>
      <c r="F213" s="15">
        <f t="shared" si="24"/>
        <v>38755.914205081404</v>
      </c>
      <c r="G213" s="15">
        <f t="shared" si="29"/>
        <v>1.3264551139552109E-2</v>
      </c>
      <c r="H213" s="15">
        <f t="shared" si="33"/>
        <v>1.9837166276173098E-2</v>
      </c>
      <c r="I213" s="14">
        <v>2374544.75</v>
      </c>
      <c r="J213" s="15">
        <f t="shared" si="30"/>
        <v>38248.56416963879</v>
      </c>
      <c r="K213" s="15">
        <f t="shared" si="30"/>
        <v>3.3446277287307424E-2</v>
      </c>
      <c r="L213">
        <f>(CalculationForOpenness!J213+CalculationForOpenness!I213)/CalculationForOpenness!E213</f>
        <v>20989.712977840238</v>
      </c>
      <c r="M213">
        <v>0.20723454654216766</v>
      </c>
      <c r="N213">
        <v>0.1912560760974884</v>
      </c>
      <c r="O213">
        <v>116.21</v>
      </c>
      <c r="P213">
        <f t="shared" si="28"/>
        <v>13504.764099999999</v>
      </c>
      <c r="Q213">
        <f t="shared" si="31"/>
        <v>104.89</v>
      </c>
    </row>
    <row r="214" spans="1:17">
      <c r="A214" t="str">
        <f t="shared" si="25"/>
        <v>France2002</v>
      </c>
      <c r="B214" s="13" t="s">
        <v>176</v>
      </c>
      <c r="C214" s="14">
        <v>2002</v>
      </c>
      <c r="D214" s="15">
        <f t="shared" si="32"/>
        <v>7.2280988449943814E-3</v>
      </c>
      <c r="E214" s="14">
        <v>61.712083</v>
      </c>
      <c r="F214" s="15">
        <f t="shared" si="24"/>
        <v>38914.721125196826</v>
      </c>
      <c r="G214" s="15">
        <f t="shared" si="29"/>
        <v>4.0976177022963786E-3</v>
      </c>
      <c r="H214" s="15">
        <f t="shared" si="33"/>
        <v>1.1355334533072076E-2</v>
      </c>
      <c r="I214" s="14">
        <v>2401508.5</v>
      </c>
      <c r="J214" s="15">
        <f t="shared" si="30"/>
        <v>38755.914205081404</v>
      </c>
      <c r="K214" s="15">
        <f t="shared" si="30"/>
        <v>1.3264551139552109E-2</v>
      </c>
      <c r="L214">
        <f>(CalculationForOpenness!J214+CalculationForOpenness!I214)/CalculationForOpenness!E214</f>
        <v>21620.046701276413</v>
      </c>
      <c r="M214">
        <v>0.1962738037109375</v>
      </c>
      <c r="N214">
        <v>0.19962210953235626</v>
      </c>
      <c r="O214">
        <v>120.78</v>
      </c>
      <c r="P214">
        <f t="shared" si="28"/>
        <v>14587.8084</v>
      </c>
      <c r="Q214">
        <f t="shared" si="31"/>
        <v>116.21</v>
      </c>
    </row>
    <row r="215" spans="1:17">
      <c r="A215" t="str">
        <f t="shared" si="25"/>
        <v>France2003</v>
      </c>
      <c r="B215" s="13" t="s">
        <v>176</v>
      </c>
      <c r="C215" s="14">
        <v>2003</v>
      </c>
      <c r="D215" s="15">
        <f t="shared" si="32"/>
        <v>7.6164662923466579E-3</v>
      </c>
      <c r="E215" s="14">
        <v>62.182110999999999</v>
      </c>
      <c r="F215" s="15">
        <f t="shared" si="24"/>
        <v>38938.481840862558</v>
      </c>
      <c r="G215" s="15">
        <f t="shared" si="29"/>
        <v>6.1058424623650954E-4</v>
      </c>
      <c r="H215" s="15">
        <f t="shared" si="33"/>
        <v>8.2317010329132703E-3</v>
      </c>
      <c r="I215" s="14">
        <v>2421277</v>
      </c>
      <c r="J215" s="15">
        <f t="shared" si="30"/>
        <v>38914.721125196826</v>
      </c>
      <c r="K215" s="15">
        <f t="shared" si="30"/>
        <v>4.0976177022963786E-3</v>
      </c>
      <c r="L215">
        <f>(CalculationForOpenness!J215+CalculationForOpenness!I215)/CalculationForOpenness!E215</f>
        <v>23942.867209591128</v>
      </c>
      <c r="M215">
        <v>0.20090508460998535</v>
      </c>
      <c r="N215">
        <v>0.19768939912319183</v>
      </c>
      <c r="O215">
        <v>127.77</v>
      </c>
      <c r="P215">
        <f t="shared" si="28"/>
        <v>16325.1729</v>
      </c>
      <c r="Q215">
        <f t="shared" si="31"/>
        <v>120.78</v>
      </c>
    </row>
    <row r="216" spans="1:17">
      <c r="A216" t="str">
        <f t="shared" si="25"/>
        <v>France2004</v>
      </c>
      <c r="B216" s="13" t="s">
        <v>176</v>
      </c>
      <c r="C216" s="14">
        <v>2004</v>
      </c>
      <c r="D216" s="15">
        <f t="shared" si="32"/>
        <v>7.5190917850954794E-3</v>
      </c>
      <c r="E216" s="14">
        <v>62.649663999999994</v>
      </c>
      <c r="F216" s="15">
        <f t="shared" si="24"/>
        <v>39741.518007183571</v>
      </c>
      <c r="G216" s="15">
        <f t="shared" si="29"/>
        <v>2.0623201736599206E-2</v>
      </c>
      <c r="H216" s="15">
        <f t="shared" si="33"/>
        <v>2.829736126845462E-2</v>
      </c>
      <c r="I216" s="14">
        <v>2489792.75</v>
      </c>
      <c r="J216" s="15">
        <f t="shared" si="30"/>
        <v>38938.481840862558</v>
      </c>
      <c r="K216" s="15">
        <f t="shared" si="30"/>
        <v>6.1058424623650954E-4</v>
      </c>
      <c r="L216">
        <f>(CalculationForOpenness!J216+CalculationForOpenness!I216)/CalculationForOpenness!E216</f>
        <v>26547.402041183101</v>
      </c>
      <c r="M216">
        <v>0.23350396752357483</v>
      </c>
      <c r="N216">
        <v>0.18132859468460083</v>
      </c>
      <c r="O216">
        <v>135.51</v>
      </c>
      <c r="P216">
        <f t="shared" si="28"/>
        <v>18362.960099999997</v>
      </c>
      <c r="Q216">
        <f t="shared" si="31"/>
        <v>127.77</v>
      </c>
    </row>
    <row r="217" spans="1:17">
      <c r="A217" t="str">
        <f t="shared" si="25"/>
        <v>France2005</v>
      </c>
      <c r="B217" s="13" t="s">
        <v>176</v>
      </c>
      <c r="C217" s="14">
        <v>2005</v>
      </c>
      <c r="D217" s="15">
        <f t="shared" si="32"/>
        <v>7.0746428903433667E-3</v>
      </c>
      <c r="E217" s="14">
        <v>63.092887999999995</v>
      </c>
      <c r="F217" s="15">
        <f t="shared" si="24"/>
        <v>40118.685801797503</v>
      </c>
      <c r="G217" s="15">
        <f t="shared" si="29"/>
        <v>9.4905230984321173E-3</v>
      </c>
      <c r="H217" s="15">
        <f t="shared" si="33"/>
        <v>1.6632308050539547E-2</v>
      </c>
      <c r="I217" s="14">
        <v>2531203.75</v>
      </c>
      <c r="J217" s="15">
        <f t="shared" si="30"/>
        <v>39741.518007183571</v>
      </c>
      <c r="K217" s="15">
        <f t="shared" si="30"/>
        <v>2.0623201736599206E-2</v>
      </c>
      <c r="L217">
        <f>(CalculationForOpenness!J217+CalculationForOpenness!I217)/CalculationForOpenness!E217</f>
        <v>26327.015943153754</v>
      </c>
      <c r="M217">
        <v>0.24732917547225952</v>
      </c>
      <c r="N217">
        <v>0.17811223864555359</v>
      </c>
      <c r="O217">
        <v>144</v>
      </c>
      <c r="P217">
        <f t="shared" si="28"/>
        <v>20736</v>
      </c>
      <c r="Q217">
        <f t="shared" si="31"/>
        <v>135.51</v>
      </c>
    </row>
    <row r="218" spans="1:17">
      <c r="A218" t="str">
        <f t="shared" si="25"/>
        <v>France2006</v>
      </c>
      <c r="B218" s="13" t="s">
        <v>176</v>
      </c>
      <c r="C218" s="14">
        <v>2006</v>
      </c>
      <c r="D218" s="15">
        <f t="shared" si="32"/>
        <v>6.5008753443018836E-3</v>
      </c>
      <c r="E218" s="14">
        <v>63.503046999999995</v>
      </c>
      <c r="F218" s="15">
        <f t="shared" si="24"/>
        <v>40835.851545832127</v>
      </c>
      <c r="G218" s="15">
        <f t="shared" si="29"/>
        <v>1.7876102611578869E-2</v>
      </c>
      <c r="H218" s="15">
        <f t="shared" si="33"/>
        <v>2.4493188270600499E-2</v>
      </c>
      <c r="I218" s="14">
        <v>2593201</v>
      </c>
      <c r="J218" s="15">
        <f t="shared" si="30"/>
        <v>40118.685801797503</v>
      </c>
      <c r="K218" s="15">
        <f t="shared" si="30"/>
        <v>9.4905230984321173E-3</v>
      </c>
      <c r="L218">
        <f>(CalculationForOpenness!J218+CalculationForOpenness!I218)/CalculationForOpenness!E218</f>
        <v>28014.684972464431</v>
      </c>
      <c r="M218">
        <v>0.26112529635429382</v>
      </c>
      <c r="N218">
        <v>0.17979460954666138</v>
      </c>
      <c r="O218">
        <v>151.4</v>
      </c>
      <c r="P218">
        <f t="shared" si="28"/>
        <v>22921.960000000003</v>
      </c>
      <c r="Q218">
        <f t="shared" si="31"/>
        <v>144</v>
      </c>
    </row>
    <row r="219" spans="1:17">
      <c r="A219" t="str">
        <f t="shared" si="25"/>
        <v>France2007</v>
      </c>
      <c r="B219" s="13" t="s">
        <v>176</v>
      </c>
      <c r="C219" s="14">
        <v>2007</v>
      </c>
      <c r="D219" s="15">
        <f t="shared" si="32"/>
        <v>6.0096643866553888E-3</v>
      </c>
      <c r="E219" s="14">
        <v>63.884678999999998</v>
      </c>
      <c r="F219" s="15">
        <f t="shared" si="24"/>
        <v>41576.153963300028</v>
      </c>
      <c r="G219" s="15">
        <f t="shared" si="29"/>
        <v>1.8128737113196298E-2</v>
      </c>
      <c r="H219" s="15">
        <f t="shared" si="33"/>
        <v>2.4247349125655897E-2</v>
      </c>
      <c r="I219" s="14">
        <v>2656079.25</v>
      </c>
      <c r="J219" s="15">
        <f t="shared" si="30"/>
        <v>40835.851545832127</v>
      </c>
      <c r="K219" s="15">
        <f t="shared" si="30"/>
        <v>1.7876102611578869E-2</v>
      </c>
      <c r="L219">
        <f>(CalculationForOpenness!J219+CalculationForOpenness!I219)/CalculationForOpenness!E219</f>
        <v>28683.273836176642</v>
      </c>
      <c r="M219">
        <v>0.27409607172012329</v>
      </c>
      <c r="N219">
        <v>0.18130885064601898</v>
      </c>
      <c r="O219">
        <v>156.19999999999999</v>
      </c>
      <c r="P219">
        <f t="shared" si="28"/>
        <v>24398.439999999995</v>
      </c>
      <c r="Q219">
        <f t="shared" si="31"/>
        <v>151.4</v>
      </c>
    </row>
    <row r="220" spans="1:17">
      <c r="A220" t="str">
        <f t="shared" si="25"/>
        <v>France2008</v>
      </c>
      <c r="B220" s="13" t="s">
        <v>176</v>
      </c>
      <c r="C220" s="14">
        <v>2008</v>
      </c>
      <c r="D220" s="15">
        <f t="shared" si="32"/>
        <v>5.6468781818564909E-3</v>
      </c>
      <c r="E220" s="14">
        <v>64.245428000000004</v>
      </c>
      <c r="F220" s="15">
        <f t="shared" si="24"/>
        <v>41448.097287171935</v>
      </c>
      <c r="G220" s="15">
        <f t="shared" si="29"/>
        <v>-3.0800510369749729E-3</v>
      </c>
      <c r="H220" s="15">
        <f t="shared" si="33"/>
        <v>2.5494344718818159E-3</v>
      </c>
      <c r="I220" s="14">
        <v>2662850.75</v>
      </c>
      <c r="J220" s="15">
        <f t="shared" si="30"/>
        <v>41576.153963300028</v>
      </c>
      <c r="K220" s="15">
        <f t="shared" si="30"/>
        <v>1.8128737113196298E-2</v>
      </c>
      <c r="L220">
        <f>(CalculationForOpenness!J220+CalculationForOpenness!I220)/CalculationForOpenness!E220</f>
        <v>30280.850836195277</v>
      </c>
      <c r="M220">
        <v>0.2777075469493866</v>
      </c>
      <c r="N220">
        <v>0.19386149942874908</v>
      </c>
      <c r="O220">
        <v>159.13999999999999</v>
      </c>
      <c r="P220">
        <f t="shared" si="28"/>
        <v>25325.539599999996</v>
      </c>
      <c r="Q220">
        <f t="shared" si="31"/>
        <v>156.19999999999999</v>
      </c>
    </row>
    <row r="221" spans="1:17">
      <c r="A221" t="str">
        <f t="shared" si="25"/>
        <v>France2009</v>
      </c>
      <c r="B221" s="13" t="s">
        <v>176</v>
      </c>
      <c r="C221" s="14">
        <v>2009</v>
      </c>
      <c r="D221" s="15">
        <f t="shared" si="32"/>
        <v>5.4952704183088633E-3</v>
      </c>
      <c r="E221" s="14">
        <v>64.598473999999996</v>
      </c>
      <c r="F221" s="15">
        <f t="shared" si="24"/>
        <v>40037.149329564658</v>
      </c>
      <c r="G221" s="15">
        <f t="shared" si="29"/>
        <v>-3.4041320348955115E-2</v>
      </c>
      <c r="H221" s="15">
        <f t="shared" si="33"/>
        <v>-2.8733116191359955E-2</v>
      </c>
      <c r="I221" s="14">
        <v>2586338.75</v>
      </c>
      <c r="J221" s="15">
        <f t="shared" si="30"/>
        <v>41448.097287171935</v>
      </c>
      <c r="K221" s="15">
        <f t="shared" si="30"/>
        <v>-3.0800510369749729E-3</v>
      </c>
      <c r="L221">
        <f>(CalculationForOpenness!J221+CalculationForOpenness!I221)/CalculationForOpenness!E221</f>
        <v>24518.610457927913</v>
      </c>
      <c r="M221">
        <v>0.24588470160961151</v>
      </c>
      <c r="N221">
        <v>0.21072700619697571</v>
      </c>
      <c r="O221">
        <v>163.35</v>
      </c>
      <c r="P221">
        <f t="shared" si="28"/>
        <v>26683.2225</v>
      </c>
      <c r="Q221">
        <f t="shared" si="31"/>
        <v>159.13999999999999</v>
      </c>
    </row>
    <row r="222" spans="1:17">
      <c r="A222" t="str">
        <f t="shared" si="25"/>
        <v>France2010</v>
      </c>
      <c r="B222" s="13" t="s">
        <v>176</v>
      </c>
      <c r="C222" s="14">
        <v>2010</v>
      </c>
      <c r="D222" s="15">
        <f t="shared" si="32"/>
        <v>5.4804545382913699E-3</v>
      </c>
      <c r="E222" s="14">
        <v>64.952502999999993</v>
      </c>
      <c r="F222" s="15">
        <f t="shared" si="24"/>
        <v>40595.171520949705</v>
      </c>
      <c r="G222" s="15">
        <f t="shared" si="29"/>
        <v>1.3937610462515787E-2</v>
      </c>
      <c r="H222" s="15">
        <f t="shared" si="33"/>
        <v>1.9494449441319318E-2</v>
      </c>
      <c r="I222" s="14">
        <v>2636758</v>
      </c>
      <c r="J222" s="15">
        <f t="shared" si="30"/>
        <v>40037.149329564658</v>
      </c>
      <c r="K222" s="15">
        <f t="shared" si="30"/>
        <v>-3.4041320348955115E-2</v>
      </c>
      <c r="L222">
        <f>(CalculationForOpenness!J222+CalculationForOpenness!I222)/CalculationForOpenness!E222</f>
        <v>26382.823316744732</v>
      </c>
      <c r="M222">
        <v>0.25682905316352844</v>
      </c>
      <c r="N222">
        <v>0.20849430561065674</v>
      </c>
      <c r="O222">
        <v>166.6</v>
      </c>
      <c r="P222">
        <f t="shared" si="28"/>
        <v>27755.559999999998</v>
      </c>
      <c r="Q222">
        <f t="shared" si="31"/>
        <v>163.35</v>
      </c>
    </row>
    <row r="223" spans="1:17">
      <c r="A223" t="str">
        <f t="shared" si="25"/>
        <v>France2011</v>
      </c>
      <c r="B223" s="13" t="s">
        <v>176</v>
      </c>
      <c r="C223" s="14">
        <v>2011</v>
      </c>
      <c r="D223" s="15">
        <f t="shared" si="32"/>
        <v>5.5100109075088321E-3</v>
      </c>
      <c r="E223" s="14">
        <v>65.310391999999993</v>
      </c>
      <c r="F223" s="15">
        <f t="shared" si="24"/>
        <v>41257.970860135094</v>
      </c>
      <c r="G223" s="15">
        <f t="shared" si="29"/>
        <v>1.6327048620630707E-2</v>
      </c>
      <c r="H223" s="15">
        <f t="shared" si="33"/>
        <v>2.1927021744126689E-2</v>
      </c>
      <c r="I223" s="14">
        <v>2694574.25</v>
      </c>
      <c r="J223" s="15">
        <f t="shared" si="30"/>
        <v>40595.171520949705</v>
      </c>
      <c r="K223" s="15">
        <f t="shared" si="30"/>
        <v>1.3937610462515787E-2</v>
      </c>
      <c r="L223">
        <f>(CalculationForOpenness!J223+CalculationForOpenness!I223)/CalculationForOpenness!E223</f>
        <v>28753.754965349526</v>
      </c>
      <c r="M223">
        <v>0.26009020209312439</v>
      </c>
      <c r="N223">
        <v>0.20811979472637177</v>
      </c>
      <c r="O223">
        <v>170.26</v>
      </c>
      <c r="P223">
        <f t="shared" si="28"/>
        <v>28988.467599999996</v>
      </c>
      <c r="Q223">
        <f t="shared" si="31"/>
        <v>166.6</v>
      </c>
    </row>
    <row r="224" spans="1:17">
      <c r="A224" t="str">
        <f t="shared" si="25"/>
        <v>France2012</v>
      </c>
      <c r="B224" s="13" t="s">
        <v>176</v>
      </c>
      <c r="C224" s="14">
        <v>2012</v>
      </c>
      <c r="D224" s="15">
        <f t="shared" si="32"/>
        <v>5.4421048337913586E-3</v>
      </c>
      <c r="E224" s="14">
        <v>65.665818000000002</v>
      </c>
      <c r="F224" s="15">
        <f t="shared" si="24"/>
        <v>41163.147468900788</v>
      </c>
      <c r="G224" s="15">
        <f t="shared" si="29"/>
        <v>-2.2983047701438815E-3</v>
      </c>
      <c r="H224" s="15">
        <f t="shared" si="33"/>
        <v>3.1312924481483487E-3</v>
      </c>
      <c r="I224" s="14">
        <v>2703011.75</v>
      </c>
      <c r="J224" s="15">
        <f t="shared" si="30"/>
        <v>41257.970860135094</v>
      </c>
      <c r="K224" s="15">
        <f t="shared" si="30"/>
        <v>1.6327048620630707E-2</v>
      </c>
      <c r="L224">
        <f>(CalculationForOpenness!J224+CalculationForOpenness!I224)/CalculationForOpenness!E224</f>
        <v>27748.20944879017</v>
      </c>
      <c r="M224">
        <v>0.26333358883857727</v>
      </c>
      <c r="N224">
        <v>0.20372945070266724</v>
      </c>
      <c r="O224">
        <v>175.03</v>
      </c>
      <c r="P224">
        <f t="shared" si="28"/>
        <v>30635.500899999999</v>
      </c>
      <c r="Q224">
        <f t="shared" si="31"/>
        <v>170.26</v>
      </c>
    </row>
    <row r="225" spans="1:17">
      <c r="A225" t="str">
        <f t="shared" si="25"/>
        <v>France2013</v>
      </c>
      <c r="B225" s="13" t="s">
        <v>176</v>
      </c>
      <c r="C225" s="14">
        <v>2013</v>
      </c>
      <c r="D225" s="15">
        <f t="shared" si="32"/>
        <v>5.2090723974533362E-3</v>
      </c>
      <c r="E225" s="14">
        <v>66.007875999999996</v>
      </c>
      <c r="F225" s="15">
        <f t="shared" si="24"/>
        <v>41185.838944431423</v>
      </c>
      <c r="G225" s="15">
        <f t="shared" si="29"/>
        <v>5.5125705700174836E-4</v>
      </c>
      <c r="H225" s="15">
        <f t="shared" si="33"/>
        <v>5.7632009923745241E-3</v>
      </c>
      <c r="I225" s="14">
        <v>2718589.75</v>
      </c>
      <c r="J225" s="15">
        <f t="shared" si="30"/>
        <v>41163.147468900788</v>
      </c>
      <c r="K225" s="15">
        <f t="shared" si="30"/>
        <v>-2.2983047701438815E-3</v>
      </c>
      <c r="L225">
        <f>(CalculationForOpenness!J225+CalculationForOpenness!I225)/CalculationForOpenness!E225</f>
        <v>27679.727361285204</v>
      </c>
      <c r="M225">
        <v>0.25686246156692505</v>
      </c>
      <c r="N225">
        <v>0.206647127866745</v>
      </c>
      <c r="O225">
        <v>178.49</v>
      </c>
      <c r="P225">
        <f t="shared" si="28"/>
        <v>31858.680100000005</v>
      </c>
      <c r="Q225">
        <f t="shared" si="31"/>
        <v>175.03</v>
      </c>
    </row>
    <row r="226" spans="1:17">
      <c r="A226" t="str">
        <f t="shared" si="25"/>
        <v>France2014</v>
      </c>
      <c r="B226" s="13" t="s">
        <v>176</v>
      </c>
      <c r="C226" s="14">
        <v>2014</v>
      </c>
      <c r="D226" s="15">
        <f t="shared" si="32"/>
        <v>4.7496453302026849E-3</v>
      </c>
      <c r="E226" s="14">
        <v>66.321389999999994</v>
      </c>
      <c r="F226" s="15">
        <f t="shared" si="24"/>
        <v>41383.096765613634</v>
      </c>
      <c r="G226" s="15">
        <f t="shared" si="29"/>
        <v>4.7894574018111993E-3</v>
      </c>
      <c r="H226" s="15">
        <f t="shared" si="33"/>
        <v>9.561850955996579E-3</v>
      </c>
      <c r="I226" s="14">
        <v>2744584.5</v>
      </c>
      <c r="J226" s="15">
        <f t="shared" si="30"/>
        <v>41185.838944431423</v>
      </c>
      <c r="K226" s="15">
        <f t="shared" si="30"/>
        <v>5.5125705700174836E-4</v>
      </c>
      <c r="L226">
        <f>(CalculationForOpenness!J226+CalculationForOpenness!I226)/CalculationForOpenness!E226</f>
        <v>27028.547944760125</v>
      </c>
      <c r="M226">
        <v>0.26363763213157654</v>
      </c>
      <c r="N226">
        <v>0.2080371230840683</v>
      </c>
      <c r="O226">
        <v>181</v>
      </c>
      <c r="P226">
        <f t="shared" si="28"/>
        <v>32761</v>
      </c>
      <c r="Q226">
        <f t="shared" si="31"/>
        <v>178.49</v>
      </c>
    </row>
    <row r="227" spans="1:17">
      <c r="A227" t="str">
        <f t="shared" si="25"/>
        <v>France2015</v>
      </c>
      <c r="B227" s="13" t="s">
        <v>176</v>
      </c>
      <c r="C227" s="14">
        <v>2015</v>
      </c>
      <c r="D227" s="15">
        <f t="shared" si="32"/>
        <v>4.1453443602432957E-3</v>
      </c>
      <c r="E227" s="14">
        <v>66.59631499999999</v>
      </c>
      <c r="F227" s="15">
        <f t="shared" si="24"/>
        <v>41670.916776701539</v>
      </c>
      <c r="G227" s="15">
        <f t="shared" si="29"/>
        <v>6.955013848240133E-3</v>
      </c>
      <c r="H227" s="15">
        <f t="shared" si="33"/>
        <v>1.1129189135914744E-2</v>
      </c>
      <c r="I227" s="14">
        <v>2775129.5</v>
      </c>
      <c r="J227" s="15">
        <f t="shared" si="30"/>
        <v>41383.096765613634</v>
      </c>
      <c r="K227" s="15">
        <f t="shared" si="30"/>
        <v>4.7894574018111993E-3</v>
      </c>
      <c r="L227">
        <f>(CalculationForOpenness!J227+CalculationForOpenness!I227)/CalculationForOpenness!E227</f>
        <v>24844.896837519886</v>
      </c>
      <c r="M227">
        <v>0.26119080185890198</v>
      </c>
      <c r="N227">
        <v>0.20721802115440369</v>
      </c>
      <c r="O227">
        <v>183.75</v>
      </c>
      <c r="P227">
        <f t="shared" si="28"/>
        <v>33764.0625</v>
      </c>
      <c r="Q227">
        <f t="shared" si="31"/>
        <v>181</v>
      </c>
    </row>
    <row r="228" spans="1:17">
      <c r="A228" t="str">
        <f t="shared" si="25"/>
        <v>France2016</v>
      </c>
      <c r="B228" s="13" t="s">
        <v>176</v>
      </c>
      <c r="C228" s="14">
        <v>2016</v>
      </c>
      <c r="D228" s="15">
        <f t="shared" si="32"/>
        <v>3.4814088437177208E-3</v>
      </c>
      <c r="E228" s="14">
        <v>66.828164000000001</v>
      </c>
      <c r="F228" s="15">
        <f t="shared" si="24"/>
        <v>41981.255836985139</v>
      </c>
      <c r="G228" s="15">
        <f t="shared" si="29"/>
        <v>7.4473777946040568E-3</v>
      </c>
      <c r="H228" s="15">
        <f t="shared" si="33"/>
        <v>1.0954714005238314E-2</v>
      </c>
      <c r="I228" s="14">
        <v>2805530.25</v>
      </c>
      <c r="J228" s="15">
        <f t="shared" si="30"/>
        <v>41670.916776701539</v>
      </c>
      <c r="K228" s="15">
        <f t="shared" si="30"/>
        <v>6.955013848240133E-3</v>
      </c>
      <c r="L228">
        <f>(CalculationForOpenness!J228+CalculationForOpenness!I228)/CalculationForOpenness!E228</f>
        <v>24477.32813660035</v>
      </c>
      <c r="M228">
        <v>0.25694736838340759</v>
      </c>
      <c r="N228">
        <v>0.20991933345794678</v>
      </c>
      <c r="O228">
        <v>185.74</v>
      </c>
      <c r="P228">
        <f t="shared" si="28"/>
        <v>34499.347600000001</v>
      </c>
      <c r="Q228">
        <f t="shared" si="31"/>
        <v>183.75</v>
      </c>
    </row>
    <row r="229" spans="1:17">
      <c r="A229" t="str">
        <f t="shared" si="25"/>
        <v>France2017</v>
      </c>
      <c r="B229" s="13" t="s">
        <v>176</v>
      </c>
      <c r="C229" s="14">
        <v>2017</v>
      </c>
      <c r="D229" s="15">
        <f t="shared" si="32"/>
        <v>2.9066637233964719E-3</v>
      </c>
      <c r="E229" s="14">
        <v>67.022410999999991</v>
      </c>
      <c r="F229" s="15">
        <f t="shared" si="24"/>
        <v>42818.759534031095</v>
      </c>
      <c r="G229" s="15">
        <f t="shared" si="29"/>
        <v>1.994946745514271E-2</v>
      </c>
      <c r="H229" s="15">
        <f t="shared" si="33"/>
        <v>2.291411757189216E-2</v>
      </c>
      <c r="I229" s="14">
        <v>2869816.5</v>
      </c>
      <c r="J229" s="15">
        <f t="shared" si="30"/>
        <v>41981.255836985139</v>
      </c>
      <c r="K229" s="15">
        <f t="shared" si="30"/>
        <v>7.4473777946040568E-3</v>
      </c>
      <c r="L229">
        <f>(CalculationForOpenness!J229+CalculationForOpenness!I229)/CalculationForOpenness!E229</f>
        <v>25351.443202058366</v>
      </c>
      <c r="M229">
        <v>0.27171128988265991</v>
      </c>
      <c r="N229">
        <v>0.21311865746974945</v>
      </c>
      <c r="O229">
        <v>192.45</v>
      </c>
      <c r="P229">
        <f t="shared" si="28"/>
        <v>37037.002499999995</v>
      </c>
      <c r="Q229">
        <f t="shared" si="31"/>
        <v>185.74</v>
      </c>
    </row>
    <row r="230" spans="1:17">
      <c r="A230" t="str">
        <f t="shared" si="25"/>
        <v>France2018</v>
      </c>
      <c r="B230" s="13" t="s">
        <v>176</v>
      </c>
      <c r="C230" s="14">
        <v>2018</v>
      </c>
      <c r="D230" s="15">
        <f t="shared" si="32"/>
        <v>2.5158151950099216E-3</v>
      </c>
      <c r="E230" s="14">
        <v>67.191026999999991</v>
      </c>
      <c r="F230" s="15">
        <f t="shared" si="24"/>
        <v>43477.062792923236</v>
      </c>
      <c r="G230" s="15">
        <f t="shared" si="29"/>
        <v>1.5374178655711437E-2</v>
      </c>
      <c r="H230" s="15">
        <f t="shared" si="33"/>
        <v>1.7928672442994179E-2</v>
      </c>
      <c r="I230" s="14">
        <v>2921268.5</v>
      </c>
      <c r="J230" s="15">
        <f t="shared" si="30"/>
        <v>42818.759534031095</v>
      </c>
      <c r="K230" s="15">
        <f t="shared" si="30"/>
        <v>1.994946745514271E-2</v>
      </c>
      <c r="L230">
        <f>(CalculationForOpenness!J230+CalculationForOpenness!I230)/CalculationForOpenness!E230</f>
        <v>26472.418225841673</v>
      </c>
      <c r="M230">
        <v>0.27417895197868347</v>
      </c>
      <c r="N230">
        <v>0.21426388621330261</v>
      </c>
      <c r="O230">
        <v>197.24</v>
      </c>
      <c r="P230">
        <f t="shared" si="28"/>
        <v>38903.617600000005</v>
      </c>
      <c r="Q230">
        <f t="shared" si="31"/>
        <v>192.45</v>
      </c>
    </row>
    <row r="231" spans="1:17">
      <c r="A231" t="str">
        <f t="shared" si="25"/>
        <v>United Kingdom1996</v>
      </c>
      <c r="B231" s="13" t="s">
        <v>177</v>
      </c>
      <c r="C231" s="14">
        <v>1996</v>
      </c>
      <c r="D231" s="15"/>
      <c r="E231" s="14">
        <v>58.113557</v>
      </c>
      <c r="F231" s="15">
        <f t="shared" si="24"/>
        <v>32451.15421174443</v>
      </c>
      <c r="G231" s="15">
        <f t="shared" si="29"/>
        <v>-0.25360288558806449</v>
      </c>
      <c r="H231" s="15" t="e">
        <f>(I231-#REF!)/#REF!</f>
        <v>#REF!</v>
      </c>
      <c r="I231" s="14">
        <v>1885852</v>
      </c>
      <c r="J231" s="15">
        <f t="shared" si="30"/>
        <v>43477.062792923236</v>
      </c>
      <c r="K231" s="15">
        <f t="shared" si="30"/>
        <v>1.5374178655711437E-2</v>
      </c>
      <c r="L231">
        <f>(CalculationForOpenness!J231+CalculationForOpenness!I231)/CalculationForOpenness!E231</f>
        <v>17651.769273064176</v>
      </c>
      <c r="M231">
        <v>0.24764151871204376</v>
      </c>
      <c r="N231">
        <v>0.13356994092464447</v>
      </c>
      <c r="O231">
        <v>63</v>
      </c>
      <c r="P231">
        <f t="shared" si="28"/>
        <v>3969</v>
      </c>
      <c r="Q231">
        <f t="shared" si="31"/>
        <v>197.24</v>
      </c>
    </row>
    <row r="232" spans="1:17">
      <c r="A232" t="str">
        <f t="shared" si="25"/>
        <v>United Kingdom1997</v>
      </c>
      <c r="B232" s="13" t="s">
        <v>177</v>
      </c>
      <c r="C232" s="14">
        <v>1997</v>
      </c>
      <c r="D232" s="15">
        <f t="shared" si="32"/>
        <v>3.3340929380729608E-3</v>
      </c>
      <c r="E232" s="14">
        <v>58.307313000000001</v>
      </c>
      <c r="F232" s="15">
        <f t="shared" si="24"/>
        <v>33952.492803089728</v>
      </c>
      <c r="G232" s="15">
        <f t="shared" si="29"/>
        <v>4.6264566787025022E-2</v>
      </c>
      <c r="H232" s="15">
        <f t="shared" si="33"/>
        <v>4.975291009050551E-2</v>
      </c>
      <c r="I232" s="14">
        <v>1979678.625</v>
      </c>
      <c r="J232" s="15">
        <f t="shared" si="30"/>
        <v>32451.15421174443</v>
      </c>
      <c r="K232" s="15">
        <f t="shared" si="30"/>
        <v>-0.25360288558806449</v>
      </c>
      <c r="L232">
        <f>(CalculationForOpenness!J232+CalculationForOpenness!I232)/CalculationForOpenness!E232</f>
        <v>19636.972898285865</v>
      </c>
      <c r="M232">
        <v>0.22637268900871277</v>
      </c>
      <c r="N232">
        <v>0.13608893752098083</v>
      </c>
      <c r="O232">
        <v>65.66</v>
      </c>
      <c r="P232">
        <f t="shared" si="28"/>
        <v>4311.2356</v>
      </c>
      <c r="Q232">
        <f t="shared" si="31"/>
        <v>63</v>
      </c>
    </row>
    <row r="233" spans="1:17">
      <c r="A233" t="str">
        <f t="shared" si="25"/>
        <v>United Kingdom1998</v>
      </c>
      <c r="B233" s="13" t="s">
        <v>177</v>
      </c>
      <c r="C233" s="14">
        <v>1998</v>
      </c>
      <c r="D233" s="15">
        <f t="shared" si="32"/>
        <v>3.4757389694839665E-3</v>
      </c>
      <c r="E233" s="14">
        <v>58.509974</v>
      </c>
      <c r="F233" s="15">
        <f t="shared" si="24"/>
        <v>35089.412704233982</v>
      </c>
      <c r="G233" s="15">
        <f t="shared" si="29"/>
        <v>3.3485609075537243E-2</v>
      </c>
      <c r="H233" s="15">
        <f t="shared" si="33"/>
        <v>3.7077735281402048E-2</v>
      </c>
      <c r="I233" s="14">
        <v>2053080.625</v>
      </c>
      <c r="J233" s="15">
        <f t="shared" si="30"/>
        <v>33952.492803089728</v>
      </c>
      <c r="K233" s="15">
        <f t="shared" si="30"/>
        <v>4.6264566787025022E-2</v>
      </c>
      <c r="L233">
        <f>(CalculationForOpenness!J233+CalculationForOpenness!I233)/CalculationForOpenness!E233</f>
        <v>20132.34310487971</v>
      </c>
      <c r="M233">
        <v>0.22866931557655334</v>
      </c>
      <c r="N233">
        <v>0.14009557664394379</v>
      </c>
      <c r="O233">
        <v>76</v>
      </c>
      <c r="P233">
        <f t="shared" si="28"/>
        <v>5776</v>
      </c>
      <c r="Q233">
        <f t="shared" si="31"/>
        <v>65.66</v>
      </c>
    </row>
    <row r="234" spans="1:17">
      <c r="A234" t="str">
        <f t="shared" si="25"/>
        <v>United Kingdom1999</v>
      </c>
      <c r="B234" s="13" t="s">
        <v>177</v>
      </c>
      <c r="C234" s="14">
        <v>1999</v>
      </c>
      <c r="D234" s="15">
        <f t="shared" si="32"/>
        <v>3.5187163132220927E-3</v>
      </c>
      <c r="E234" s="14">
        <v>58.715854</v>
      </c>
      <c r="F234" s="15">
        <f t="shared" si="24"/>
        <v>36118.583917726886</v>
      </c>
      <c r="G234" s="15">
        <f t="shared" si="29"/>
        <v>2.9329964059749605E-2</v>
      </c>
      <c r="H234" s="15">
        <f t="shared" si="33"/>
        <v>3.2951884195975015E-2</v>
      </c>
      <c r="I234" s="14">
        <v>2120733.5</v>
      </c>
      <c r="J234" s="15">
        <f t="shared" si="30"/>
        <v>35089.412704233982</v>
      </c>
      <c r="K234" s="15">
        <f t="shared" si="30"/>
        <v>3.3485609075537243E-2</v>
      </c>
      <c r="L234">
        <f>(CalculationForOpenness!J234+CalculationForOpenness!I234)/CalculationForOpenness!E234</f>
        <v>19979.505927043432</v>
      </c>
      <c r="M234">
        <v>0.21953217685222626</v>
      </c>
      <c r="N234">
        <v>0.14868682622909546</v>
      </c>
      <c r="O234">
        <v>94.72</v>
      </c>
      <c r="P234">
        <f t="shared" si="28"/>
        <v>8971.8783999999996</v>
      </c>
      <c r="Q234">
        <f t="shared" si="31"/>
        <v>76</v>
      </c>
    </row>
    <row r="235" spans="1:17">
      <c r="A235" t="str">
        <f t="shared" si="25"/>
        <v>United Kingdom2000</v>
      </c>
      <c r="B235" s="13" t="s">
        <v>177</v>
      </c>
      <c r="C235" s="14">
        <v>2000</v>
      </c>
      <c r="D235" s="15">
        <f t="shared" si="32"/>
        <v>3.5332024635117451E-3</v>
      </c>
      <c r="E235" s="14">
        <v>58.923308999999996</v>
      </c>
      <c r="F235" s="15">
        <f t="shared" si="24"/>
        <v>37253.360126125983</v>
      </c>
      <c r="G235" s="15">
        <f t="shared" si="29"/>
        <v>3.1418070292677007E-2</v>
      </c>
      <c r="H235" s="15">
        <f t="shared" si="33"/>
        <v>3.5062279159545504E-2</v>
      </c>
      <c r="I235" s="14">
        <v>2195091.25</v>
      </c>
      <c r="J235" s="15">
        <f t="shared" si="30"/>
        <v>36118.583917726886</v>
      </c>
      <c r="K235" s="15">
        <f t="shared" si="30"/>
        <v>2.9329964059749605E-2</v>
      </c>
      <c r="L235">
        <f>(CalculationForOpenness!J235+CalculationForOpenness!I235)/CalculationForOpenness!E235</f>
        <v>23786.335020776809</v>
      </c>
      <c r="M235">
        <v>0.21519140899181366</v>
      </c>
      <c r="N235">
        <v>0.1540888249874115</v>
      </c>
      <c r="O235">
        <v>121.99</v>
      </c>
      <c r="P235">
        <f t="shared" si="28"/>
        <v>14881.560099999999</v>
      </c>
      <c r="Q235">
        <f t="shared" si="31"/>
        <v>94.72</v>
      </c>
    </row>
    <row r="236" spans="1:17">
      <c r="A236" t="str">
        <f t="shared" si="25"/>
        <v>United Kingdom2001</v>
      </c>
      <c r="B236" s="13" t="s">
        <v>177</v>
      </c>
      <c r="C236" s="14">
        <v>2001</v>
      </c>
      <c r="D236" s="15">
        <f t="shared" si="32"/>
        <v>3.4108573230332974E-3</v>
      </c>
      <c r="E236" s="14">
        <v>59.124288</v>
      </c>
      <c r="F236" s="15">
        <f t="shared" si="24"/>
        <v>38140.408557647243</v>
      </c>
      <c r="G236" s="15">
        <f t="shared" si="29"/>
        <v>2.3811232826194594E-2</v>
      </c>
      <c r="H236" s="15">
        <f t="shared" si="33"/>
        <v>2.7303306867083543E-2</v>
      </c>
      <c r="I236" s="14">
        <v>2255024.5</v>
      </c>
      <c r="J236" s="15">
        <f t="shared" si="30"/>
        <v>37253.360126125983</v>
      </c>
      <c r="K236" s="15">
        <f t="shared" si="30"/>
        <v>3.1418070292677007E-2</v>
      </c>
      <c r="L236">
        <f>(CalculationForOpenness!J236+CalculationForOpenness!I236)/CalculationForOpenness!E236</f>
        <v>23333.693270037988</v>
      </c>
      <c r="M236">
        <v>0.2038610577583313</v>
      </c>
      <c r="N236">
        <v>0.1629272848367691</v>
      </c>
      <c r="O236">
        <v>129.97999999999999</v>
      </c>
      <c r="P236">
        <f t="shared" si="28"/>
        <v>16894.800399999996</v>
      </c>
      <c r="Q236">
        <f t="shared" si="31"/>
        <v>121.99</v>
      </c>
    </row>
    <row r="237" spans="1:17">
      <c r="A237" t="str">
        <f t="shared" si="25"/>
        <v>United Kingdom2002</v>
      </c>
      <c r="B237" s="13" t="s">
        <v>177</v>
      </c>
      <c r="C237" s="14">
        <v>2002</v>
      </c>
      <c r="D237" s="15">
        <f t="shared" si="32"/>
        <v>3.4166331102371541E-3</v>
      </c>
      <c r="E237" s="14">
        <v>59.326293999999997</v>
      </c>
      <c r="F237" s="15">
        <f t="shared" si="24"/>
        <v>38838.693514211423</v>
      </c>
      <c r="G237" s="15">
        <f t="shared" si="29"/>
        <v>1.8308271541159805E-2</v>
      </c>
      <c r="H237" s="15">
        <f t="shared" si="33"/>
        <v>2.1787457298135787E-2</v>
      </c>
      <c r="I237" s="14">
        <v>2304155.75</v>
      </c>
      <c r="J237" s="15">
        <f t="shared" si="30"/>
        <v>38140.408557647243</v>
      </c>
      <c r="K237" s="15">
        <f t="shared" si="30"/>
        <v>2.3811232826194594E-2</v>
      </c>
      <c r="L237">
        <f>(CalculationForOpenness!J237+CalculationForOpenness!I237)/CalculationForOpenness!E237</f>
        <v>24132.08848577629</v>
      </c>
      <c r="M237">
        <v>0.20820340514183044</v>
      </c>
      <c r="N237">
        <v>0.17565302550792694</v>
      </c>
      <c r="O237">
        <v>138.35</v>
      </c>
      <c r="P237">
        <f t="shared" si="28"/>
        <v>19140.7225</v>
      </c>
      <c r="Q237">
        <f t="shared" si="31"/>
        <v>129.97999999999999</v>
      </c>
    </row>
    <row r="238" spans="1:17">
      <c r="A238" t="str">
        <f t="shared" si="25"/>
        <v>United Kingdom2003</v>
      </c>
      <c r="B238" s="13" t="s">
        <v>177</v>
      </c>
      <c r="C238" s="14">
        <v>2003</v>
      </c>
      <c r="D238" s="15">
        <f t="shared" si="32"/>
        <v>3.9634702278891583E-3</v>
      </c>
      <c r="E238" s="14">
        <v>59.561431999999996</v>
      </c>
      <c r="F238" s="15">
        <f t="shared" si="24"/>
        <v>39970.450173192614</v>
      </c>
      <c r="G238" s="15">
        <f t="shared" si="29"/>
        <v>2.9139926104030007E-2</v>
      </c>
      <c r="H238" s="15">
        <f t="shared" si="33"/>
        <v>3.3218891561475387E-2</v>
      </c>
      <c r="I238" s="14">
        <v>2380697.25</v>
      </c>
      <c r="J238" s="15">
        <f t="shared" si="30"/>
        <v>38838.693514211423</v>
      </c>
      <c r="K238" s="15">
        <f t="shared" si="30"/>
        <v>1.8308271541159805E-2</v>
      </c>
      <c r="L238">
        <f>(CalculationForOpenness!J238+CalculationForOpenness!I238)/CalculationForOpenness!E238</f>
        <v>25471.223225190031</v>
      </c>
      <c r="M238">
        <v>0.20967337489128113</v>
      </c>
      <c r="N238">
        <v>0.17056635022163391</v>
      </c>
      <c r="O238">
        <v>147.83000000000001</v>
      </c>
      <c r="P238">
        <f t="shared" si="28"/>
        <v>21853.708900000005</v>
      </c>
      <c r="Q238">
        <f t="shared" si="31"/>
        <v>138.35</v>
      </c>
    </row>
    <row r="239" spans="1:17">
      <c r="A239" t="str">
        <f t="shared" si="25"/>
        <v>United Kingdom2004</v>
      </c>
      <c r="B239" s="13" t="s">
        <v>177</v>
      </c>
      <c r="C239" s="14">
        <v>2004</v>
      </c>
      <c r="D239" s="15">
        <f t="shared" si="32"/>
        <v>5.2268891050168088E-3</v>
      </c>
      <c r="E239" s="14">
        <v>59.872752999999996</v>
      </c>
      <c r="F239" s="15">
        <f t="shared" si="24"/>
        <v>40671.697524915886</v>
      </c>
      <c r="G239" s="15">
        <f t="shared" si="29"/>
        <v>1.7544144453834166E-2</v>
      </c>
      <c r="H239" s="15">
        <f t="shared" si="33"/>
        <v>2.2862734856353532E-2</v>
      </c>
      <c r="I239" s="14">
        <v>2435126.5</v>
      </c>
      <c r="J239" s="15">
        <f t="shared" si="30"/>
        <v>39970.450173192614</v>
      </c>
      <c r="K239" s="15">
        <f t="shared" si="30"/>
        <v>2.9139926104030007E-2</v>
      </c>
      <c r="L239">
        <f>(CalculationForOpenness!J239+CalculationForOpenness!I239)/CalculationForOpenness!E239</f>
        <v>27595.12360982356</v>
      </c>
      <c r="M239">
        <v>0.21403232216835022</v>
      </c>
      <c r="N239">
        <v>0.1759345531463623</v>
      </c>
      <c r="O239">
        <v>162.66</v>
      </c>
      <c r="P239">
        <f t="shared" si="28"/>
        <v>26458.275599999997</v>
      </c>
      <c r="Q239">
        <f t="shared" si="31"/>
        <v>147.83000000000001</v>
      </c>
    </row>
    <row r="240" spans="1:17">
      <c r="A240" t="str">
        <f t="shared" si="25"/>
        <v>United Kingdom2005</v>
      </c>
      <c r="B240" s="13" t="s">
        <v>177</v>
      </c>
      <c r="C240" s="14">
        <v>2005</v>
      </c>
      <c r="D240" s="15">
        <f t="shared" si="32"/>
        <v>6.9347237131388174E-3</v>
      </c>
      <c r="E240" s="14">
        <v>60.287953999999999</v>
      </c>
      <c r="F240" s="15">
        <f t="shared" si="24"/>
        <v>41585.442591068859</v>
      </c>
      <c r="G240" s="15">
        <f t="shared" si="29"/>
        <v>2.2466361665706321E-2</v>
      </c>
      <c r="H240" s="15">
        <f t="shared" si="33"/>
        <v>2.9556883389836214E-2</v>
      </c>
      <c r="I240" s="14">
        <v>2507101.25</v>
      </c>
      <c r="J240" s="15">
        <f t="shared" si="30"/>
        <v>40671.697524915886</v>
      </c>
      <c r="K240" s="15">
        <f t="shared" si="30"/>
        <v>1.7544144453834166E-2</v>
      </c>
      <c r="L240">
        <f>(CalculationForOpenness!J240+CalculationForOpenness!I240)/CalculationForOpenness!E240</f>
        <v>28211.173031937149</v>
      </c>
      <c r="M240">
        <v>0.2235773503780365</v>
      </c>
      <c r="N240">
        <v>0.16812947392463684</v>
      </c>
      <c r="O240">
        <v>176.56</v>
      </c>
      <c r="P240">
        <f t="shared" si="28"/>
        <v>31173.4336</v>
      </c>
      <c r="Q240">
        <f t="shared" si="31"/>
        <v>162.66</v>
      </c>
    </row>
    <row r="241" spans="1:17">
      <c r="A241" t="str">
        <f t="shared" si="25"/>
        <v>United Kingdom2006</v>
      </c>
      <c r="B241" s="13" t="s">
        <v>177</v>
      </c>
      <c r="C241" s="14">
        <v>2006</v>
      </c>
      <c r="D241" s="15">
        <f t="shared" si="32"/>
        <v>8.8475717719661753E-3</v>
      </c>
      <c r="E241" s="14">
        <v>60.821355999999994</v>
      </c>
      <c r="F241" s="15">
        <f t="shared" si="24"/>
        <v>42331.146809683101</v>
      </c>
      <c r="G241" s="15">
        <f t="shared" si="29"/>
        <v>1.7931857211359693E-2</v>
      </c>
      <c r="H241" s="15">
        <f t="shared" si="33"/>
        <v>2.6938082377008107E-2</v>
      </c>
      <c r="I241" s="14">
        <v>2574637.75</v>
      </c>
      <c r="J241" s="15">
        <f t="shared" si="30"/>
        <v>41585.442591068859</v>
      </c>
      <c r="K241" s="15">
        <f t="shared" si="30"/>
        <v>2.2466361665706321E-2</v>
      </c>
      <c r="L241">
        <f>(CalculationForOpenness!J241+CalculationForOpenness!I241)/CalculationForOpenness!E241</f>
        <v>31765.073340045845</v>
      </c>
      <c r="M241">
        <v>0.22283558547496796</v>
      </c>
      <c r="N241">
        <v>0.17274405062198639</v>
      </c>
      <c r="O241">
        <v>187.08</v>
      </c>
      <c r="P241">
        <f t="shared" si="28"/>
        <v>34998.926400000004</v>
      </c>
      <c r="Q241">
        <f t="shared" si="31"/>
        <v>176.56</v>
      </c>
    </row>
    <row r="242" spans="1:17">
      <c r="A242" t="str">
        <f t="shared" si="25"/>
        <v>United Kingdom2007</v>
      </c>
      <c r="B242" s="13" t="s">
        <v>177</v>
      </c>
      <c r="C242" s="14">
        <v>2007</v>
      </c>
      <c r="D242" s="15">
        <f t="shared" si="32"/>
        <v>1.0420780490326456E-2</v>
      </c>
      <c r="E242" s="14">
        <v>61.455161999999994</v>
      </c>
      <c r="F242" s="15">
        <f t="shared" si="24"/>
        <v>42883.525390430186</v>
      </c>
      <c r="G242" s="15">
        <f t="shared" si="29"/>
        <v>1.3048986913360218E-2</v>
      </c>
      <c r="H242" s="15">
        <f t="shared" si="33"/>
        <v>2.360574803193187E-2</v>
      </c>
      <c r="I242" s="14">
        <v>2635414</v>
      </c>
      <c r="J242" s="15">
        <f t="shared" si="30"/>
        <v>42331.146809683101</v>
      </c>
      <c r="K242" s="15">
        <f t="shared" si="30"/>
        <v>1.7931857211359693E-2</v>
      </c>
      <c r="L242">
        <f>(CalculationForOpenness!J242+CalculationForOpenness!I242)/CalculationForOpenness!E242</f>
        <v>31239.172491911268</v>
      </c>
      <c r="M242">
        <v>0.22927874326705933</v>
      </c>
      <c r="N242">
        <v>0.17711852490901947</v>
      </c>
      <c r="O242">
        <v>196.51</v>
      </c>
      <c r="P242">
        <f t="shared" si="28"/>
        <v>38616.180099999998</v>
      </c>
      <c r="Q242">
        <f t="shared" si="31"/>
        <v>187.08</v>
      </c>
    </row>
    <row r="243" spans="1:17">
      <c r="A243" t="str">
        <f t="shared" si="25"/>
        <v>United Kingdom2008</v>
      </c>
      <c r="B243" s="13" t="s">
        <v>177</v>
      </c>
      <c r="C243" s="14">
        <v>2008</v>
      </c>
      <c r="D243" s="15">
        <f t="shared" si="32"/>
        <v>1.122664032681267E-2</v>
      </c>
      <c r="E243" s="14">
        <v>62.145097</v>
      </c>
      <c r="F243" s="15">
        <f t="shared" si="24"/>
        <v>42289.209074691767</v>
      </c>
      <c r="G243" s="15">
        <f t="shared" si="29"/>
        <v>-1.3858849297661647E-2</v>
      </c>
      <c r="H243" s="15">
        <f t="shared" si="33"/>
        <v>-2.7877972872573341E-3</v>
      </c>
      <c r="I243" s="14">
        <v>2628067</v>
      </c>
      <c r="J243" s="15">
        <f t="shared" si="30"/>
        <v>42883.525390430186</v>
      </c>
      <c r="K243" s="15">
        <f t="shared" si="30"/>
        <v>1.3048986913360218E-2</v>
      </c>
      <c r="L243">
        <f>(CalculationForOpenness!J243+CalculationForOpenness!I243)/CalculationForOpenness!E243</f>
        <v>29718.58402675148</v>
      </c>
      <c r="M243">
        <v>0.22259055078029633</v>
      </c>
      <c r="N243">
        <v>0.18976707756519318</v>
      </c>
      <c r="O243">
        <v>202.36</v>
      </c>
      <c r="P243">
        <f t="shared" si="28"/>
        <v>40949.569600000003</v>
      </c>
      <c r="Q243">
        <f t="shared" si="31"/>
        <v>196.51</v>
      </c>
    </row>
    <row r="244" spans="1:17">
      <c r="A244" t="str">
        <f t="shared" si="25"/>
        <v>United Kingdom2009</v>
      </c>
      <c r="B244" s="13" t="s">
        <v>177</v>
      </c>
      <c r="C244" s="14">
        <v>2009</v>
      </c>
      <c r="D244" s="15">
        <f t="shared" si="32"/>
        <v>1.0998759886077528E-2</v>
      </c>
      <c r="E244" s="14">
        <v>62.828615999999997</v>
      </c>
      <c r="F244" s="15">
        <f t="shared" si="24"/>
        <v>40108.3082906044</v>
      </c>
      <c r="G244" s="15">
        <f t="shared" si="29"/>
        <v>-5.1571094182334583E-2</v>
      </c>
      <c r="H244" s="15">
        <f t="shared" si="33"/>
        <v>-4.1139552378230845E-2</v>
      </c>
      <c r="I244" s="14">
        <v>2519949.5</v>
      </c>
      <c r="J244" s="15">
        <f t="shared" si="30"/>
        <v>42289.209074691767</v>
      </c>
      <c r="K244" s="15">
        <f t="shared" si="30"/>
        <v>-1.3858849297661647E-2</v>
      </c>
      <c r="L244">
        <f>(CalculationForOpenness!J244+CalculationForOpenness!I244)/CalculationForOpenness!E244</f>
        <v>24615.618794028298</v>
      </c>
      <c r="M244">
        <v>0.20276449620723724</v>
      </c>
      <c r="N244">
        <v>0.20842425525188446</v>
      </c>
      <c r="O244">
        <v>207.12</v>
      </c>
      <c r="P244">
        <f t="shared" si="28"/>
        <v>42898.6944</v>
      </c>
      <c r="Q244">
        <f t="shared" si="31"/>
        <v>202.36</v>
      </c>
    </row>
    <row r="245" spans="1:17">
      <c r="A245" t="str">
        <f t="shared" si="25"/>
        <v>United Kingdom2010</v>
      </c>
      <c r="B245" s="13" t="s">
        <v>177</v>
      </c>
      <c r="C245" s="14">
        <v>2010</v>
      </c>
      <c r="D245" s="15">
        <f t="shared" si="32"/>
        <v>1.0046250262778328E-2</v>
      </c>
      <c r="E245" s="14">
        <v>63.459807999999995</v>
      </c>
      <c r="F245" s="15">
        <f t="shared" si="24"/>
        <v>40532.974036101718</v>
      </c>
      <c r="G245" s="15">
        <f t="shared" si="29"/>
        <v>1.0587974501951203E-2</v>
      </c>
      <c r="H245" s="15">
        <f t="shared" si="33"/>
        <v>2.0740594206352152E-2</v>
      </c>
      <c r="I245" s="14">
        <v>2572214.75</v>
      </c>
      <c r="J245" s="15">
        <f t="shared" si="30"/>
        <v>40108.3082906044</v>
      </c>
      <c r="K245" s="15">
        <f t="shared" si="30"/>
        <v>-5.1571094182334583E-2</v>
      </c>
      <c r="L245">
        <f>(CalculationForOpenness!J245+CalculationForOpenness!I245)/CalculationForOpenness!E245</f>
        <v>26471.554389839519</v>
      </c>
      <c r="M245">
        <v>0.22857832908630371</v>
      </c>
      <c r="N245">
        <v>0.1962154358625412</v>
      </c>
      <c r="O245">
        <v>209.34</v>
      </c>
      <c r="P245">
        <f t="shared" si="28"/>
        <v>43823.2356</v>
      </c>
      <c r="Q245">
        <f t="shared" si="31"/>
        <v>207.12</v>
      </c>
    </row>
    <row r="246" spans="1:17">
      <c r="A246" t="str">
        <f t="shared" si="25"/>
        <v>United Kingdom2011</v>
      </c>
      <c r="B246" s="13" t="s">
        <v>177</v>
      </c>
      <c r="C246" s="14">
        <v>2011</v>
      </c>
      <c r="D246" s="15">
        <f t="shared" si="32"/>
        <v>8.8577481986709065E-3</v>
      </c>
      <c r="E246" s="14">
        <v>64.021918999999997</v>
      </c>
      <c r="F246" s="15">
        <f t="shared" si="24"/>
        <v>40689.634748374228</v>
      </c>
      <c r="G246" s="15">
        <f t="shared" si="29"/>
        <v>3.8650189382347577E-3</v>
      </c>
      <c r="H246" s="15">
        <f t="shared" si="33"/>
        <v>1.2757002501443552E-2</v>
      </c>
      <c r="I246" s="14">
        <v>2605028.5</v>
      </c>
      <c r="J246" s="15">
        <f t="shared" si="30"/>
        <v>40532.974036101718</v>
      </c>
      <c r="K246" s="15">
        <f t="shared" si="30"/>
        <v>1.0587974501951203E-2</v>
      </c>
      <c r="L246">
        <f>(CalculationForOpenness!J246+CalculationForOpenness!I246)/CalculationForOpenness!E246</f>
        <v>29613.041113151306</v>
      </c>
      <c r="M246">
        <v>0.20308651030063629</v>
      </c>
      <c r="N246">
        <v>0.19838608801364899</v>
      </c>
      <c r="O246">
        <v>210.38</v>
      </c>
      <c r="P246">
        <f t="shared" si="28"/>
        <v>44259.744399999996</v>
      </c>
      <c r="Q246">
        <f t="shared" si="31"/>
        <v>209.34</v>
      </c>
    </row>
    <row r="247" spans="1:17">
      <c r="A247" t="str">
        <f t="shared" si="25"/>
        <v>United Kingdom2012</v>
      </c>
      <c r="B247" s="13" t="s">
        <v>177</v>
      </c>
      <c r="C247" s="14">
        <v>2012</v>
      </c>
      <c r="D247" s="15">
        <f t="shared" si="32"/>
        <v>7.8628227310712541E-3</v>
      </c>
      <c r="E247" s="14">
        <v>64.525312</v>
      </c>
      <c r="F247" s="15">
        <f t="shared" si="24"/>
        <v>40949.678011630538</v>
      </c>
      <c r="G247" s="15">
        <f t="shared" si="29"/>
        <v>6.3908969658839189E-3</v>
      </c>
      <c r="H247" s="15">
        <f t="shared" si="33"/>
        <v>1.4303970186890469E-2</v>
      </c>
      <c r="I247" s="14">
        <v>2642290.75</v>
      </c>
      <c r="J247" s="15">
        <f t="shared" si="30"/>
        <v>40689.634748374228</v>
      </c>
      <c r="K247" s="15">
        <f t="shared" si="30"/>
        <v>3.8650189382347577E-3</v>
      </c>
      <c r="L247">
        <f>(CalculationForOpenness!J247+CalculationForOpenness!I247)/CalculationForOpenness!E247</f>
        <v>28187.781316155535</v>
      </c>
      <c r="M247">
        <v>0.22414290904998779</v>
      </c>
      <c r="N247">
        <v>0.19311980903148651</v>
      </c>
      <c r="O247">
        <v>212.38</v>
      </c>
      <c r="P247">
        <f t="shared" si="28"/>
        <v>45105.2644</v>
      </c>
      <c r="Q247">
        <f t="shared" si="31"/>
        <v>210.38</v>
      </c>
    </row>
    <row r="248" spans="1:17">
      <c r="A248" t="str">
        <f t="shared" si="25"/>
        <v>United Kingdom2013</v>
      </c>
      <c r="B248" s="13" t="s">
        <v>177</v>
      </c>
      <c r="C248" s="14">
        <v>2013</v>
      </c>
      <c r="D248" s="15">
        <f t="shared" si="32"/>
        <v>7.1089311431766855E-3</v>
      </c>
      <c r="E248" s="14">
        <v>64.984017999999992</v>
      </c>
      <c r="F248" s="15">
        <f t="shared" si="24"/>
        <v>41549.512220066179</v>
      </c>
      <c r="G248" s="15">
        <f t="shared" si="29"/>
        <v>1.4648081195297209E-2</v>
      </c>
      <c r="H248" s="15">
        <f t="shared" si="33"/>
        <v>2.1861144539070881E-2</v>
      </c>
      <c r="I248" s="14">
        <v>2700054.25</v>
      </c>
      <c r="J248" s="15">
        <f t="shared" si="30"/>
        <v>40949.678011630538</v>
      </c>
      <c r="K248" s="15">
        <f t="shared" si="30"/>
        <v>6.3908969658839189E-3</v>
      </c>
      <c r="L248">
        <f>(CalculationForOpenness!J248+CalculationForOpenness!I248)/CalculationForOpenness!E248</f>
        <v>27619.249875204798</v>
      </c>
      <c r="M248">
        <v>0.23133547604084015</v>
      </c>
      <c r="N248">
        <v>0.18671809136867523</v>
      </c>
      <c r="O248">
        <v>212.27</v>
      </c>
      <c r="P248">
        <f t="shared" si="28"/>
        <v>45058.552900000002</v>
      </c>
      <c r="Q248">
        <f t="shared" si="31"/>
        <v>212.38</v>
      </c>
    </row>
    <row r="249" spans="1:17">
      <c r="A249" t="str">
        <f t="shared" si="25"/>
        <v>United Kingdom2014</v>
      </c>
      <c r="B249" s="13" t="s">
        <v>177</v>
      </c>
      <c r="C249" s="14">
        <v>2014</v>
      </c>
      <c r="D249" s="15">
        <f t="shared" si="32"/>
        <v>6.7559534407368449E-3</v>
      </c>
      <c r="E249" s="14">
        <v>65.423046999999997</v>
      </c>
      <c r="F249" s="15">
        <f t="shared" si="24"/>
        <v>42452.157570710522</v>
      </c>
      <c r="G249" s="15">
        <f t="shared" si="29"/>
        <v>2.1724571539215663E-2</v>
      </c>
      <c r="H249" s="15">
        <f t="shared" si="33"/>
        <v>2.8627295173791416E-2</v>
      </c>
      <c r="I249" s="14">
        <v>2777349.5</v>
      </c>
      <c r="J249" s="15">
        <f t="shared" si="30"/>
        <v>41549.512220066179</v>
      </c>
      <c r="K249" s="15">
        <f t="shared" si="30"/>
        <v>1.4648081195297209E-2</v>
      </c>
      <c r="L249">
        <f>(CalculationForOpenness!J249+CalculationForOpenness!I249)/CalculationForOpenness!E249</f>
        <v>27384.452037550276</v>
      </c>
      <c r="M249">
        <v>0.24655114114284515</v>
      </c>
      <c r="N249">
        <v>0.19204787909984589</v>
      </c>
      <c r="O249">
        <v>214.08</v>
      </c>
      <c r="P249">
        <f t="shared" si="28"/>
        <v>45830.246400000004</v>
      </c>
      <c r="Q249">
        <f t="shared" si="31"/>
        <v>212.27</v>
      </c>
    </row>
    <row r="250" spans="1:17">
      <c r="A250" t="str">
        <f t="shared" si="25"/>
        <v>United Kingdom2015</v>
      </c>
      <c r="B250" s="13" t="s">
        <v>177</v>
      </c>
      <c r="C250" s="14">
        <v>2015</v>
      </c>
      <c r="D250" s="15">
        <f t="shared" si="32"/>
        <v>6.6811165184648691E-3</v>
      </c>
      <c r="E250" s="14">
        <v>65.860146</v>
      </c>
      <c r="F250" s="15">
        <f t="shared" si="24"/>
        <v>43166.929056003006</v>
      </c>
      <c r="G250" s="15">
        <f t="shared" si="29"/>
        <v>1.6837106196591376E-2</v>
      </c>
      <c r="H250" s="15">
        <f t="shared" si="33"/>
        <v>2.363071338338945E-2</v>
      </c>
      <c r="I250" s="14">
        <v>2842980.25</v>
      </c>
      <c r="J250" s="15">
        <f t="shared" si="30"/>
        <v>42452.157570710522</v>
      </c>
      <c r="K250" s="15">
        <f t="shared" si="30"/>
        <v>2.1724571539215663E-2</v>
      </c>
      <c r="L250">
        <f>(CalculationForOpenness!J250+CalculationForOpenness!I250)/CalculationForOpenness!E250</f>
        <v>26205.139169071583</v>
      </c>
      <c r="M250">
        <v>0.25762307643890381</v>
      </c>
      <c r="N250">
        <v>0.19218595325946808</v>
      </c>
      <c r="O250">
        <v>216.8</v>
      </c>
      <c r="P250">
        <f t="shared" si="28"/>
        <v>47002.240000000005</v>
      </c>
      <c r="Q250">
        <f t="shared" si="31"/>
        <v>214.08</v>
      </c>
    </row>
    <row r="251" spans="1:17">
      <c r="A251" t="str">
        <f t="shared" si="25"/>
        <v>United Kingdom2016</v>
      </c>
      <c r="B251" s="13" t="s">
        <v>177</v>
      </c>
      <c r="C251" s="14">
        <v>2016</v>
      </c>
      <c r="D251" s="15">
        <f t="shared" si="32"/>
        <v>6.6473888472704081E-3</v>
      </c>
      <c r="E251" s="14">
        <v>66.297944000000001</v>
      </c>
      <c r="F251" s="15">
        <f t="shared" si="24"/>
        <v>43620.470342187386</v>
      </c>
      <c r="G251" s="15">
        <f t="shared" si="29"/>
        <v>1.0506684077432838E-2</v>
      </c>
      <c r="H251" s="15">
        <f t="shared" si="33"/>
        <v>1.7223914939261363E-2</v>
      </c>
      <c r="I251" s="14">
        <v>2891947.5</v>
      </c>
      <c r="J251" s="15">
        <f t="shared" si="30"/>
        <v>43166.929056003006</v>
      </c>
      <c r="K251" s="15">
        <f t="shared" si="30"/>
        <v>1.6837106196591376E-2</v>
      </c>
      <c r="L251">
        <f>(CalculationForOpenness!J251+CalculationForOpenness!I251)/CalculationForOpenness!E251</f>
        <v>25242.001006883853</v>
      </c>
      <c r="M251">
        <v>0.24935419857501984</v>
      </c>
      <c r="N251">
        <v>0.19446450471878052</v>
      </c>
      <c r="O251">
        <v>214.4</v>
      </c>
      <c r="P251">
        <f t="shared" si="28"/>
        <v>45967.360000000001</v>
      </c>
      <c r="Q251">
        <f t="shared" si="31"/>
        <v>216.8</v>
      </c>
    </row>
    <row r="252" spans="1:17">
      <c r="A252" t="str">
        <f t="shared" si="25"/>
        <v>United Kingdom2017</v>
      </c>
      <c r="B252" s="13" t="s">
        <v>177</v>
      </c>
      <c r="C252" s="14">
        <v>2017</v>
      </c>
      <c r="D252" s="15">
        <f t="shared" si="32"/>
        <v>6.4785870282793373E-3</v>
      </c>
      <c r="E252" s="14">
        <v>66.727460999999991</v>
      </c>
      <c r="F252" s="15">
        <f t="shared" si="24"/>
        <v>44093.933830331116</v>
      </c>
      <c r="G252" s="15">
        <f t="shared" si="29"/>
        <v>1.0854158252526266E-2</v>
      </c>
      <c r="H252" s="15">
        <f t="shared" si="33"/>
        <v>1.7403064889663453E-2</v>
      </c>
      <c r="I252" s="14">
        <v>2942276.25</v>
      </c>
      <c r="J252" s="15">
        <f t="shared" si="30"/>
        <v>43620.470342187386</v>
      </c>
      <c r="K252" s="15">
        <f t="shared" si="30"/>
        <v>1.0506684077432838E-2</v>
      </c>
      <c r="L252">
        <f>(CalculationForOpenness!J252+CalculationForOpenness!I252)/CalculationForOpenness!E252</f>
        <v>24531.140696770817</v>
      </c>
      <c r="M252">
        <v>0.25149989128112793</v>
      </c>
      <c r="N252">
        <v>0.18977318704128265</v>
      </c>
      <c r="O252">
        <v>214</v>
      </c>
      <c r="P252">
        <f t="shared" si="28"/>
        <v>45796</v>
      </c>
      <c r="Q252">
        <f t="shared" si="31"/>
        <v>214.4</v>
      </c>
    </row>
    <row r="253" spans="1:17">
      <c r="A253" t="str">
        <f t="shared" si="25"/>
        <v>United Kingdom2018</v>
      </c>
      <c r="B253" s="13" t="s">
        <v>177</v>
      </c>
      <c r="C253" s="14">
        <v>2018</v>
      </c>
      <c r="D253" s="15">
        <f t="shared" si="32"/>
        <v>6.207684119736055E-3</v>
      </c>
      <c r="E253" s="14">
        <v>67.141683999999998</v>
      </c>
      <c r="F253" s="15">
        <f t="shared" si="24"/>
        <v>44370.80770866575</v>
      </c>
      <c r="G253" s="15">
        <f t="shared" si="29"/>
        <v>6.2791829687960325E-3</v>
      </c>
      <c r="H253" s="15">
        <f t="shared" si="33"/>
        <v>1.2525846272932394E-2</v>
      </c>
      <c r="I253" s="14">
        <v>2979130.75</v>
      </c>
      <c r="J253" s="15">
        <f t="shared" si="30"/>
        <v>44093.933830331116</v>
      </c>
      <c r="K253" s="15">
        <f t="shared" si="30"/>
        <v>1.0854158252526266E-2</v>
      </c>
      <c r="L253">
        <f>(CalculationForOpenness!J253+CalculationForOpenness!I253)/CalculationForOpenness!E253</f>
        <v>25458.200046859274</v>
      </c>
      <c r="M253">
        <v>0.24850791692733765</v>
      </c>
      <c r="N253">
        <v>0.19024544954299927</v>
      </c>
      <c r="O253">
        <v>214.5</v>
      </c>
      <c r="P253">
        <f t="shared" si="28"/>
        <v>46010.25</v>
      </c>
      <c r="Q253">
        <f t="shared" si="31"/>
        <v>214</v>
      </c>
    </row>
    <row r="254" spans="1:17">
      <c r="A254" t="str">
        <f t="shared" si="25"/>
        <v>Ireland1996</v>
      </c>
      <c r="B254" s="13" t="s">
        <v>180</v>
      </c>
      <c r="C254" s="14">
        <v>1996</v>
      </c>
      <c r="D254" s="15"/>
      <c r="E254" s="14">
        <v>3.6196409999999997</v>
      </c>
      <c r="F254" s="15">
        <f t="shared" si="24"/>
        <v>38224.163667059802</v>
      </c>
      <c r="G254" s="15">
        <f t="shared" si="29"/>
        <v>-0.13852900947767716</v>
      </c>
      <c r="H254" s="15" t="e">
        <f>(I254-#REF!)/#REF!</f>
        <v>#REF!</v>
      </c>
      <c r="I254" s="14">
        <v>138357.75</v>
      </c>
      <c r="J254" s="15">
        <f t="shared" si="30"/>
        <v>44370.80770866575</v>
      </c>
      <c r="K254" s="15">
        <f t="shared" si="30"/>
        <v>6.2791829687960325E-3</v>
      </c>
      <c r="L254">
        <f>(CalculationForOpenness!J254+CalculationForOpenness!I254)/CalculationForOpenness!E254</f>
        <v>54199.922280011517</v>
      </c>
      <c r="M254">
        <v>0.27004802227020264</v>
      </c>
      <c r="N254">
        <v>0.13143722712993622</v>
      </c>
      <c r="O254">
        <v>46.33</v>
      </c>
      <c r="P254">
        <f t="shared" si="28"/>
        <v>2146.4688999999998</v>
      </c>
      <c r="Q254">
        <f t="shared" si="31"/>
        <v>214.5</v>
      </c>
    </row>
    <row r="255" spans="1:17">
      <c r="A255" t="str">
        <f t="shared" si="25"/>
        <v>Ireland1997</v>
      </c>
      <c r="B255" s="13" t="s">
        <v>180</v>
      </c>
      <c r="C255" s="14">
        <v>1997</v>
      </c>
      <c r="D255" s="15">
        <f t="shared" si="32"/>
        <v>8.6900883264390688E-3</v>
      </c>
      <c r="E255" s="14">
        <v>3.6510959999999999</v>
      </c>
      <c r="F255" s="15">
        <f t="shared" si="24"/>
        <v>42068.720597869789</v>
      </c>
      <c r="G255" s="15">
        <f t="shared" si="29"/>
        <v>0.10057922952342022</v>
      </c>
      <c r="H255" s="15">
        <f t="shared" si="33"/>
        <v>0.11014336023822301</v>
      </c>
      <c r="I255" s="14">
        <v>153596.9375</v>
      </c>
      <c r="J255" s="15">
        <f t="shared" si="30"/>
        <v>38224.163667059802</v>
      </c>
      <c r="K255" s="15">
        <f t="shared" si="30"/>
        <v>-0.13852900947767716</v>
      </c>
      <c r="L255">
        <f>(CalculationForOpenness!J255+CalculationForOpenness!I255)/CalculationForOpenness!E255</f>
        <v>61651.150745292733</v>
      </c>
      <c r="M255">
        <v>0.26897412538528442</v>
      </c>
      <c r="N255">
        <v>0.13159100711345673</v>
      </c>
      <c r="O255">
        <v>54.87</v>
      </c>
      <c r="P255">
        <f t="shared" si="28"/>
        <v>3010.7168999999999</v>
      </c>
      <c r="Q255">
        <f t="shared" si="31"/>
        <v>46.33</v>
      </c>
    </row>
    <row r="256" spans="1:17">
      <c r="A256" t="str">
        <f t="shared" si="25"/>
        <v>Ireland1998</v>
      </c>
      <c r="B256" s="13" t="s">
        <v>180</v>
      </c>
      <c r="C256" s="14">
        <v>1998</v>
      </c>
      <c r="D256" s="15">
        <f t="shared" si="32"/>
        <v>1.0058075712060115E-2</v>
      </c>
      <c r="E256" s="14">
        <v>3.6878189999999997</v>
      </c>
      <c r="F256" s="15">
        <f t="shared" si="24"/>
        <v>45284.743502867146</v>
      </c>
      <c r="G256" s="15">
        <f t="shared" si="29"/>
        <v>7.6446891165028799E-2</v>
      </c>
      <c r="H256" s="15">
        <f t="shared" si="33"/>
        <v>8.72738754963783E-2</v>
      </c>
      <c r="I256" s="14">
        <v>167001.9375</v>
      </c>
      <c r="J256" s="15">
        <f t="shared" si="30"/>
        <v>42068.720597869789</v>
      </c>
      <c r="K256" s="15">
        <f t="shared" si="30"/>
        <v>0.10057922952342022</v>
      </c>
      <c r="L256">
        <f>(CalculationForOpenness!J256+CalculationForOpenness!I256)/CalculationForOpenness!E256</f>
        <v>71598.176929385969</v>
      </c>
      <c r="M256">
        <v>0.26391911506652832</v>
      </c>
      <c r="N256">
        <v>0.12750528752803802</v>
      </c>
      <c r="O256">
        <v>68.34</v>
      </c>
      <c r="P256">
        <f t="shared" si="28"/>
        <v>4670.3556000000008</v>
      </c>
      <c r="Q256">
        <f t="shared" si="31"/>
        <v>54.87</v>
      </c>
    </row>
    <row r="257" spans="1:17">
      <c r="A257" t="str">
        <f t="shared" si="25"/>
        <v>Ireland1999</v>
      </c>
      <c r="B257" s="13" t="s">
        <v>180</v>
      </c>
      <c r="C257" s="14">
        <v>1999</v>
      </c>
      <c r="D257" s="15">
        <f t="shared" si="32"/>
        <v>1.1835993035450024E-2</v>
      </c>
      <c r="E257" s="14">
        <v>3.731468</v>
      </c>
      <c r="F257" s="15">
        <f t="shared" si="24"/>
        <v>49457.18163066118</v>
      </c>
      <c r="G257" s="15">
        <f t="shared" si="29"/>
        <v>9.2137832856000634E-2</v>
      </c>
      <c r="H257" s="15">
        <f t="shared" si="33"/>
        <v>0.10506436863943569</v>
      </c>
      <c r="I257" s="14">
        <v>184547.890625</v>
      </c>
      <c r="J257" s="15">
        <f t="shared" si="30"/>
        <v>45284.743502867146</v>
      </c>
      <c r="K257" s="15">
        <f t="shared" si="30"/>
        <v>7.6446891165028799E-2</v>
      </c>
      <c r="L257">
        <f>(CalculationForOpenness!J257+CalculationForOpenness!I257)/CalculationForOpenness!E257</f>
        <v>78473.159939201025</v>
      </c>
      <c r="M257">
        <v>0.25817039608955383</v>
      </c>
      <c r="N257">
        <v>0.12023773044347763</v>
      </c>
      <c r="O257">
        <v>87.16</v>
      </c>
      <c r="P257">
        <f t="shared" si="28"/>
        <v>7596.8655999999992</v>
      </c>
      <c r="Q257">
        <f t="shared" si="31"/>
        <v>68.34</v>
      </c>
    </row>
    <row r="258" spans="1:17">
      <c r="A258" t="str">
        <f t="shared" si="25"/>
        <v>Ireland2000</v>
      </c>
      <c r="B258" s="13" t="s">
        <v>180</v>
      </c>
      <c r="C258" s="14">
        <v>2000</v>
      </c>
      <c r="D258" s="15">
        <f t="shared" si="32"/>
        <v>1.3837717488130584E-2</v>
      </c>
      <c r="E258" s="14">
        <v>3.7831029999999997</v>
      </c>
      <c r="F258" s="15">
        <f t="shared" ref="F258:F321" si="34">I258/E258</f>
        <v>53374.360445644757</v>
      </c>
      <c r="G258" s="15">
        <f t="shared" si="29"/>
        <v>7.9203437920027098E-2</v>
      </c>
      <c r="H258" s="15">
        <f t="shared" si="33"/>
        <v>9.4137150206183781E-2</v>
      </c>
      <c r="I258" s="14">
        <v>201920.703125</v>
      </c>
      <c r="J258" s="15">
        <f t="shared" si="30"/>
        <v>49457.18163066118</v>
      </c>
      <c r="K258" s="15">
        <f t="shared" si="30"/>
        <v>9.2137832856000634E-2</v>
      </c>
      <c r="L258">
        <f>(CalculationForOpenness!J258+CalculationForOpenness!I258)/CalculationForOpenness!E258</f>
        <v>83460.95404461665</v>
      </c>
      <c r="M258">
        <v>0.2380828857421875</v>
      </c>
      <c r="N258">
        <v>0.11997088044881821</v>
      </c>
      <c r="O258">
        <v>96.51</v>
      </c>
      <c r="P258">
        <f t="shared" si="28"/>
        <v>9314.1801000000014</v>
      </c>
      <c r="Q258">
        <f t="shared" si="31"/>
        <v>87.16</v>
      </c>
    </row>
    <row r="259" spans="1:17">
      <c r="A259" t="str">
        <f t="shared" ref="A259:A322" si="35">_xlfn.CONCAT(B259,C259)</f>
        <v>Ireland2001</v>
      </c>
      <c r="B259" s="13" t="s">
        <v>180</v>
      </c>
      <c r="C259" s="14">
        <v>2001</v>
      </c>
      <c r="D259" s="15">
        <f t="shared" si="32"/>
        <v>1.563319846168609E-2</v>
      </c>
      <c r="E259" s="14">
        <v>3.8422449999999997</v>
      </c>
      <c r="F259" s="15">
        <f t="shared" si="34"/>
        <v>55343.453989789828</v>
      </c>
      <c r="G259" s="15">
        <f t="shared" si="29"/>
        <v>3.6892124377777814E-2</v>
      </c>
      <c r="H259" s="15">
        <f t="shared" si="33"/>
        <v>5.3102064741534907E-2</v>
      </c>
      <c r="I259" s="14">
        <v>212643.109375</v>
      </c>
      <c r="J259" s="15">
        <f t="shared" si="30"/>
        <v>53374.360445644757</v>
      </c>
      <c r="K259" s="15">
        <f t="shared" si="30"/>
        <v>7.9203437920027098E-2</v>
      </c>
      <c r="L259">
        <f>(CalculationForOpenness!J259+CalculationForOpenness!I259)/CalculationForOpenness!E259</f>
        <v>86895.974862119241</v>
      </c>
      <c r="M259">
        <v>0.22712460160255432</v>
      </c>
      <c r="N259">
        <v>0.12507475912570953</v>
      </c>
      <c r="O259">
        <v>115.15</v>
      </c>
      <c r="P259">
        <f t="shared" ref="P259:P322" si="36">O259^2</f>
        <v>13259.522500000001</v>
      </c>
      <c r="Q259">
        <f t="shared" si="31"/>
        <v>96.51</v>
      </c>
    </row>
    <row r="260" spans="1:17">
      <c r="A260" t="str">
        <f t="shared" si="35"/>
        <v>Ireland2002</v>
      </c>
      <c r="B260" s="13" t="s">
        <v>180</v>
      </c>
      <c r="C260" s="14">
        <v>2002</v>
      </c>
      <c r="D260" s="15">
        <f t="shared" si="32"/>
        <v>1.7113172116822315E-2</v>
      </c>
      <c r="E260" s="14">
        <v>3.9079979999999996</v>
      </c>
      <c r="F260" s="15">
        <f t="shared" si="34"/>
        <v>57622.470635860103</v>
      </c>
      <c r="G260" s="15">
        <f t="shared" ref="G260:G323" si="37">(F260-F259)/F259</f>
        <v>4.1179515945837512E-2</v>
      </c>
      <c r="H260" s="15">
        <f t="shared" si="33"/>
        <v>5.8997400206728424E-2</v>
      </c>
      <c r="I260" s="14">
        <v>225188.5</v>
      </c>
      <c r="J260" s="15">
        <f t="shared" ref="J260:K323" si="38">F259</f>
        <v>55343.453989789828</v>
      </c>
      <c r="K260" s="15">
        <f t="shared" si="38"/>
        <v>3.6892124377777814E-2</v>
      </c>
      <c r="L260">
        <f>(CalculationForOpenness!J260+CalculationForOpenness!I260)/CalculationForOpenness!E260</f>
        <v>85480.524342151635</v>
      </c>
      <c r="M260">
        <v>0.21972113847732544</v>
      </c>
      <c r="N260">
        <v>0.12334476411342621</v>
      </c>
      <c r="O260">
        <v>123.39</v>
      </c>
      <c r="P260">
        <f t="shared" si="36"/>
        <v>15225.0921</v>
      </c>
      <c r="Q260">
        <f t="shared" ref="Q260:Q323" si="39">O259</f>
        <v>115.15</v>
      </c>
    </row>
    <row r="261" spans="1:17">
      <c r="A261" t="str">
        <f t="shared" si="35"/>
        <v>Ireland2003</v>
      </c>
      <c r="B261" s="13" t="s">
        <v>180</v>
      </c>
      <c r="C261" s="14">
        <v>2003</v>
      </c>
      <c r="D261" s="15">
        <f t="shared" si="32"/>
        <v>1.8443714659014749E-2</v>
      </c>
      <c r="E261" s="14">
        <v>3.9800759999999999</v>
      </c>
      <c r="F261" s="15">
        <f t="shared" si="34"/>
        <v>58276.835511432444</v>
      </c>
      <c r="G261" s="15">
        <f t="shared" si="37"/>
        <v>1.135607113599032E-2</v>
      </c>
      <c r="H261" s="15">
        <f t="shared" si="33"/>
        <v>3.0009233930684737E-2</v>
      </c>
      <c r="I261" s="14">
        <v>231946.234375</v>
      </c>
      <c r="J261" s="15">
        <f t="shared" si="38"/>
        <v>57622.470635860103</v>
      </c>
      <c r="K261" s="15">
        <f t="shared" si="38"/>
        <v>4.1179515945837512E-2</v>
      </c>
      <c r="L261">
        <f>(CalculationForOpenness!J261+CalculationForOpenness!I261)/CalculationForOpenness!E261</f>
        <v>78653.74588119566</v>
      </c>
      <c r="M261">
        <v>0.22686140239238739</v>
      </c>
      <c r="N261">
        <v>0.11352818459272385</v>
      </c>
      <c r="O261">
        <v>129.6</v>
      </c>
      <c r="P261">
        <f t="shared" si="36"/>
        <v>16796.16</v>
      </c>
      <c r="Q261">
        <f t="shared" si="39"/>
        <v>123.39</v>
      </c>
    </row>
    <row r="262" spans="1:17">
      <c r="A262" t="str">
        <f t="shared" si="35"/>
        <v>Ireland2004</v>
      </c>
      <c r="B262" s="13" t="s">
        <v>180</v>
      </c>
      <c r="C262" s="14">
        <v>2004</v>
      </c>
      <c r="D262" s="15">
        <f t="shared" si="32"/>
        <v>1.9611183304037483E-2</v>
      </c>
      <c r="E262" s="14">
        <v>4.0581300000000002</v>
      </c>
      <c r="F262" s="15">
        <f t="shared" si="34"/>
        <v>61032.73706115871</v>
      </c>
      <c r="G262" s="15">
        <f t="shared" si="37"/>
        <v>4.7289828377617173E-2</v>
      </c>
      <c r="H262" s="15">
        <f t="shared" si="33"/>
        <v>6.7828421174384507E-2</v>
      </c>
      <c r="I262" s="14">
        <v>247678.78125</v>
      </c>
      <c r="J262" s="15">
        <f t="shared" si="38"/>
        <v>58276.835511432444</v>
      </c>
      <c r="K262" s="15">
        <f t="shared" si="38"/>
        <v>1.135607113599032E-2</v>
      </c>
      <c r="L262">
        <f>(CalculationForOpenness!J262+CalculationForOpenness!I262)/CalculationForOpenness!E262</f>
        <v>83996.731753229906</v>
      </c>
      <c r="M262">
        <v>0.24655190110206604</v>
      </c>
      <c r="N262">
        <v>0.10815344750881195</v>
      </c>
      <c r="O262">
        <v>138.4</v>
      </c>
      <c r="P262">
        <f t="shared" si="36"/>
        <v>19154.560000000001</v>
      </c>
      <c r="Q262">
        <f t="shared" si="39"/>
        <v>129.6</v>
      </c>
    </row>
    <row r="263" spans="1:17">
      <c r="A263" t="str">
        <f t="shared" si="35"/>
        <v>Ireland2005</v>
      </c>
      <c r="B263" s="13" t="s">
        <v>180</v>
      </c>
      <c r="C263" s="14">
        <v>2005</v>
      </c>
      <c r="D263" s="15">
        <f t="shared" si="32"/>
        <v>2.0475687077545535E-2</v>
      </c>
      <c r="E263" s="14">
        <v>4.1412230000000001</v>
      </c>
      <c r="F263" s="15">
        <f t="shared" si="34"/>
        <v>63239.051754759399</v>
      </c>
      <c r="G263" s="15">
        <f t="shared" si="37"/>
        <v>3.6149692768813892E-2</v>
      </c>
      <c r="H263" s="15">
        <f t="shared" si="33"/>
        <v>5.7365569643443165E-2</v>
      </c>
      <c r="I263" s="14">
        <v>261887.015625</v>
      </c>
      <c r="J263" s="15">
        <f t="shared" si="38"/>
        <v>61032.73706115871</v>
      </c>
      <c r="K263" s="15">
        <f t="shared" si="38"/>
        <v>4.7289828377617173E-2</v>
      </c>
      <c r="L263">
        <f>(CalculationForOpenness!J263+CalculationForOpenness!I263)/CalculationForOpenness!E263</f>
        <v>85452.966881804314</v>
      </c>
      <c r="M263">
        <v>0.27459192276000977</v>
      </c>
      <c r="N263">
        <v>0.10543170571327209</v>
      </c>
      <c r="O263">
        <v>150.33000000000001</v>
      </c>
      <c r="P263">
        <f t="shared" si="36"/>
        <v>22599.108900000003</v>
      </c>
      <c r="Q263">
        <f t="shared" si="39"/>
        <v>138.4</v>
      </c>
    </row>
    <row r="264" spans="1:17">
      <c r="A264" t="str">
        <f t="shared" si="35"/>
        <v>Ireland2006</v>
      </c>
      <c r="B264" s="13" t="s">
        <v>180</v>
      </c>
      <c r="C264" s="14">
        <v>2006</v>
      </c>
      <c r="D264" s="15">
        <f t="shared" si="32"/>
        <v>2.1587825625425019E-2</v>
      </c>
      <c r="E264" s="14">
        <v>4.2306229999999996</v>
      </c>
      <c r="F264" s="15">
        <f t="shared" si="34"/>
        <v>64992.762295293156</v>
      </c>
      <c r="G264" s="15">
        <f t="shared" si="37"/>
        <v>2.7731449031440796E-2</v>
      </c>
      <c r="H264" s="15">
        <f t="shared" si="33"/>
        <v>4.9917936342896915E-2</v>
      </c>
      <c r="I264" s="14">
        <v>274959.875</v>
      </c>
      <c r="J264" s="15">
        <f t="shared" si="38"/>
        <v>63239.051754759399</v>
      </c>
      <c r="K264" s="15">
        <f t="shared" si="38"/>
        <v>3.6149692768813892E-2</v>
      </c>
      <c r="L264">
        <f>(CalculationForOpenness!J264+CalculationForOpenness!I264)/CalculationForOpenness!E264</f>
        <v>83784.276696384084</v>
      </c>
      <c r="M264">
        <v>0.31779736280441284</v>
      </c>
      <c r="N264">
        <v>0.11134211719036102</v>
      </c>
      <c r="O264">
        <v>162.76</v>
      </c>
      <c r="P264">
        <f t="shared" si="36"/>
        <v>26490.817599999998</v>
      </c>
      <c r="Q264">
        <f t="shared" si="39"/>
        <v>150.33000000000001</v>
      </c>
    </row>
    <row r="265" spans="1:17">
      <c r="A265" t="str">
        <f t="shared" si="35"/>
        <v>Ireland2007</v>
      </c>
      <c r="B265" s="13" t="s">
        <v>180</v>
      </c>
      <c r="C265" s="14">
        <v>2007</v>
      </c>
      <c r="D265" s="15">
        <f t="shared" si="32"/>
        <v>2.2223204478394831E-2</v>
      </c>
      <c r="E265" s="14">
        <v>4.3246409999999997</v>
      </c>
      <c r="F265" s="15">
        <f t="shared" si="34"/>
        <v>66961.432463411416</v>
      </c>
      <c r="G265" s="15">
        <f t="shared" si="37"/>
        <v>3.0290606193558164E-2</v>
      </c>
      <c r="H265" s="15">
        <f t="shared" si="33"/>
        <v>5.3186965007166957E-2</v>
      </c>
      <c r="I265" s="14">
        <v>289584.15625</v>
      </c>
      <c r="J265" s="15">
        <f t="shared" si="38"/>
        <v>64992.762295293156</v>
      </c>
      <c r="K265" s="15">
        <f t="shared" si="38"/>
        <v>2.7731449031440796E-2</v>
      </c>
      <c r="L265">
        <f>(CalculationForOpenness!J265+CalculationForOpenness!I265)/CalculationForOpenness!E265</f>
        <v>83000.797981369673</v>
      </c>
      <c r="M265">
        <v>0.32302331924438477</v>
      </c>
      <c r="N265">
        <v>0.1096770316362381</v>
      </c>
      <c r="O265">
        <v>170.94</v>
      </c>
      <c r="P265">
        <f t="shared" si="36"/>
        <v>29220.4836</v>
      </c>
      <c r="Q265">
        <f t="shared" si="39"/>
        <v>162.76</v>
      </c>
    </row>
    <row r="266" spans="1:17">
      <c r="A266" t="str">
        <f t="shared" si="35"/>
        <v>Ireland2008</v>
      </c>
      <c r="B266" s="13" t="s">
        <v>180</v>
      </c>
      <c r="C266" s="14">
        <v>2008</v>
      </c>
      <c r="D266" s="15">
        <f t="shared" si="32"/>
        <v>2.1095623891093044E-2</v>
      </c>
      <c r="E266" s="14">
        <v>4.4158720000000002</v>
      </c>
      <c r="F266" s="15">
        <f t="shared" si="34"/>
        <v>62667.379172222383</v>
      </c>
      <c r="G266" s="15">
        <f t="shared" si="37"/>
        <v>-6.4127261517820111E-2</v>
      </c>
      <c r="H266" s="15">
        <f t="shared" si="33"/>
        <v>-4.4384442216872835E-2</v>
      </c>
      <c r="I266" s="14">
        <v>276731.125</v>
      </c>
      <c r="J266" s="15">
        <f t="shared" si="38"/>
        <v>66961.432463411416</v>
      </c>
      <c r="K266" s="15">
        <f t="shared" si="38"/>
        <v>3.0290606193558164E-2</v>
      </c>
      <c r="L266">
        <f>(CalculationForOpenness!J266+CalculationForOpenness!I266)/CalculationForOpenness!E266</f>
        <v>78916.193485402706</v>
      </c>
      <c r="M266">
        <v>0.29715698957443237</v>
      </c>
      <c r="N266">
        <v>0.13094359636306763</v>
      </c>
      <c r="O266">
        <v>170.12</v>
      </c>
      <c r="P266">
        <f t="shared" si="36"/>
        <v>28940.814400000003</v>
      </c>
      <c r="Q266">
        <f t="shared" si="39"/>
        <v>170.94</v>
      </c>
    </row>
    <row r="267" spans="1:17">
      <c r="A267" t="str">
        <f t="shared" si="35"/>
        <v>Ireland2009</v>
      </c>
      <c r="B267" s="13" t="s">
        <v>180</v>
      </c>
      <c r="C267" s="14">
        <v>2009</v>
      </c>
      <c r="D267" s="15">
        <f t="shared" si="32"/>
        <v>1.7822980376242612E-2</v>
      </c>
      <c r="E267" s="14">
        <v>4.4945759999999995</v>
      </c>
      <c r="F267" s="15">
        <f t="shared" si="34"/>
        <v>58445.529678439088</v>
      </c>
      <c r="G267" s="15">
        <f t="shared" si="37"/>
        <v>-6.7369172758618409E-2</v>
      </c>
      <c r="H267" s="15">
        <f t="shared" si="33"/>
        <v>-5.0746911826416344E-2</v>
      </c>
      <c r="I267" s="14">
        <v>262687.875</v>
      </c>
      <c r="J267" s="15">
        <f t="shared" si="38"/>
        <v>62667.379172222383</v>
      </c>
      <c r="K267" s="15">
        <f t="shared" si="38"/>
        <v>-6.4127261517820111E-2</v>
      </c>
      <c r="L267">
        <f>(CalculationForOpenness!J267+CalculationForOpenness!I267)/CalculationForOpenness!E267</f>
        <v>68870.615507882292</v>
      </c>
      <c r="M267">
        <v>0.25038915872573853</v>
      </c>
      <c r="N267">
        <v>0.13431850075721741</v>
      </c>
      <c r="O267">
        <v>170.14</v>
      </c>
      <c r="P267">
        <f t="shared" si="36"/>
        <v>28947.619599999995</v>
      </c>
      <c r="Q267">
        <f t="shared" si="39"/>
        <v>170.12</v>
      </c>
    </row>
    <row r="268" spans="1:17">
      <c r="A268" t="str">
        <f t="shared" si="35"/>
        <v>Ireland2010</v>
      </c>
      <c r="B268" s="13" t="s">
        <v>180</v>
      </c>
      <c r="C268" s="14">
        <v>2010</v>
      </c>
      <c r="D268" s="15">
        <f t="shared" si="32"/>
        <v>1.3292688787552015E-2</v>
      </c>
      <c r="E268" s="14">
        <v>4.5543209999999998</v>
      </c>
      <c r="F268" s="15">
        <f t="shared" si="34"/>
        <v>58701.608593245845</v>
      </c>
      <c r="G268" s="15">
        <f t="shared" si="37"/>
        <v>4.3814970317776957E-3</v>
      </c>
      <c r="H268" s="15">
        <f t="shared" si="33"/>
        <v>1.7732427695796769E-2</v>
      </c>
      <c r="I268" s="14">
        <v>267345.96875</v>
      </c>
      <c r="J268" s="15">
        <f t="shared" si="38"/>
        <v>58445.529678439088</v>
      </c>
      <c r="K268" s="15">
        <f t="shared" si="38"/>
        <v>-6.7369172758618409E-2</v>
      </c>
      <c r="L268">
        <f>(CalculationForOpenness!J268+CalculationForOpenness!I268)/CalculationForOpenness!E268</f>
        <v>67777.636213076257</v>
      </c>
      <c r="M268">
        <v>0.22573263943195343</v>
      </c>
      <c r="N268">
        <v>0.13018740713596344</v>
      </c>
      <c r="O268">
        <v>171.44</v>
      </c>
      <c r="P268">
        <f t="shared" si="36"/>
        <v>29391.673599999998</v>
      </c>
      <c r="Q268">
        <f t="shared" si="39"/>
        <v>170.14</v>
      </c>
    </row>
    <row r="269" spans="1:17">
      <c r="A269" t="str">
        <f t="shared" si="35"/>
        <v>Ireland2011</v>
      </c>
      <c r="B269" s="13" t="s">
        <v>180</v>
      </c>
      <c r="C269" s="14">
        <v>2011</v>
      </c>
      <c r="D269" s="15">
        <f t="shared" si="32"/>
        <v>8.0767253779432599E-3</v>
      </c>
      <c r="E269" s="14">
        <v>4.5911049999999998</v>
      </c>
      <c r="F269" s="15">
        <f t="shared" si="34"/>
        <v>58581.308312486864</v>
      </c>
      <c r="G269" s="15">
        <f t="shared" si="37"/>
        <v>-2.0493523711175052E-3</v>
      </c>
      <c r="H269" s="15">
        <f t="shared" si="33"/>
        <v>6.0108209505216259E-3</v>
      </c>
      <c r="I269" s="14">
        <v>268952.9375</v>
      </c>
      <c r="J269" s="15">
        <f t="shared" si="38"/>
        <v>58701.608593245845</v>
      </c>
      <c r="K269" s="15">
        <f t="shared" si="38"/>
        <v>4.3814970317776957E-3</v>
      </c>
      <c r="L269">
        <f>(CalculationForOpenness!J269+CalculationForOpenness!I269)/CalculationForOpenness!E269</f>
        <v>68246.122058154811</v>
      </c>
      <c r="M269">
        <v>0.23141975700855255</v>
      </c>
      <c r="N269">
        <v>0.13347403705120087</v>
      </c>
      <c r="O269">
        <v>174.74</v>
      </c>
      <c r="P269">
        <f t="shared" si="36"/>
        <v>30534.067600000002</v>
      </c>
      <c r="Q269">
        <f t="shared" si="39"/>
        <v>171.44</v>
      </c>
    </row>
    <row r="270" spans="1:17">
      <c r="A270" t="str">
        <f t="shared" si="35"/>
        <v>Ireland2012</v>
      </c>
      <c r="B270" s="13" t="s">
        <v>180</v>
      </c>
      <c r="C270" s="14">
        <v>2012</v>
      </c>
      <c r="D270" s="15">
        <f t="shared" si="32"/>
        <v>3.723068847260088E-3</v>
      </c>
      <c r="E270" s="14">
        <v>4.6081979999999998</v>
      </c>
      <c r="F270" s="15">
        <f t="shared" si="34"/>
        <v>58438.610385230844</v>
      </c>
      <c r="G270" s="15">
        <f t="shared" si="37"/>
        <v>-2.435895191941343E-3</v>
      </c>
      <c r="H270" s="15">
        <f t="shared" si="33"/>
        <v>1.2781046498144307E-3</v>
      </c>
      <c r="I270" s="14">
        <v>269296.6875</v>
      </c>
      <c r="J270" s="15">
        <f t="shared" si="38"/>
        <v>58581.308312486864</v>
      </c>
      <c r="K270" s="15">
        <f t="shared" si="38"/>
        <v>-2.0493523711175052E-3</v>
      </c>
      <c r="L270">
        <f>(CalculationForOpenness!J270+CalculationForOpenness!I270)/CalculationForOpenness!E270</f>
        <v>64060.278684444282</v>
      </c>
      <c r="M270">
        <v>0.28528520464897156</v>
      </c>
      <c r="N270">
        <v>0.12618148326873779</v>
      </c>
      <c r="O270">
        <v>172.59</v>
      </c>
      <c r="P270">
        <f t="shared" si="36"/>
        <v>29787.308100000002</v>
      </c>
      <c r="Q270">
        <f t="shared" si="39"/>
        <v>174.74</v>
      </c>
    </row>
    <row r="271" spans="1:17">
      <c r="A271" t="str">
        <f t="shared" si="35"/>
        <v>Ireland2013</v>
      </c>
      <c r="B271" s="13" t="s">
        <v>180</v>
      </c>
      <c r="C271" s="14">
        <v>2013</v>
      </c>
      <c r="D271" s="15">
        <f t="shared" si="32"/>
        <v>1.5676409737602197E-3</v>
      </c>
      <c r="E271" s="14">
        <v>4.6154219999999997</v>
      </c>
      <c r="F271" s="15">
        <f t="shared" si="34"/>
        <v>59062.976798221272</v>
      </c>
      <c r="G271" s="15">
        <f t="shared" si="37"/>
        <v>1.0684142023134485E-2</v>
      </c>
      <c r="H271" s="15">
        <f t="shared" si="33"/>
        <v>1.2268531895699607E-2</v>
      </c>
      <c r="I271" s="14">
        <v>272600.5625</v>
      </c>
      <c r="J271" s="15">
        <f t="shared" si="38"/>
        <v>58438.610385230844</v>
      </c>
      <c r="K271" s="15">
        <f t="shared" si="38"/>
        <v>-2.435895191941343E-3</v>
      </c>
      <c r="L271">
        <f>(CalculationForOpenness!J271+CalculationForOpenness!I271)/CalculationForOpenness!E271</f>
        <v>63586.13678716703</v>
      </c>
      <c r="M271">
        <v>0.26336559653282166</v>
      </c>
      <c r="N271">
        <v>0.12691915035247803</v>
      </c>
      <c r="O271">
        <v>176.75</v>
      </c>
      <c r="P271">
        <f t="shared" si="36"/>
        <v>31240.5625</v>
      </c>
      <c r="Q271">
        <f t="shared" si="39"/>
        <v>172.59</v>
      </c>
    </row>
    <row r="272" spans="1:17">
      <c r="A272" t="str">
        <f t="shared" si="35"/>
        <v>Ireland2014</v>
      </c>
      <c r="B272" s="13" t="s">
        <v>180</v>
      </c>
      <c r="C272" s="14">
        <v>2014</v>
      </c>
      <c r="D272" s="15">
        <f t="shared" si="32"/>
        <v>2.4747466212191407E-3</v>
      </c>
      <c r="E272" s="14">
        <v>4.6268440000000002</v>
      </c>
      <c r="F272" s="15">
        <f t="shared" si="34"/>
        <v>64007.878534482683</v>
      </c>
      <c r="G272" s="15">
        <f t="shared" si="37"/>
        <v>8.372252812713514E-2</v>
      </c>
      <c r="H272" s="15">
        <f t="shared" si="33"/>
        <v>8.6404466791956819E-2</v>
      </c>
      <c r="I272" s="14">
        <v>296154.46875</v>
      </c>
      <c r="J272" s="15">
        <f t="shared" si="38"/>
        <v>59062.976798221272</v>
      </c>
      <c r="K272" s="15">
        <f t="shared" si="38"/>
        <v>1.0684142023134485E-2</v>
      </c>
      <c r="L272">
        <f>(CalculationForOpenness!J272+CalculationForOpenness!I272)/CalculationForOpenness!E272</f>
        <v>66231.374950416648</v>
      </c>
      <c r="M272">
        <v>0.30461463332176208</v>
      </c>
      <c r="N272">
        <v>0.12524706125259399</v>
      </c>
      <c r="O272">
        <v>180.57</v>
      </c>
      <c r="P272">
        <f t="shared" si="36"/>
        <v>32605.524899999997</v>
      </c>
      <c r="Q272">
        <f t="shared" si="39"/>
        <v>176.75</v>
      </c>
    </row>
    <row r="273" spans="1:17">
      <c r="A273" t="str">
        <f t="shared" si="35"/>
        <v>Ireland2015</v>
      </c>
      <c r="B273" s="13" t="s">
        <v>180</v>
      </c>
      <c r="C273" s="14">
        <v>2015</v>
      </c>
      <c r="D273" s="15">
        <f t="shared" ref="D273:D336" si="40">(E273-E272)/E272</f>
        <v>5.5288226704855083E-3</v>
      </c>
      <c r="E273" s="14">
        <v>4.652425</v>
      </c>
      <c r="F273" s="15">
        <f t="shared" si="34"/>
        <v>79682.215457530212</v>
      </c>
      <c r="G273" s="15">
        <f t="shared" si="37"/>
        <v>0.24488136901152507</v>
      </c>
      <c r="H273" s="15">
        <f t="shared" ref="H273:H336" si="41">(I273-I272)/I272</f>
        <v>0.25176409734658106</v>
      </c>
      <c r="I273" s="14">
        <v>370715.53125</v>
      </c>
      <c r="J273" s="15">
        <f t="shared" si="38"/>
        <v>64007.878534482683</v>
      </c>
      <c r="K273" s="15">
        <f t="shared" si="38"/>
        <v>8.372252812713514E-2</v>
      </c>
      <c r="L273">
        <f>(CalculationForOpenness!J273+CalculationForOpenness!I273)/CalculationForOpenness!E273</f>
        <v>72829.455049966506</v>
      </c>
      <c r="M273">
        <v>0.34287655353546143</v>
      </c>
      <c r="N273">
        <v>9.6770614385604858E-2</v>
      </c>
      <c r="O273">
        <v>177.28</v>
      </c>
      <c r="P273">
        <f t="shared" si="36"/>
        <v>31428.198400000001</v>
      </c>
      <c r="Q273">
        <f t="shared" si="39"/>
        <v>180.57</v>
      </c>
    </row>
    <row r="274" spans="1:17">
      <c r="A274" t="str">
        <f t="shared" si="35"/>
        <v>Ireland2016</v>
      </c>
      <c r="B274" s="13" t="s">
        <v>180</v>
      </c>
      <c r="C274" s="14">
        <v>2016</v>
      </c>
      <c r="D274" s="15">
        <f t="shared" si="40"/>
        <v>9.3185811700349595E-3</v>
      </c>
      <c r="E274" s="14">
        <v>4.6957789999999999</v>
      </c>
      <c r="F274" s="15">
        <f t="shared" si="34"/>
        <v>80520.552340729831</v>
      </c>
      <c r="G274" s="15">
        <f t="shared" si="37"/>
        <v>1.0521003694311741E-2</v>
      </c>
      <c r="H274" s="15">
        <f t="shared" si="41"/>
        <v>1.993762569126243E-2</v>
      </c>
      <c r="I274" s="14">
        <v>378106.71875</v>
      </c>
      <c r="J274" s="15">
        <f t="shared" si="38"/>
        <v>79682.215457530212</v>
      </c>
      <c r="K274" s="15">
        <f t="shared" si="38"/>
        <v>0.24488136901152507</v>
      </c>
      <c r="L274">
        <f>(CalculationForOpenness!J274+CalculationForOpenness!I274)/CalculationForOpenness!E274</f>
        <v>72323.502945843124</v>
      </c>
      <c r="M274">
        <v>0.47710645198822021</v>
      </c>
      <c r="N274">
        <v>9.4942428171634674E-2</v>
      </c>
      <c r="O274">
        <v>178.39</v>
      </c>
      <c r="P274">
        <f t="shared" si="36"/>
        <v>31822.992099999996</v>
      </c>
      <c r="Q274">
        <f t="shared" si="39"/>
        <v>177.28</v>
      </c>
    </row>
    <row r="275" spans="1:17">
      <c r="A275" t="str">
        <f t="shared" si="35"/>
        <v>Ireland2017</v>
      </c>
      <c r="B275" s="13" t="s">
        <v>180</v>
      </c>
      <c r="C275" s="14">
        <v>2017</v>
      </c>
      <c r="D275" s="15">
        <f t="shared" si="40"/>
        <v>1.2245039640920092E-2</v>
      </c>
      <c r="E275" s="14">
        <v>4.753279</v>
      </c>
      <c r="F275" s="15">
        <f t="shared" si="34"/>
        <v>86808.65356315083</v>
      </c>
      <c r="G275" s="15">
        <f t="shared" si="37"/>
        <v>7.8093120819791986E-2</v>
      </c>
      <c r="H275" s="15">
        <f t="shared" si="41"/>
        <v>9.1294413820833489E-2</v>
      </c>
      <c r="I275" s="14">
        <v>412625.75</v>
      </c>
      <c r="J275" s="15">
        <f t="shared" si="38"/>
        <v>80520.552340729831</v>
      </c>
      <c r="K275" s="15">
        <f t="shared" si="38"/>
        <v>1.0521003694311741E-2</v>
      </c>
      <c r="L275">
        <f>(CalculationForOpenness!J275+CalculationForOpenness!I275)/CalculationForOpenness!E275</f>
        <v>75242.026719509391</v>
      </c>
      <c r="M275">
        <v>0.43905586004257202</v>
      </c>
      <c r="N275">
        <v>9.2018246650695801E-2</v>
      </c>
      <c r="O275">
        <v>178.97</v>
      </c>
      <c r="P275">
        <f t="shared" si="36"/>
        <v>32030.260900000001</v>
      </c>
      <c r="Q275">
        <f t="shared" si="39"/>
        <v>178.39</v>
      </c>
    </row>
    <row r="276" spans="1:17">
      <c r="A276" t="str">
        <f t="shared" si="35"/>
        <v>Ireland2018</v>
      </c>
      <c r="B276" s="13" t="s">
        <v>180</v>
      </c>
      <c r="C276" s="14">
        <v>2018</v>
      </c>
      <c r="D276" s="15">
        <f t="shared" si="40"/>
        <v>1.376123724275392E-2</v>
      </c>
      <c r="E276" s="14">
        <v>4.8186900000000001</v>
      </c>
      <c r="F276" s="15">
        <f t="shared" si="34"/>
        <v>92922.882048855594</v>
      </c>
      <c r="G276" s="15">
        <f t="shared" si="37"/>
        <v>7.0433398454416027E-2</v>
      </c>
      <c r="H276" s="15">
        <f t="shared" si="41"/>
        <v>8.5163886403114689E-2</v>
      </c>
      <c r="I276" s="14">
        <v>447766.5625</v>
      </c>
      <c r="J276" s="15">
        <f t="shared" si="38"/>
        <v>86808.65356315083</v>
      </c>
      <c r="K276" s="15">
        <f t="shared" si="38"/>
        <v>7.8093120819791986E-2</v>
      </c>
      <c r="L276">
        <f>(CalculationForOpenness!J276+CalculationForOpenness!I276)/CalculationForOpenness!E276</f>
        <v>87650.843348017748</v>
      </c>
      <c r="M276">
        <v>0.3731684684753418</v>
      </c>
      <c r="N276">
        <v>9.2056006193161011E-2</v>
      </c>
      <c r="O276">
        <v>181.56</v>
      </c>
      <c r="P276">
        <f t="shared" si="36"/>
        <v>32964.033600000002</v>
      </c>
      <c r="Q276">
        <f t="shared" si="39"/>
        <v>178.97</v>
      </c>
    </row>
    <row r="277" spans="1:17">
      <c r="A277" t="str">
        <f t="shared" si="35"/>
        <v>Iceland1996</v>
      </c>
      <c r="B277" s="13" t="s">
        <v>181</v>
      </c>
      <c r="C277" s="14">
        <v>1996</v>
      </c>
      <c r="D277" s="15"/>
      <c r="E277" s="14">
        <v>0.27015</v>
      </c>
      <c r="F277" s="15">
        <f t="shared" si="34"/>
        <v>29999.343897487506</v>
      </c>
      <c r="G277" s="15">
        <f t="shared" si="37"/>
        <v>-0.67715870153796032</v>
      </c>
      <c r="H277" s="15" t="e">
        <f>(I277-#REF!)/#REF!</f>
        <v>#REF!</v>
      </c>
      <c r="I277" s="14">
        <v>8104.32275390625</v>
      </c>
      <c r="J277" s="15">
        <f t="shared" si="38"/>
        <v>92922.882048855594</v>
      </c>
      <c r="K277" s="15">
        <f t="shared" si="38"/>
        <v>7.0433398454416027E-2</v>
      </c>
      <c r="L277">
        <f>(CalculationForOpenness!J277+CalculationForOpenness!I277)/CalculationForOpenness!E277</f>
        <v>26612.832249967803</v>
      </c>
      <c r="M277">
        <v>0.27141344547271729</v>
      </c>
      <c r="N277">
        <v>0.17550428211688995</v>
      </c>
      <c r="O277">
        <v>74.61</v>
      </c>
      <c r="P277">
        <f t="shared" si="36"/>
        <v>5566.6521000000002</v>
      </c>
      <c r="Q277">
        <f t="shared" si="39"/>
        <v>181.56</v>
      </c>
    </row>
    <row r="278" spans="1:17">
      <c r="A278" t="str">
        <f t="shared" si="35"/>
        <v>Iceland1997</v>
      </c>
      <c r="B278" s="13" t="s">
        <v>181</v>
      </c>
      <c r="C278" s="14">
        <v>1997</v>
      </c>
      <c r="D278" s="15">
        <f t="shared" si="40"/>
        <v>9.472515269294754E-3</v>
      </c>
      <c r="E278" s="14">
        <v>0.27270899999999998</v>
      </c>
      <c r="F278" s="15">
        <f t="shared" si="34"/>
        <v>31429.728838707197</v>
      </c>
      <c r="G278" s="15">
        <f t="shared" si="37"/>
        <v>4.768054081807728E-2</v>
      </c>
      <c r="H278" s="15">
        <f t="shared" si="41"/>
        <v>5.7604710738319451E-2</v>
      </c>
      <c r="I278" s="14">
        <v>8571.169921875</v>
      </c>
      <c r="J278" s="15">
        <f t="shared" si="38"/>
        <v>29999.343897487506</v>
      </c>
      <c r="K278" s="15">
        <f t="shared" si="38"/>
        <v>-0.67715870153796032</v>
      </c>
      <c r="L278">
        <f>(CalculationForOpenness!J278+CalculationForOpenness!I278)/CalculationForOpenness!E278</f>
        <v>25735.292431476457</v>
      </c>
      <c r="M278">
        <v>0.26773789525032043</v>
      </c>
      <c r="N278">
        <v>0.18079325556755066</v>
      </c>
      <c r="O278">
        <v>81.540000000000006</v>
      </c>
      <c r="P278">
        <f t="shared" si="36"/>
        <v>6648.7716000000009</v>
      </c>
      <c r="Q278">
        <f t="shared" si="39"/>
        <v>74.61</v>
      </c>
    </row>
    <row r="279" spans="1:17">
      <c r="A279" t="str">
        <f t="shared" si="35"/>
        <v>Iceland1998</v>
      </c>
      <c r="B279" s="13" t="s">
        <v>181</v>
      </c>
      <c r="C279" s="14">
        <v>1998</v>
      </c>
      <c r="D279" s="15">
        <f t="shared" si="40"/>
        <v>9.4863022489173662E-3</v>
      </c>
      <c r="E279" s="14">
        <v>0.27529599999999999</v>
      </c>
      <c r="F279" s="15">
        <f t="shared" si="34"/>
        <v>33343.538494702065</v>
      </c>
      <c r="G279" s="15">
        <f t="shared" si="37"/>
        <v>6.0891701160269672E-2</v>
      </c>
      <c r="H279" s="15">
        <f t="shared" si="41"/>
        <v>7.0955640490844241E-2</v>
      </c>
      <c r="I279" s="14">
        <v>9179.3427734375</v>
      </c>
      <c r="J279" s="15">
        <f t="shared" si="38"/>
        <v>31429.728838707197</v>
      </c>
      <c r="K279" s="15">
        <f t="shared" si="38"/>
        <v>4.768054081807728E-2</v>
      </c>
      <c r="L279">
        <f>(CalculationForOpenness!J279+CalculationForOpenness!I279)/CalculationForOpenness!E279</f>
        <v>30215.472104125514</v>
      </c>
      <c r="M279">
        <v>0.31911230087280273</v>
      </c>
      <c r="N279">
        <v>0.18683716654777527</v>
      </c>
      <c r="O279">
        <v>96.67</v>
      </c>
      <c r="P279">
        <f t="shared" si="36"/>
        <v>9345.0889000000006</v>
      </c>
      <c r="Q279">
        <f t="shared" si="39"/>
        <v>81.540000000000006</v>
      </c>
    </row>
    <row r="280" spans="1:17">
      <c r="A280" t="str">
        <f t="shared" si="35"/>
        <v>Iceland1999</v>
      </c>
      <c r="B280" s="13" t="s">
        <v>181</v>
      </c>
      <c r="C280" s="14">
        <v>1999</v>
      </c>
      <c r="D280" s="15">
        <f t="shared" si="40"/>
        <v>9.3499360688132811E-3</v>
      </c>
      <c r="E280" s="14">
        <v>0.27787000000000001</v>
      </c>
      <c r="F280" s="15">
        <f t="shared" si="34"/>
        <v>34370.276568179361</v>
      </c>
      <c r="G280" s="15">
        <f t="shared" si="37"/>
        <v>3.0792714865593339E-2</v>
      </c>
      <c r="H280" s="15">
        <f t="shared" si="41"/>
        <v>4.0430560849785101E-2</v>
      </c>
      <c r="I280" s="14">
        <v>9550.46875</v>
      </c>
      <c r="J280" s="15">
        <f t="shared" si="38"/>
        <v>33343.538494702065</v>
      </c>
      <c r="K280" s="15">
        <f t="shared" si="38"/>
        <v>6.0891701160269672E-2</v>
      </c>
      <c r="L280">
        <f>(CalculationForOpenness!J280+CalculationForOpenness!I280)/CalculationForOpenness!E280</f>
        <v>28697.152055079223</v>
      </c>
      <c r="M280">
        <v>0.28396680951118469</v>
      </c>
      <c r="N280">
        <v>0.18783639371395111</v>
      </c>
      <c r="O280">
        <v>120.23</v>
      </c>
      <c r="P280">
        <f t="shared" si="36"/>
        <v>14455.252900000001</v>
      </c>
      <c r="Q280">
        <f t="shared" si="39"/>
        <v>96.67</v>
      </c>
    </row>
    <row r="281" spans="1:17">
      <c r="A281" t="str">
        <f t="shared" si="35"/>
        <v>Iceland2000</v>
      </c>
      <c r="B281" s="13" t="s">
        <v>181</v>
      </c>
      <c r="C281" s="14">
        <v>2000</v>
      </c>
      <c r="D281" s="15">
        <f t="shared" si="40"/>
        <v>9.2309353294705576E-3</v>
      </c>
      <c r="E281" s="14">
        <v>0.28043499999999999</v>
      </c>
      <c r="F281" s="15">
        <f t="shared" si="34"/>
        <v>35721.784627008041</v>
      </c>
      <c r="G281" s="15">
        <f t="shared" si="37"/>
        <v>3.9322001268966553E-2</v>
      </c>
      <c r="H281" s="15">
        <f t="shared" si="41"/>
        <v>4.8915915449176249E-2</v>
      </c>
      <c r="I281" s="14">
        <v>10017.638671875</v>
      </c>
      <c r="J281" s="15">
        <f t="shared" si="38"/>
        <v>34370.276568179361</v>
      </c>
      <c r="K281" s="15">
        <f t="shared" si="38"/>
        <v>3.0792714865593339E-2</v>
      </c>
      <c r="L281">
        <f>(CalculationForOpenness!J281+CalculationForOpenness!I281)/CalculationForOpenness!E281</f>
        <v>32758.2720299629</v>
      </c>
      <c r="M281">
        <v>0.32204818725585938</v>
      </c>
      <c r="N281">
        <v>0.19754528999328613</v>
      </c>
      <c r="O281">
        <v>133.66999999999999</v>
      </c>
      <c r="P281">
        <f t="shared" si="36"/>
        <v>17867.668899999997</v>
      </c>
      <c r="Q281">
        <f t="shared" si="39"/>
        <v>120.23</v>
      </c>
    </row>
    <row r="282" spans="1:17">
      <c r="A282" t="str">
        <f t="shared" si="35"/>
        <v>Iceland2001</v>
      </c>
      <c r="B282" s="13" t="s">
        <v>181</v>
      </c>
      <c r="C282" s="14">
        <v>2001</v>
      </c>
      <c r="D282" s="15">
        <f t="shared" si="40"/>
        <v>8.8148768876922436E-3</v>
      </c>
      <c r="E282" s="14">
        <v>0.28290699999999996</v>
      </c>
      <c r="F282" s="15">
        <f t="shared" si="34"/>
        <v>36790.206786152346</v>
      </c>
      <c r="G282" s="15">
        <f t="shared" si="37"/>
        <v>2.9909540363123613E-2</v>
      </c>
      <c r="H282" s="15">
        <f t="shared" si="41"/>
        <v>3.8988066166884154E-2</v>
      </c>
      <c r="I282" s="14">
        <v>10408.20703125</v>
      </c>
      <c r="J282" s="15">
        <f t="shared" si="38"/>
        <v>35721.784627008041</v>
      </c>
      <c r="K282" s="15">
        <f t="shared" si="38"/>
        <v>3.9322001268966553E-2</v>
      </c>
      <c r="L282">
        <f>(CalculationForOpenness!J282+CalculationForOpenness!I282)/CalculationForOpenness!E282</f>
        <v>31845.957866670677</v>
      </c>
      <c r="M282">
        <v>0.28710940480232239</v>
      </c>
      <c r="N282">
        <v>0.2014402449131012</v>
      </c>
      <c r="O282">
        <v>138.13</v>
      </c>
      <c r="P282">
        <f t="shared" si="36"/>
        <v>19079.8969</v>
      </c>
      <c r="Q282">
        <f t="shared" si="39"/>
        <v>133.66999999999999</v>
      </c>
    </row>
    <row r="283" spans="1:17">
      <c r="A283" t="str">
        <f t="shared" si="35"/>
        <v>Iceland2002</v>
      </c>
      <c r="B283" s="13" t="s">
        <v>181</v>
      </c>
      <c r="C283" s="14">
        <v>2002</v>
      </c>
      <c r="D283" s="15">
        <f t="shared" si="40"/>
        <v>8.5611172576148184E-3</v>
      </c>
      <c r="E283" s="14">
        <v>0.285329</v>
      </c>
      <c r="F283" s="15">
        <f t="shared" si="34"/>
        <v>36726.391261272074</v>
      </c>
      <c r="G283" s="15">
        <f t="shared" si="37"/>
        <v>-1.7345791300170709E-3</v>
      </c>
      <c r="H283" s="15">
        <f t="shared" si="41"/>
        <v>6.8116881922731494E-3</v>
      </c>
      <c r="I283" s="14">
        <v>10479.1044921875</v>
      </c>
      <c r="J283" s="15">
        <f t="shared" si="38"/>
        <v>36790.206786152346</v>
      </c>
      <c r="K283" s="15">
        <f t="shared" si="38"/>
        <v>2.9909540363123613E-2</v>
      </c>
      <c r="L283">
        <f>(CalculationForOpenness!J283+CalculationForOpenness!I283)/CalculationForOpenness!E283</f>
        <v>32519.334091509591</v>
      </c>
      <c r="M283">
        <v>0.2512584924697876</v>
      </c>
      <c r="N283">
        <v>0.21109338104724884</v>
      </c>
      <c r="O283">
        <v>154.22</v>
      </c>
      <c r="P283">
        <f t="shared" si="36"/>
        <v>23783.808399999998</v>
      </c>
      <c r="Q283">
        <f t="shared" si="39"/>
        <v>138.13</v>
      </c>
    </row>
    <row r="284" spans="1:17">
      <c r="A284" t="str">
        <f t="shared" si="35"/>
        <v>Iceland2003</v>
      </c>
      <c r="B284" s="13" t="s">
        <v>181</v>
      </c>
      <c r="C284" s="14">
        <v>2003</v>
      </c>
      <c r="D284" s="15">
        <f t="shared" si="40"/>
        <v>9.1928966210934968E-3</v>
      </c>
      <c r="E284" s="14">
        <v>0.28795199999999999</v>
      </c>
      <c r="F284" s="15">
        <f t="shared" si="34"/>
        <v>37217.262447387067</v>
      </c>
      <c r="G284" s="15">
        <f t="shared" si="37"/>
        <v>1.3365625351615097E-2</v>
      </c>
      <c r="H284" s="15">
        <f t="shared" si="41"/>
        <v>2.2681390784842194E-2</v>
      </c>
      <c r="I284" s="14">
        <v>10716.78515625</v>
      </c>
      <c r="J284" s="15">
        <f t="shared" si="38"/>
        <v>36726.391261272074</v>
      </c>
      <c r="K284" s="15">
        <f t="shared" si="38"/>
        <v>-1.7345791300170709E-3</v>
      </c>
      <c r="L284">
        <f>(CalculationForOpenness!J284+CalculationForOpenness!I284)/CalculationForOpenness!E284</f>
        <v>34403.915871401245</v>
      </c>
      <c r="M284">
        <v>0.29147577285766602</v>
      </c>
      <c r="N284">
        <v>0.20544508099555969</v>
      </c>
      <c r="O284">
        <v>163.44999999999999</v>
      </c>
      <c r="P284">
        <f t="shared" si="36"/>
        <v>26715.902499999997</v>
      </c>
      <c r="Q284">
        <f t="shared" si="39"/>
        <v>154.22</v>
      </c>
    </row>
    <row r="285" spans="1:17">
      <c r="A285" t="str">
        <f t="shared" si="35"/>
        <v>Iceland2004</v>
      </c>
      <c r="B285" s="13" t="s">
        <v>181</v>
      </c>
      <c r="C285" s="14">
        <v>2004</v>
      </c>
      <c r="D285" s="15">
        <f t="shared" si="40"/>
        <v>1.0946268822581501E-2</v>
      </c>
      <c r="E285" s="14">
        <v>0.29110399999999997</v>
      </c>
      <c r="F285" s="15">
        <f t="shared" si="34"/>
        <v>39774.9648482587</v>
      </c>
      <c r="G285" s="15">
        <f t="shared" si="37"/>
        <v>6.8723550112998771E-2</v>
      </c>
      <c r="H285" s="15">
        <f t="shared" si="41"/>
        <v>8.0422085389559389E-2</v>
      </c>
      <c r="I285" s="14">
        <v>11578.6513671875</v>
      </c>
      <c r="J285" s="15">
        <f t="shared" si="38"/>
        <v>37217.262447387067</v>
      </c>
      <c r="K285" s="15">
        <f t="shared" si="38"/>
        <v>1.3365625351615097E-2</v>
      </c>
      <c r="L285">
        <f>(CalculationForOpenness!J285+CalculationForOpenness!I285)/CalculationForOpenness!E285</f>
        <v>41858.505353106797</v>
      </c>
      <c r="M285">
        <v>0.35769683122634888</v>
      </c>
      <c r="N285">
        <v>0.19739392399787903</v>
      </c>
      <c r="O285">
        <v>169.03</v>
      </c>
      <c r="P285">
        <f t="shared" si="36"/>
        <v>28571.140900000002</v>
      </c>
      <c r="Q285">
        <f t="shared" si="39"/>
        <v>163.44999999999999</v>
      </c>
    </row>
    <row r="286" spans="1:17">
      <c r="A286" t="str">
        <f t="shared" si="35"/>
        <v>Iceland2005</v>
      </c>
      <c r="B286" s="13" t="s">
        <v>181</v>
      </c>
      <c r="C286" s="14">
        <v>2005</v>
      </c>
      <c r="D286" s="15">
        <f t="shared" si="40"/>
        <v>1.3311393866109767E-2</v>
      </c>
      <c r="E286" s="14">
        <v>0.29497899999999999</v>
      </c>
      <c r="F286" s="15">
        <f t="shared" si="34"/>
        <v>41737.140874858887</v>
      </c>
      <c r="G286" s="15">
        <f t="shared" si="37"/>
        <v>4.9331936158482595E-2</v>
      </c>
      <c r="H286" s="15">
        <f t="shared" si="41"/>
        <v>6.3300006856975718E-2</v>
      </c>
      <c r="I286" s="14">
        <v>12311.580078125</v>
      </c>
      <c r="J286" s="15">
        <f t="shared" si="38"/>
        <v>39774.9648482587</v>
      </c>
      <c r="K286" s="15">
        <f t="shared" si="38"/>
        <v>6.8723550112998771E-2</v>
      </c>
      <c r="L286">
        <f>(CalculationForOpenness!J286+CalculationForOpenness!I286)/CalculationForOpenness!E286</f>
        <v>49523.173048247685</v>
      </c>
      <c r="M286">
        <v>0.46548166871070862</v>
      </c>
      <c r="N286">
        <v>0.1966085284948349</v>
      </c>
      <c r="O286">
        <v>179.52</v>
      </c>
      <c r="P286">
        <f t="shared" si="36"/>
        <v>32227.430400000005</v>
      </c>
      <c r="Q286">
        <f t="shared" si="39"/>
        <v>169.03</v>
      </c>
    </row>
    <row r="287" spans="1:17">
      <c r="A287" t="str">
        <f t="shared" si="35"/>
        <v>Iceland2006</v>
      </c>
      <c r="B287" s="13" t="s">
        <v>181</v>
      </c>
      <c r="C287" s="14">
        <v>2006</v>
      </c>
      <c r="D287" s="15">
        <f t="shared" si="40"/>
        <v>1.6072330572684819E-2</v>
      </c>
      <c r="E287" s="14">
        <v>0.29971999999999999</v>
      </c>
      <c r="F287" s="15">
        <f t="shared" si="34"/>
        <v>43232.994023588682</v>
      </c>
      <c r="G287" s="15">
        <f t="shared" si="37"/>
        <v>3.5839856716942703E-2</v>
      </c>
      <c r="H287" s="15">
        <f t="shared" si="41"/>
        <v>5.2488217314459885E-2</v>
      </c>
      <c r="I287" s="14">
        <v>12957.79296875</v>
      </c>
      <c r="J287" s="15">
        <f t="shared" si="38"/>
        <v>41737.140874858887</v>
      </c>
      <c r="K287" s="15">
        <f t="shared" si="38"/>
        <v>4.9331936158482595E-2</v>
      </c>
      <c r="L287">
        <f>(CalculationForOpenness!J287+CalculationForOpenness!I287)/CalculationForOpenness!E287</f>
        <v>57947.262456213597</v>
      </c>
      <c r="M287">
        <v>0.54873794317245483</v>
      </c>
      <c r="N287">
        <v>0.20871879160404205</v>
      </c>
      <c r="O287">
        <v>183.52</v>
      </c>
      <c r="P287">
        <f t="shared" si="36"/>
        <v>33679.590400000001</v>
      </c>
      <c r="Q287">
        <f t="shared" si="39"/>
        <v>179.52</v>
      </c>
    </row>
    <row r="288" spans="1:17">
      <c r="A288" t="str">
        <f t="shared" si="35"/>
        <v>Iceland2007</v>
      </c>
      <c r="B288" s="13" t="s">
        <v>181</v>
      </c>
      <c r="C288" s="14">
        <v>2007</v>
      </c>
      <c r="D288" s="15">
        <f t="shared" si="40"/>
        <v>1.8227011877752556E-2</v>
      </c>
      <c r="E288" s="14">
        <v>0.30518299999999998</v>
      </c>
      <c r="F288" s="15">
        <f t="shared" si="34"/>
        <v>46435.519195654742</v>
      </c>
      <c r="G288" s="15">
        <f t="shared" si="37"/>
        <v>7.4075951582689509E-2</v>
      </c>
      <c r="H288" s="15">
        <f t="shared" si="41"/>
        <v>9.3653146709795479E-2</v>
      </c>
      <c r="I288" s="14">
        <v>14171.3310546875</v>
      </c>
      <c r="J288" s="15">
        <f t="shared" si="38"/>
        <v>43232.994023588682</v>
      </c>
      <c r="K288" s="15">
        <f t="shared" si="38"/>
        <v>3.5839856716942703E-2</v>
      </c>
      <c r="L288">
        <f>(CalculationForOpenness!J288+CalculationForOpenness!I288)/CalculationForOpenness!E288</f>
        <v>64312.850439332498</v>
      </c>
      <c r="M288">
        <v>0.40071067214012146</v>
      </c>
      <c r="N288">
        <v>0.21231327950954437</v>
      </c>
      <c r="O288">
        <v>183.49</v>
      </c>
      <c r="P288">
        <f t="shared" si="36"/>
        <v>33668.580100000006</v>
      </c>
      <c r="Q288">
        <f t="shared" si="39"/>
        <v>183.52</v>
      </c>
    </row>
    <row r="289" spans="1:17">
      <c r="A289" t="str">
        <f t="shared" si="35"/>
        <v>Iceland2008</v>
      </c>
      <c r="B289" s="13" t="s">
        <v>181</v>
      </c>
      <c r="C289" s="14">
        <v>2008</v>
      </c>
      <c r="D289" s="15">
        <f t="shared" si="40"/>
        <v>1.8588846691984757E-2</v>
      </c>
      <c r="E289" s="14">
        <v>0.31085599999999997</v>
      </c>
      <c r="F289" s="15">
        <f t="shared" si="34"/>
        <v>46496.19782250464</v>
      </c>
      <c r="G289" s="15">
        <f t="shared" si="37"/>
        <v>1.3067287262199109E-3</v>
      </c>
      <c r="H289" s="15">
        <f t="shared" si="41"/>
        <v>1.9919865998164345E-2</v>
      </c>
      <c r="I289" s="14">
        <v>14453.6220703125</v>
      </c>
      <c r="J289" s="15">
        <f t="shared" si="38"/>
        <v>46435.519195654742</v>
      </c>
      <c r="K289" s="15">
        <f t="shared" si="38"/>
        <v>7.4075951582689509E-2</v>
      </c>
      <c r="L289">
        <f>(CalculationForOpenness!J289+CalculationForOpenness!I289)/CalculationForOpenness!E289</f>
        <v>48703.089807952834</v>
      </c>
      <c r="M289">
        <v>0.30970266461372375</v>
      </c>
      <c r="N289">
        <v>0.21249820291996002</v>
      </c>
      <c r="O289">
        <v>187.06</v>
      </c>
      <c r="P289">
        <f t="shared" si="36"/>
        <v>34991.443599999999</v>
      </c>
      <c r="Q289">
        <f t="shared" si="39"/>
        <v>183.49</v>
      </c>
    </row>
    <row r="290" spans="1:17">
      <c r="A290" t="str">
        <f t="shared" si="35"/>
        <v>Iceland2009</v>
      </c>
      <c r="B290" s="13" t="s">
        <v>181</v>
      </c>
      <c r="C290" s="14">
        <v>2009</v>
      </c>
      <c r="D290" s="15">
        <f t="shared" si="40"/>
        <v>1.6747304218030355E-2</v>
      </c>
      <c r="E290" s="14">
        <v>0.31606200000000001</v>
      </c>
      <c r="F290" s="15">
        <f t="shared" si="34"/>
        <v>42631.092505188855</v>
      </c>
      <c r="G290" s="15">
        <f t="shared" si="37"/>
        <v>-8.3127341553184686E-2</v>
      </c>
      <c r="H290" s="15">
        <f t="shared" si="41"/>
        <v>-6.7772196212981597E-2</v>
      </c>
      <c r="I290" s="14">
        <v>13474.068359375</v>
      </c>
      <c r="J290" s="15">
        <f t="shared" si="38"/>
        <v>46496.19782250464</v>
      </c>
      <c r="K290" s="15">
        <f t="shared" si="38"/>
        <v>1.3067287262199109E-3</v>
      </c>
      <c r="L290">
        <f>(CalculationForOpenness!J290+CalculationForOpenness!I290)/CalculationForOpenness!E290</f>
        <v>37119.568226408344</v>
      </c>
      <c r="M290">
        <v>0.18657760322093964</v>
      </c>
      <c r="N290">
        <v>0.24130044877529144</v>
      </c>
      <c r="O290">
        <v>186.4</v>
      </c>
      <c r="P290">
        <f t="shared" si="36"/>
        <v>34744.959999999999</v>
      </c>
      <c r="Q290">
        <f t="shared" si="39"/>
        <v>187.06</v>
      </c>
    </row>
    <row r="291" spans="1:17">
      <c r="A291" t="str">
        <f t="shared" si="35"/>
        <v>Iceland2010</v>
      </c>
      <c r="B291" s="13" t="s">
        <v>181</v>
      </c>
      <c r="C291" s="14">
        <v>2010</v>
      </c>
      <c r="D291" s="15">
        <f t="shared" si="40"/>
        <v>1.3497351785409166E-2</v>
      </c>
      <c r="E291" s="14">
        <v>0.320328</v>
      </c>
      <c r="F291" s="15">
        <f t="shared" si="34"/>
        <v>40618.104601962674</v>
      </c>
      <c r="G291" s="15">
        <f t="shared" si="37"/>
        <v>-4.7218773550810833E-2</v>
      </c>
      <c r="H291" s="15">
        <f t="shared" si="41"/>
        <v>-3.4358750162892464E-2</v>
      </c>
      <c r="I291" s="14">
        <v>13011.1162109375</v>
      </c>
      <c r="J291" s="15">
        <f t="shared" si="38"/>
        <v>42631.092505188855</v>
      </c>
      <c r="K291" s="15">
        <f t="shared" si="38"/>
        <v>-8.3127341553184686E-2</v>
      </c>
      <c r="L291">
        <f>(CalculationForOpenness!J291+CalculationForOpenness!I291)/CalculationForOpenness!E291</f>
        <v>41921.736017340649</v>
      </c>
      <c r="M291">
        <v>0.15137709677219391</v>
      </c>
      <c r="N291">
        <v>0.24047523736953735</v>
      </c>
      <c r="O291">
        <v>186.38</v>
      </c>
      <c r="P291">
        <f t="shared" si="36"/>
        <v>34737.504399999998</v>
      </c>
      <c r="Q291">
        <f t="shared" si="39"/>
        <v>186.4</v>
      </c>
    </row>
    <row r="292" spans="1:17">
      <c r="A292" t="str">
        <f t="shared" si="35"/>
        <v>Iceland2011</v>
      </c>
      <c r="B292" s="13" t="s">
        <v>181</v>
      </c>
      <c r="C292" s="14">
        <v>2011</v>
      </c>
      <c r="D292" s="15">
        <f t="shared" si="40"/>
        <v>9.8211832871306359E-3</v>
      </c>
      <c r="E292" s="14">
        <v>0.32347399999999998</v>
      </c>
      <c r="F292" s="15">
        <f t="shared" si="34"/>
        <v>40979.910431363882</v>
      </c>
      <c r="G292" s="15">
        <f t="shared" si="37"/>
        <v>8.9075015426427727E-3</v>
      </c>
      <c r="H292" s="15">
        <f t="shared" si="41"/>
        <v>1.8816167035054086E-2</v>
      </c>
      <c r="I292" s="14">
        <v>13255.935546875</v>
      </c>
      <c r="J292" s="15">
        <f t="shared" si="38"/>
        <v>40618.104601962674</v>
      </c>
      <c r="K292" s="15">
        <f t="shared" si="38"/>
        <v>-4.7218773550810833E-2</v>
      </c>
      <c r="L292">
        <f>(CalculationForOpenness!J292+CalculationForOpenness!I292)/CalculationForOpenness!E292</f>
        <v>47299.787637053756</v>
      </c>
      <c r="M292">
        <v>0.156818687915802</v>
      </c>
      <c r="N292">
        <v>0.25407412648200989</v>
      </c>
      <c r="O292">
        <v>185.65</v>
      </c>
      <c r="P292">
        <f t="shared" si="36"/>
        <v>34465.922500000001</v>
      </c>
      <c r="Q292">
        <f t="shared" si="39"/>
        <v>186.38</v>
      </c>
    </row>
    <row r="293" spans="1:17">
      <c r="A293" t="str">
        <f t="shared" si="35"/>
        <v>Iceland2012</v>
      </c>
      <c r="B293" s="13" t="s">
        <v>181</v>
      </c>
      <c r="C293" s="14">
        <v>2012</v>
      </c>
      <c r="D293" s="15">
        <f t="shared" si="40"/>
        <v>6.7331532055126949E-3</v>
      </c>
      <c r="E293" s="14">
        <v>0.325652</v>
      </c>
      <c r="F293" s="15">
        <f t="shared" si="34"/>
        <v>41233.55918472787</v>
      </c>
      <c r="G293" s="15">
        <f t="shared" si="37"/>
        <v>6.1895877929947565E-3</v>
      </c>
      <c r="H293" s="15">
        <f t="shared" si="41"/>
        <v>1.296441644139661E-2</v>
      </c>
      <c r="I293" s="14">
        <v>13427.791015625</v>
      </c>
      <c r="J293" s="15">
        <f t="shared" si="38"/>
        <v>40979.910431363882</v>
      </c>
      <c r="K293" s="15">
        <f t="shared" si="38"/>
        <v>8.9075015426427727E-3</v>
      </c>
      <c r="L293">
        <f>(CalculationForOpenness!J293+CalculationForOpenness!I293)/CalculationForOpenness!E293</f>
        <v>45997.378537780591</v>
      </c>
      <c r="M293">
        <v>0.1803557425737381</v>
      </c>
      <c r="N293">
        <v>0.23995091021060944</v>
      </c>
      <c r="O293">
        <v>186.71</v>
      </c>
      <c r="P293">
        <f t="shared" si="36"/>
        <v>34860.624100000001</v>
      </c>
      <c r="Q293">
        <f t="shared" si="39"/>
        <v>185.65</v>
      </c>
    </row>
    <row r="294" spans="1:17">
      <c r="A294" t="str">
        <f t="shared" si="35"/>
        <v>Iceland2013</v>
      </c>
      <c r="B294" s="13" t="s">
        <v>181</v>
      </c>
      <c r="C294" s="14">
        <v>2013</v>
      </c>
      <c r="D294" s="15">
        <f t="shared" si="40"/>
        <v>4.7136206748308275E-3</v>
      </c>
      <c r="E294" s="14">
        <v>0.32718700000000001</v>
      </c>
      <c r="F294" s="15">
        <f t="shared" si="34"/>
        <v>42736.646015886938</v>
      </c>
      <c r="G294" s="15">
        <f t="shared" si="37"/>
        <v>3.6452997531093129E-2</v>
      </c>
      <c r="H294" s="15">
        <f t="shared" si="41"/>
        <v>4.1338443808746114E-2</v>
      </c>
      <c r="I294" s="14">
        <v>13982.875</v>
      </c>
      <c r="J294" s="15">
        <f t="shared" si="38"/>
        <v>41233.55918472787</v>
      </c>
      <c r="K294" s="15">
        <f t="shared" si="38"/>
        <v>6.1895877929947565E-3</v>
      </c>
      <c r="L294">
        <f>(CalculationForOpenness!J294+CalculationForOpenness!I294)/CalculationForOpenness!E294</f>
        <v>47096.435937460519</v>
      </c>
      <c r="M294">
        <v>0.17608475685119629</v>
      </c>
      <c r="N294">
        <v>0.24619747698307037</v>
      </c>
      <c r="O294">
        <v>184.79</v>
      </c>
      <c r="P294">
        <f t="shared" si="36"/>
        <v>34147.344099999995</v>
      </c>
      <c r="Q294">
        <f t="shared" si="39"/>
        <v>186.71</v>
      </c>
    </row>
    <row r="295" spans="1:17">
      <c r="A295" t="str">
        <f t="shared" si="35"/>
        <v>Iceland2014</v>
      </c>
      <c r="B295" s="13" t="s">
        <v>181</v>
      </c>
      <c r="C295" s="14">
        <v>2014</v>
      </c>
      <c r="D295" s="15">
        <f t="shared" si="40"/>
        <v>4.3002931045548615E-3</v>
      </c>
      <c r="E295" s="14">
        <v>0.328594</v>
      </c>
      <c r="F295" s="15">
        <f t="shared" si="34"/>
        <v>43439.889085200884</v>
      </c>
      <c r="G295" s="15">
        <f t="shared" si="37"/>
        <v>1.645527047331985E-2</v>
      </c>
      <c r="H295" s="15">
        <f t="shared" si="41"/>
        <v>2.0826326064024743E-2</v>
      </c>
      <c r="I295" s="14">
        <v>14274.0869140625</v>
      </c>
      <c r="J295" s="15">
        <f t="shared" si="38"/>
        <v>42736.646015886938</v>
      </c>
      <c r="K295" s="15">
        <f t="shared" si="38"/>
        <v>3.6452997531093129E-2</v>
      </c>
      <c r="L295">
        <f>(CalculationForOpenness!J295+CalculationForOpenness!I295)/CalculationForOpenness!E295</f>
        <v>48026.675288293154</v>
      </c>
      <c r="M295">
        <v>0.20561195909976959</v>
      </c>
      <c r="N295">
        <v>0.24582123756408691</v>
      </c>
      <c r="O295">
        <v>186.72</v>
      </c>
      <c r="P295">
        <f t="shared" si="36"/>
        <v>34864.358399999997</v>
      </c>
      <c r="Q295">
        <f t="shared" si="39"/>
        <v>184.79</v>
      </c>
    </row>
    <row r="296" spans="1:17">
      <c r="A296" t="str">
        <f t="shared" si="35"/>
        <v>Iceland2015</v>
      </c>
      <c r="B296" s="13" t="s">
        <v>181</v>
      </c>
      <c r="C296" s="14">
        <v>2015</v>
      </c>
      <c r="D296" s="15">
        <f t="shared" si="40"/>
        <v>5.0183509132851224E-3</v>
      </c>
      <c r="E296" s="14">
        <v>0.33024300000000001</v>
      </c>
      <c r="F296" s="15">
        <f t="shared" si="34"/>
        <v>45275.6302508683</v>
      </c>
      <c r="G296" s="15">
        <f t="shared" si="37"/>
        <v>4.2259342837337413E-2</v>
      </c>
      <c r="H296" s="15">
        <f t="shared" si="41"/>
        <v>4.7489765962345033E-2</v>
      </c>
      <c r="I296" s="14">
        <v>14951.9599609375</v>
      </c>
      <c r="J296" s="15">
        <f t="shared" si="38"/>
        <v>43439.889085200884</v>
      </c>
      <c r="K296" s="15">
        <f t="shared" si="38"/>
        <v>1.645527047331985E-2</v>
      </c>
      <c r="L296">
        <f>(CalculationForOpenness!J296+CalculationForOpenness!I296)/CalculationForOpenness!E296</f>
        <v>48754.133970371906</v>
      </c>
      <c r="M296">
        <v>0.23798564076423645</v>
      </c>
      <c r="N296">
        <v>0.23527595400810242</v>
      </c>
      <c r="O296">
        <v>189.26</v>
      </c>
      <c r="P296">
        <f t="shared" si="36"/>
        <v>35819.347599999994</v>
      </c>
      <c r="Q296">
        <f t="shared" si="39"/>
        <v>186.72</v>
      </c>
    </row>
    <row r="297" spans="1:17">
      <c r="A297" t="str">
        <f t="shared" si="35"/>
        <v>Iceland2016</v>
      </c>
      <c r="B297" s="13" t="s">
        <v>181</v>
      </c>
      <c r="C297" s="14">
        <v>2016</v>
      </c>
      <c r="D297" s="15">
        <f t="shared" si="40"/>
        <v>5.9441078236328777E-3</v>
      </c>
      <c r="E297" s="14">
        <v>0.332206</v>
      </c>
      <c r="F297" s="15">
        <f t="shared" si="34"/>
        <v>47990.80392230273</v>
      </c>
      <c r="G297" s="15">
        <f t="shared" si="37"/>
        <v>5.9969870245646283E-2</v>
      </c>
      <c r="H297" s="15">
        <f t="shared" si="41"/>
        <v>6.6270445444188544E-2</v>
      </c>
      <c r="I297" s="14">
        <v>15942.8330078125</v>
      </c>
      <c r="J297" s="15">
        <f t="shared" si="38"/>
        <v>45275.6302508683</v>
      </c>
      <c r="K297" s="15">
        <f t="shared" si="38"/>
        <v>4.2259342837337413E-2</v>
      </c>
      <c r="L297">
        <f>(CalculationForOpenness!J297+CalculationForOpenness!I297)/CalculationForOpenness!E297</f>
        <v>50128.306603889374</v>
      </c>
      <c r="M297">
        <v>0.27892372012138367</v>
      </c>
      <c r="N297">
        <v>0.23657931387424469</v>
      </c>
      <c r="O297">
        <v>189.74</v>
      </c>
      <c r="P297">
        <f t="shared" si="36"/>
        <v>36001.267600000006</v>
      </c>
      <c r="Q297">
        <f t="shared" si="39"/>
        <v>189.26</v>
      </c>
    </row>
    <row r="298" spans="1:17">
      <c r="A298" t="str">
        <f t="shared" si="35"/>
        <v>Iceland2017</v>
      </c>
      <c r="B298" s="13" t="s">
        <v>181</v>
      </c>
      <c r="C298" s="14">
        <v>2017</v>
      </c>
      <c r="D298" s="15">
        <f t="shared" si="40"/>
        <v>6.58326460088016E-3</v>
      </c>
      <c r="E298" s="14">
        <v>0.334393</v>
      </c>
      <c r="F298" s="15">
        <f t="shared" si="34"/>
        <v>49844.320296402737</v>
      </c>
      <c r="G298" s="15">
        <f t="shared" si="37"/>
        <v>3.8622323916491501E-2</v>
      </c>
      <c r="H298" s="15">
        <f t="shared" si="41"/>
        <v>4.5459849495214866E-2</v>
      </c>
      <c r="I298" s="14">
        <v>16667.591796875</v>
      </c>
      <c r="J298" s="15">
        <f t="shared" si="38"/>
        <v>47990.80392230273</v>
      </c>
      <c r="K298" s="15">
        <f t="shared" si="38"/>
        <v>5.9969870245646283E-2</v>
      </c>
      <c r="L298">
        <f>(CalculationForOpenness!J298+CalculationForOpenness!I298)/CalculationForOpenness!E298</f>
        <v>57513.09422690764</v>
      </c>
      <c r="M298">
        <v>0.30681285262107849</v>
      </c>
      <c r="N298">
        <v>0.24285872280597687</v>
      </c>
      <c r="O298">
        <v>186.57</v>
      </c>
      <c r="P298">
        <f t="shared" si="36"/>
        <v>34808.3649</v>
      </c>
      <c r="Q298">
        <f t="shared" si="39"/>
        <v>189.74</v>
      </c>
    </row>
    <row r="299" spans="1:17">
      <c r="A299" t="str">
        <f t="shared" si="35"/>
        <v>Iceland2018</v>
      </c>
      <c r="B299" s="13" t="s">
        <v>181</v>
      </c>
      <c r="C299" s="14">
        <v>2018</v>
      </c>
      <c r="D299" s="15">
        <f t="shared" si="40"/>
        <v>6.9379442751492668E-3</v>
      </c>
      <c r="E299" s="14">
        <v>0.33671299999999998</v>
      </c>
      <c r="F299" s="15">
        <f t="shared" si="34"/>
        <v>51389.056202908709</v>
      </c>
      <c r="G299" s="15">
        <f t="shared" si="37"/>
        <v>3.0991212184659993E-2</v>
      </c>
      <c r="H299" s="15">
        <f t="shared" si="41"/>
        <v>3.8144171762965813E-2</v>
      </c>
      <c r="I299" s="14">
        <v>17303.36328125</v>
      </c>
      <c r="J299" s="15">
        <f t="shared" si="38"/>
        <v>49844.320296402737</v>
      </c>
      <c r="K299" s="15">
        <f t="shared" si="38"/>
        <v>3.8622323916491501E-2</v>
      </c>
      <c r="L299">
        <f>(CalculationForOpenness!J299+CalculationForOpenness!I299)/CalculationForOpenness!E299</f>
        <v>62340.718864135917</v>
      </c>
      <c r="M299">
        <v>0.29792618751525879</v>
      </c>
      <c r="N299">
        <v>0.24815322458744049</v>
      </c>
      <c r="O299">
        <v>180.59</v>
      </c>
      <c r="P299">
        <f t="shared" si="36"/>
        <v>32612.748100000001</v>
      </c>
      <c r="Q299">
        <f t="shared" si="39"/>
        <v>186.57</v>
      </c>
    </row>
    <row r="300" spans="1:17">
      <c r="A300" t="str">
        <f t="shared" si="35"/>
        <v>Italy1996</v>
      </c>
      <c r="B300" s="13" t="s">
        <v>183</v>
      </c>
      <c r="C300" s="14">
        <v>1996</v>
      </c>
      <c r="D300" s="15"/>
      <c r="E300" s="14">
        <v>57.065224999999998</v>
      </c>
      <c r="F300" s="15">
        <f t="shared" si="34"/>
        <v>38026.753596432856</v>
      </c>
      <c r="G300" s="15">
        <f t="shared" si="37"/>
        <v>-0.26002233926451296</v>
      </c>
      <c r="H300" s="15" t="e">
        <f>(I300-#REF!)/#REF!</f>
        <v>#REF!</v>
      </c>
      <c r="I300" s="14">
        <v>2170005.25</v>
      </c>
      <c r="J300" s="15">
        <f t="shared" si="38"/>
        <v>51389.056202908709</v>
      </c>
      <c r="K300" s="15">
        <f t="shared" si="38"/>
        <v>3.0991212184659993E-2</v>
      </c>
      <c r="L300">
        <f>(CalculationForOpenness!J300+CalculationForOpenness!I300)/CalculationForOpenness!E300</f>
        <v>16843.594478891649</v>
      </c>
      <c r="M300">
        <v>0.27236422896385193</v>
      </c>
      <c r="N300">
        <v>0.11316781491041183</v>
      </c>
      <c r="O300">
        <v>55.29</v>
      </c>
      <c r="P300">
        <f t="shared" si="36"/>
        <v>3056.9841000000001</v>
      </c>
      <c r="Q300">
        <f t="shared" si="39"/>
        <v>180.59</v>
      </c>
    </row>
    <row r="301" spans="1:17">
      <c r="A301" t="str">
        <f t="shared" si="35"/>
        <v>Italy1997</v>
      </c>
      <c r="B301" s="13" t="s">
        <v>183</v>
      </c>
      <c r="C301" s="14">
        <v>1997</v>
      </c>
      <c r="D301" s="15">
        <f t="shared" si="40"/>
        <v>-2.831584384360218E-3</v>
      </c>
      <c r="E301" s="14">
        <v>56.903639999999996</v>
      </c>
      <c r="F301" s="15">
        <f t="shared" si="34"/>
        <v>38832.682759837509</v>
      </c>
      <c r="G301" s="15">
        <f t="shared" si="37"/>
        <v>2.1193740910879496E-2</v>
      </c>
      <c r="H301" s="15">
        <f t="shared" si="41"/>
        <v>1.8302144660709924E-2</v>
      </c>
      <c r="I301" s="14">
        <v>2209721</v>
      </c>
      <c r="J301" s="15">
        <f t="shared" si="38"/>
        <v>38026.753596432856</v>
      </c>
      <c r="K301" s="15">
        <f t="shared" si="38"/>
        <v>-0.26002233926451296</v>
      </c>
      <c r="L301">
        <f>(CalculationForOpenness!J301+CalculationForOpenness!I301)/CalculationForOpenness!E301</f>
        <v>16750.616882147304</v>
      </c>
      <c r="M301">
        <v>0.26085701584815979</v>
      </c>
      <c r="N301">
        <v>0.11595968157052994</v>
      </c>
      <c r="O301">
        <v>65.08</v>
      </c>
      <c r="P301">
        <f t="shared" si="36"/>
        <v>4235.4063999999998</v>
      </c>
      <c r="Q301">
        <f t="shared" si="39"/>
        <v>55.29</v>
      </c>
    </row>
    <row r="302" spans="1:17">
      <c r="A302" t="str">
        <f t="shared" si="35"/>
        <v>Italy1998</v>
      </c>
      <c r="B302" s="13" t="s">
        <v>183</v>
      </c>
      <c r="C302" s="14">
        <v>1998</v>
      </c>
      <c r="D302" s="15">
        <f t="shared" si="40"/>
        <v>-2.8272356566293264E-3</v>
      </c>
      <c r="E302" s="14">
        <v>56.742759999999997</v>
      </c>
      <c r="F302" s="15">
        <f t="shared" si="34"/>
        <v>39647.890761746523</v>
      </c>
      <c r="G302" s="15">
        <f t="shared" si="37"/>
        <v>2.0992832428053051E-2</v>
      </c>
      <c r="H302" s="15">
        <f t="shared" si="41"/>
        <v>1.8106245087049451E-2</v>
      </c>
      <c r="I302" s="14">
        <v>2249730.75</v>
      </c>
      <c r="J302" s="15">
        <f t="shared" si="38"/>
        <v>38832.682759837509</v>
      </c>
      <c r="K302" s="15">
        <f t="shared" si="38"/>
        <v>2.1193740910879496E-2</v>
      </c>
      <c r="L302">
        <f>(CalculationForOpenness!J302+CalculationForOpenness!I302)/CalculationForOpenness!E302</f>
        <v>17584.948965797357</v>
      </c>
      <c r="M302">
        <v>0.24922633171081543</v>
      </c>
      <c r="N302">
        <v>0.12307939678430557</v>
      </c>
      <c r="O302">
        <v>79.84</v>
      </c>
      <c r="P302">
        <f t="shared" si="36"/>
        <v>6374.4256000000005</v>
      </c>
      <c r="Q302">
        <f t="shared" si="39"/>
        <v>65.08</v>
      </c>
    </row>
    <row r="303" spans="1:17">
      <c r="A303" t="str">
        <f t="shared" si="35"/>
        <v>Italy1999</v>
      </c>
      <c r="B303" s="13" t="s">
        <v>183</v>
      </c>
      <c r="C303" s="14">
        <v>1999</v>
      </c>
      <c r="D303" s="15">
        <f t="shared" si="40"/>
        <v>-1.5354910476684581E-3</v>
      </c>
      <c r="E303" s="14">
        <v>56.655631999999997</v>
      </c>
      <c r="F303" s="15">
        <f t="shared" si="34"/>
        <v>40354.417015416933</v>
      </c>
      <c r="G303" s="15">
        <f t="shared" si="37"/>
        <v>1.7820021193966973E-2</v>
      </c>
      <c r="H303" s="15">
        <f t="shared" si="41"/>
        <v>1.6257167663285929E-2</v>
      </c>
      <c r="I303" s="14">
        <v>2286305</v>
      </c>
      <c r="J303" s="15">
        <f t="shared" si="38"/>
        <v>39647.890761746523</v>
      </c>
      <c r="K303" s="15">
        <f t="shared" si="38"/>
        <v>2.0992832428053051E-2</v>
      </c>
      <c r="L303">
        <f>(CalculationForOpenness!J303+CalculationForOpenness!I303)/CalculationForOpenness!E303</f>
        <v>17400.846170555826</v>
      </c>
      <c r="M303">
        <v>0.24908725917339325</v>
      </c>
      <c r="N303">
        <v>0.1241326704621315</v>
      </c>
      <c r="O303">
        <v>96.75</v>
      </c>
      <c r="P303">
        <f t="shared" si="36"/>
        <v>9360.5625</v>
      </c>
      <c r="Q303">
        <f t="shared" si="39"/>
        <v>79.84</v>
      </c>
    </row>
    <row r="304" spans="1:17">
      <c r="A304" t="str">
        <f t="shared" si="35"/>
        <v>Italy2000</v>
      </c>
      <c r="B304" s="13" t="s">
        <v>183</v>
      </c>
      <c r="C304" s="14">
        <v>2000</v>
      </c>
      <c r="D304" s="15">
        <f t="shared" si="40"/>
        <v>6.4505502294990376E-4</v>
      </c>
      <c r="E304" s="14">
        <v>56.692177999999998</v>
      </c>
      <c r="F304" s="15">
        <f t="shared" si="34"/>
        <v>41855.619835244295</v>
      </c>
      <c r="G304" s="15">
        <f t="shared" si="37"/>
        <v>3.7200458607885352E-2</v>
      </c>
      <c r="H304" s="15">
        <f t="shared" si="41"/>
        <v>3.7869509973516222E-2</v>
      </c>
      <c r="I304" s="14">
        <v>2372886.25</v>
      </c>
      <c r="J304" s="15">
        <f t="shared" si="38"/>
        <v>40354.417015416933</v>
      </c>
      <c r="K304" s="15">
        <f t="shared" si="38"/>
        <v>1.7820021193966973E-2</v>
      </c>
      <c r="L304">
        <f>(CalculationForOpenness!J304+CalculationForOpenness!I304)/CalculationForOpenness!E304</f>
        <v>19431.305535166142</v>
      </c>
      <c r="M304">
        <v>0.25157669186592102</v>
      </c>
      <c r="N304">
        <v>0.13050854206085205</v>
      </c>
      <c r="O304">
        <v>117.28</v>
      </c>
      <c r="P304">
        <f t="shared" si="36"/>
        <v>13754.598400000001</v>
      </c>
      <c r="Q304">
        <f t="shared" si="39"/>
        <v>96.75</v>
      </c>
    </row>
    <row r="305" spans="1:17">
      <c r="A305" t="str">
        <f t="shared" si="35"/>
        <v>Italy2001</v>
      </c>
      <c r="B305" s="13" t="s">
        <v>183</v>
      </c>
      <c r="C305" s="14">
        <v>2001</v>
      </c>
      <c r="D305" s="15">
        <f t="shared" si="40"/>
        <v>3.2274117251237014E-3</v>
      </c>
      <c r="E305" s="14">
        <v>56.875146999999998</v>
      </c>
      <c r="F305" s="15">
        <f t="shared" si="34"/>
        <v>42535.103249930944</v>
      </c>
      <c r="G305" s="15">
        <f t="shared" si="37"/>
        <v>1.6233982852512759E-2</v>
      </c>
      <c r="H305" s="15">
        <f t="shared" si="41"/>
        <v>1.9513788324240153E-2</v>
      </c>
      <c r="I305" s="14">
        <v>2419190.25</v>
      </c>
      <c r="J305" s="15">
        <f t="shared" si="38"/>
        <v>41855.619835244295</v>
      </c>
      <c r="K305" s="15">
        <f t="shared" si="38"/>
        <v>3.7200458607885352E-2</v>
      </c>
      <c r="L305">
        <f>(CalculationForOpenness!J305+CalculationForOpenness!I305)/CalculationForOpenness!E305</f>
        <v>20481.884355504364</v>
      </c>
      <c r="M305">
        <v>0.24953156709671021</v>
      </c>
      <c r="N305">
        <v>0.14014445245265961</v>
      </c>
      <c r="O305">
        <v>133.13</v>
      </c>
      <c r="P305">
        <f t="shared" si="36"/>
        <v>17723.5969</v>
      </c>
      <c r="Q305">
        <f t="shared" si="39"/>
        <v>117.28</v>
      </c>
    </row>
    <row r="306" spans="1:17">
      <c r="A306" t="str">
        <f t="shared" si="35"/>
        <v>Italy2002</v>
      </c>
      <c r="B306" s="13" t="s">
        <v>183</v>
      </c>
      <c r="C306" s="14">
        <v>2002</v>
      </c>
      <c r="D306" s="15">
        <f t="shared" si="40"/>
        <v>5.4043288890312825E-3</v>
      </c>
      <c r="E306" s="14">
        <v>57.182518999999999</v>
      </c>
      <c r="F306" s="15">
        <f t="shared" si="34"/>
        <v>42413.8975059843</v>
      </c>
      <c r="G306" s="15">
        <f t="shared" si="37"/>
        <v>-2.849546249704734E-3</v>
      </c>
      <c r="H306" s="15">
        <f t="shared" si="41"/>
        <v>2.539382754208769E-3</v>
      </c>
      <c r="I306" s="14">
        <v>2425333.5</v>
      </c>
      <c r="J306" s="15">
        <f t="shared" si="38"/>
        <v>42535.103249930944</v>
      </c>
      <c r="K306" s="15">
        <f t="shared" si="38"/>
        <v>1.6233982852512759E-2</v>
      </c>
      <c r="L306">
        <f>(CalculationForOpenness!J306+CalculationForOpenness!I306)/CalculationForOpenness!E306</f>
        <v>21236.35900059437</v>
      </c>
      <c r="M306">
        <v>0.25438669323921204</v>
      </c>
      <c r="N306">
        <v>0.14593572914600372</v>
      </c>
      <c r="O306">
        <v>138.22999999999999</v>
      </c>
      <c r="P306">
        <f t="shared" si="36"/>
        <v>19107.532899999998</v>
      </c>
      <c r="Q306">
        <f t="shared" si="39"/>
        <v>133.13</v>
      </c>
    </row>
    <row r="307" spans="1:17">
      <c r="A307" t="str">
        <f t="shared" si="35"/>
        <v>Italy2003</v>
      </c>
      <c r="B307" s="13" t="s">
        <v>183</v>
      </c>
      <c r="C307" s="14">
        <v>2003</v>
      </c>
      <c r="D307" s="15">
        <f t="shared" si="40"/>
        <v>6.6815699392326761E-3</v>
      </c>
      <c r="E307" s="14">
        <v>57.564588000000001</v>
      </c>
      <c r="F307" s="15">
        <f t="shared" si="34"/>
        <v>42190.795320206234</v>
      </c>
      <c r="G307" s="15">
        <f t="shared" si="37"/>
        <v>-5.260119887510622E-3</v>
      </c>
      <c r="H307" s="15">
        <f t="shared" si="41"/>
        <v>1.3863041928048245E-3</v>
      </c>
      <c r="I307" s="14">
        <v>2428695.75</v>
      </c>
      <c r="J307" s="15">
        <f t="shared" si="38"/>
        <v>42413.8975059843</v>
      </c>
      <c r="K307" s="15">
        <f t="shared" si="38"/>
        <v>-2.849546249704734E-3</v>
      </c>
      <c r="L307">
        <f>(CalculationForOpenness!J307+CalculationForOpenness!I307)/CalculationForOpenness!E307</f>
        <v>22932.520724409587</v>
      </c>
      <c r="M307">
        <v>0.25262752175331116</v>
      </c>
      <c r="N307">
        <v>0.1416841596364975</v>
      </c>
      <c r="O307">
        <v>148.5</v>
      </c>
      <c r="P307">
        <f t="shared" si="36"/>
        <v>22052.25</v>
      </c>
      <c r="Q307">
        <f t="shared" si="39"/>
        <v>138.22999999999999</v>
      </c>
    </row>
    <row r="308" spans="1:17">
      <c r="A308" t="str">
        <f t="shared" si="35"/>
        <v>Italy2004</v>
      </c>
      <c r="B308" s="13" t="s">
        <v>183</v>
      </c>
      <c r="C308" s="14">
        <v>2004</v>
      </c>
      <c r="D308" s="15">
        <f t="shared" si="40"/>
        <v>6.6679188253722091E-3</v>
      </c>
      <c r="E308" s="14">
        <v>57.948423999999996</v>
      </c>
      <c r="F308" s="15">
        <f t="shared" si="34"/>
        <v>42507.980890041123</v>
      </c>
      <c r="G308" s="15">
        <f t="shared" si="37"/>
        <v>7.5178855346910226E-3</v>
      </c>
      <c r="H308" s="15">
        <f t="shared" si="41"/>
        <v>1.4235933010546917E-2</v>
      </c>
      <c r="I308" s="14">
        <v>2463270.5</v>
      </c>
      <c r="J308" s="15">
        <f t="shared" si="38"/>
        <v>42190.795320206234</v>
      </c>
      <c r="K308" s="15">
        <f t="shared" si="38"/>
        <v>-5.260119887510622E-3</v>
      </c>
      <c r="L308">
        <f>(CalculationForOpenness!J308+CalculationForOpenness!I308)/CalculationForOpenness!E308</f>
        <v>25603.36336632759</v>
      </c>
      <c r="M308">
        <v>0.26463806629180908</v>
      </c>
      <c r="N308">
        <v>0.13405880331993103</v>
      </c>
      <c r="O308">
        <v>160.62</v>
      </c>
      <c r="P308">
        <f t="shared" si="36"/>
        <v>25798.7844</v>
      </c>
      <c r="Q308">
        <f t="shared" si="39"/>
        <v>148.5</v>
      </c>
    </row>
    <row r="309" spans="1:17">
      <c r="A309" t="str">
        <f t="shared" si="35"/>
        <v>Italy2005</v>
      </c>
      <c r="B309" s="13" t="s">
        <v>183</v>
      </c>
      <c r="C309" s="14">
        <v>2005</v>
      </c>
      <c r="D309" s="15">
        <f t="shared" si="40"/>
        <v>5.7428309008024231E-3</v>
      </c>
      <c r="E309" s="14">
        <v>58.281211999999996</v>
      </c>
      <c r="F309" s="15">
        <f t="shared" si="34"/>
        <v>42610.92751468518</v>
      </c>
      <c r="G309" s="15">
        <f t="shared" si="37"/>
        <v>2.4218187382354737E-3</v>
      </c>
      <c r="H309" s="15">
        <f t="shared" si="41"/>
        <v>8.1785577345240817E-3</v>
      </c>
      <c r="I309" s="14">
        <v>2483416.5</v>
      </c>
      <c r="J309" s="15">
        <f t="shared" si="38"/>
        <v>42507.980890041123</v>
      </c>
      <c r="K309" s="15">
        <f t="shared" si="38"/>
        <v>7.5178855346910226E-3</v>
      </c>
      <c r="L309">
        <f>(CalculationForOpenness!J309+CalculationForOpenness!I309)/CalculationForOpenness!E309</f>
        <v>26168.013550641819</v>
      </c>
      <c r="M309">
        <v>0.26423096656799316</v>
      </c>
      <c r="N309">
        <v>0.13698211312294006</v>
      </c>
      <c r="O309">
        <v>177.24</v>
      </c>
      <c r="P309">
        <f t="shared" si="36"/>
        <v>31414.017600000003</v>
      </c>
      <c r="Q309">
        <f t="shared" si="39"/>
        <v>160.62</v>
      </c>
    </row>
    <row r="310" spans="1:17">
      <c r="A310" t="str">
        <f t="shared" si="35"/>
        <v>Italy2006</v>
      </c>
      <c r="B310" s="13" t="s">
        <v>183</v>
      </c>
      <c r="C310" s="14">
        <v>2006</v>
      </c>
      <c r="D310" s="15">
        <f t="shared" si="40"/>
        <v>4.4852704847661443E-3</v>
      </c>
      <c r="E310" s="14">
        <v>58.542618999999995</v>
      </c>
      <c r="F310" s="15">
        <f t="shared" si="34"/>
        <v>43180.259837709003</v>
      </c>
      <c r="G310" s="15">
        <f t="shared" si="37"/>
        <v>1.3361181185920267E-2</v>
      </c>
      <c r="H310" s="15">
        <f t="shared" si="41"/>
        <v>1.7906380182301278E-2</v>
      </c>
      <c r="I310" s="14">
        <v>2527885.5</v>
      </c>
      <c r="J310" s="15">
        <f t="shared" si="38"/>
        <v>42610.92751468518</v>
      </c>
      <c r="K310" s="15">
        <f t="shared" si="38"/>
        <v>2.4218187382354737E-3</v>
      </c>
      <c r="L310">
        <f>(CalculationForOpenness!J310+CalculationForOpenness!I310)/CalculationForOpenness!E310</f>
        <v>28075.72427710392</v>
      </c>
      <c r="M310">
        <v>0.27675703167915344</v>
      </c>
      <c r="N310">
        <v>0.14150531589984894</v>
      </c>
      <c r="O310">
        <v>191.72</v>
      </c>
      <c r="P310">
        <f t="shared" si="36"/>
        <v>36756.558400000002</v>
      </c>
      <c r="Q310">
        <f t="shared" si="39"/>
        <v>177.24</v>
      </c>
    </row>
    <row r="311" spans="1:17">
      <c r="A311" t="str">
        <f t="shared" si="35"/>
        <v>Italy2007</v>
      </c>
      <c r="B311" s="13" t="s">
        <v>183</v>
      </c>
      <c r="C311" s="14">
        <v>2007</v>
      </c>
      <c r="D311" s="15">
        <f t="shared" si="40"/>
        <v>3.5058561353397172E-3</v>
      </c>
      <c r="E311" s="14">
        <v>58.747861</v>
      </c>
      <c r="F311" s="15">
        <f t="shared" si="34"/>
        <v>43669.283550595996</v>
      </c>
      <c r="G311" s="15">
        <f t="shared" si="37"/>
        <v>1.1325168369179921E-2</v>
      </c>
      <c r="H311" s="15">
        <f t="shared" si="41"/>
        <v>1.4870728915530391E-2</v>
      </c>
      <c r="I311" s="14">
        <v>2565477</v>
      </c>
      <c r="J311" s="15">
        <f t="shared" si="38"/>
        <v>43180.259837709003</v>
      </c>
      <c r="K311" s="15">
        <f t="shared" si="38"/>
        <v>1.3361181185920267E-2</v>
      </c>
      <c r="L311">
        <f>(CalculationForOpenness!J311+CalculationForOpenness!I311)/CalculationForOpenness!E311</f>
        <v>29600.387374779235</v>
      </c>
      <c r="M311">
        <v>0.27846914529800415</v>
      </c>
      <c r="N311">
        <v>0.14550179243087769</v>
      </c>
      <c r="O311">
        <v>210.68</v>
      </c>
      <c r="P311">
        <f t="shared" si="36"/>
        <v>44386.062400000003</v>
      </c>
      <c r="Q311">
        <f t="shared" si="39"/>
        <v>191.72</v>
      </c>
    </row>
    <row r="312" spans="1:17">
      <c r="A312" t="str">
        <f t="shared" si="35"/>
        <v>Italy2008</v>
      </c>
      <c r="B312" s="13" t="s">
        <v>183</v>
      </c>
      <c r="C312" s="14">
        <v>2008</v>
      </c>
      <c r="D312" s="15">
        <f t="shared" si="40"/>
        <v>2.9660313930408226E-3</v>
      </c>
      <c r="E312" s="14">
        <v>58.922108999999999</v>
      </c>
      <c r="F312" s="15">
        <f t="shared" si="34"/>
        <v>43121.275580953836</v>
      </c>
      <c r="G312" s="15">
        <f t="shared" si="37"/>
        <v>-1.2549048784077903E-2</v>
      </c>
      <c r="H312" s="15">
        <f t="shared" si="41"/>
        <v>-9.6202382636835174E-3</v>
      </c>
      <c r="I312" s="14">
        <v>2540796.5</v>
      </c>
      <c r="J312" s="15">
        <f t="shared" si="38"/>
        <v>43669.283550595996</v>
      </c>
      <c r="K312" s="15">
        <f t="shared" si="38"/>
        <v>1.1325168369179921E-2</v>
      </c>
      <c r="L312">
        <f>(CalculationForOpenness!J312+CalculationForOpenness!I312)/CalculationForOpenness!E312</f>
        <v>29197.819340967617</v>
      </c>
      <c r="M312">
        <v>0.27643436193466187</v>
      </c>
      <c r="N312">
        <v>0.15653574466705322</v>
      </c>
      <c r="O312">
        <v>211.1</v>
      </c>
      <c r="P312">
        <f t="shared" si="36"/>
        <v>44563.21</v>
      </c>
      <c r="Q312">
        <f t="shared" si="39"/>
        <v>210.68</v>
      </c>
    </row>
    <row r="313" spans="1:17">
      <c r="A313" t="str">
        <f t="shared" si="35"/>
        <v>Italy2009</v>
      </c>
      <c r="B313" s="13" t="s">
        <v>183</v>
      </c>
      <c r="C313" s="14">
        <v>2009</v>
      </c>
      <c r="D313" s="15">
        <f t="shared" si="40"/>
        <v>3.1145524679029625E-3</v>
      </c>
      <c r="E313" s="14">
        <v>59.105624999999996</v>
      </c>
      <c r="F313" s="15">
        <f t="shared" si="34"/>
        <v>40717.254068457951</v>
      </c>
      <c r="G313" s="15">
        <f t="shared" si="37"/>
        <v>-5.575024115375922E-2</v>
      </c>
      <c r="H313" s="15">
        <f t="shared" si="41"/>
        <v>-5.2809325737027742E-2</v>
      </c>
      <c r="I313" s="14">
        <v>2406618.75</v>
      </c>
      <c r="J313" s="15">
        <f t="shared" si="38"/>
        <v>43121.275580953836</v>
      </c>
      <c r="K313" s="15">
        <f t="shared" si="38"/>
        <v>-1.2549048784077903E-2</v>
      </c>
      <c r="L313">
        <f>(CalculationForOpenness!J313+CalculationForOpenness!I313)/CalculationForOpenness!E313</f>
        <v>22541.534723636294</v>
      </c>
      <c r="M313">
        <v>0.26229456067085266</v>
      </c>
      <c r="N313">
        <v>0.16403146088123322</v>
      </c>
      <c r="O313">
        <v>213.56</v>
      </c>
      <c r="P313">
        <f t="shared" si="36"/>
        <v>45607.873599999999</v>
      </c>
      <c r="Q313">
        <f t="shared" si="39"/>
        <v>211.1</v>
      </c>
    </row>
    <row r="314" spans="1:17">
      <c r="A314" t="str">
        <f t="shared" si="35"/>
        <v>Italy2010</v>
      </c>
      <c r="B314" s="13" t="s">
        <v>183</v>
      </c>
      <c r="C314" s="14">
        <v>2010</v>
      </c>
      <c r="D314" s="15">
        <f t="shared" si="40"/>
        <v>3.715450094639959E-3</v>
      </c>
      <c r="E314" s="14">
        <v>59.325229</v>
      </c>
      <c r="F314" s="15">
        <f t="shared" si="34"/>
        <v>41261.555855098341</v>
      </c>
      <c r="G314" s="15">
        <f t="shared" si="37"/>
        <v>1.3367841203762287E-2</v>
      </c>
      <c r="H314" s="15">
        <f t="shared" si="41"/>
        <v>1.7132958845267866E-2</v>
      </c>
      <c r="I314" s="14">
        <v>2447851.25</v>
      </c>
      <c r="J314" s="15">
        <f t="shared" si="38"/>
        <v>40717.254068457951</v>
      </c>
      <c r="K314" s="15">
        <f t="shared" si="38"/>
        <v>-5.575024115375922E-2</v>
      </c>
      <c r="L314">
        <f>(CalculationForOpenness!J314+CalculationForOpenness!I314)/CalculationForOpenness!E314</f>
        <v>25588.138661853507</v>
      </c>
      <c r="M314">
        <v>0.25322914123535156</v>
      </c>
      <c r="N314">
        <v>0.17082114517688751</v>
      </c>
      <c r="O314">
        <v>220.41</v>
      </c>
      <c r="P314">
        <f t="shared" si="36"/>
        <v>48580.568099999997</v>
      </c>
      <c r="Q314">
        <f t="shared" si="39"/>
        <v>213.56</v>
      </c>
    </row>
    <row r="315" spans="1:17">
      <c r="A315" t="str">
        <f t="shared" si="35"/>
        <v>Italy2011</v>
      </c>
      <c r="B315" s="13" t="s">
        <v>183</v>
      </c>
      <c r="C315" s="14">
        <v>2011</v>
      </c>
      <c r="D315" s="15">
        <f t="shared" si="40"/>
        <v>4.4474670295836264E-3</v>
      </c>
      <c r="E315" s="14">
        <v>59.589075999999999</v>
      </c>
      <c r="F315" s="15">
        <f t="shared" si="34"/>
        <v>41369.423986369584</v>
      </c>
      <c r="G315" s="15">
        <f t="shared" si="37"/>
        <v>2.6142526387044848E-3</v>
      </c>
      <c r="H315" s="15">
        <f t="shared" si="41"/>
        <v>7.0733464707056848E-3</v>
      </c>
      <c r="I315" s="14">
        <v>2465165.75</v>
      </c>
      <c r="J315" s="15">
        <f t="shared" si="38"/>
        <v>41261.555855098341</v>
      </c>
      <c r="K315" s="15">
        <f t="shared" si="38"/>
        <v>1.3367841203762287E-2</v>
      </c>
      <c r="L315">
        <f>(CalculationForOpenness!J315+CalculationForOpenness!I315)/CalculationForOpenness!E315</f>
        <v>27561.091183662462</v>
      </c>
      <c r="M315">
        <v>0.25571343302726746</v>
      </c>
      <c r="N315">
        <v>0.16537243127822876</v>
      </c>
      <c r="O315">
        <v>226.12</v>
      </c>
      <c r="P315">
        <f t="shared" si="36"/>
        <v>51130.254400000005</v>
      </c>
      <c r="Q315">
        <f t="shared" si="39"/>
        <v>220.41</v>
      </c>
    </row>
    <row r="316" spans="1:17">
      <c r="A316" t="str">
        <f t="shared" si="35"/>
        <v>Italy2012</v>
      </c>
      <c r="B316" s="13" t="s">
        <v>183</v>
      </c>
      <c r="C316" s="14">
        <v>2012</v>
      </c>
      <c r="D316" s="15">
        <f t="shared" si="40"/>
        <v>4.8732925477816876E-3</v>
      </c>
      <c r="E316" s="14">
        <v>59.879470999999995</v>
      </c>
      <c r="F316" s="15">
        <f t="shared" si="34"/>
        <v>39941.593672395669</v>
      </c>
      <c r="G316" s="15">
        <f t="shared" si="37"/>
        <v>-3.4514145385354092E-2</v>
      </c>
      <c r="H316" s="15">
        <f t="shared" si="41"/>
        <v>-2.9809050365071799E-2</v>
      </c>
      <c r="I316" s="14">
        <v>2391681.5</v>
      </c>
      <c r="J316" s="15">
        <f t="shared" si="38"/>
        <v>41369.423986369584</v>
      </c>
      <c r="K316" s="15">
        <f t="shared" si="38"/>
        <v>2.6142526387044848E-3</v>
      </c>
      <c r="L316">
        <f>(CalculationForOpenness!J316+CalculationForOpenness!I316)/CalculationForOpenness!E316</f>
        <v>25815.970381074741</v>
      </c>
      <c r="M316">
        <v>0.2394079864025116</v>
      </c>
      <c r="N316">
        <v>0.16327086091041565</v>
      </c>
      <c r="O316">
        <v>227.32</v>
      </c>
      <c r="P316">
        <f t="shared" si="36"/>
        <v>51674.382399999995</v>
      </c>
      <c r="Q316">
        <f t="shared" si="39"/>
        <v>226.12</v>
      </c>
    </row>
    <row r="317" spans="1:17">
      <c r="A317" t="str">
        <f t="shared" si="35"/>
        <v>Italy2013</v>
      </c>
      <c r="B317" s="13" t="s">
        <v>183</v>
      </c>
      <c r="C317" s="14">
        <v>2013</v>
      </c>
      <c r="D317" s="15">
        <f t="shared" si="40"/>
        <v>4.7989568912524651E-3</v>
      </c>
      <c r="E317" s="14">
        <v>60.166829999999997</v>
      </c>
      <c r="F317" s="15">
        <f t="shared" si="34"/>
        <v>39018.991028777818</v>
      </c>
      <c r="G317" s="15">
        <f t="shared" si="37"/>
        <v>-2.309879398366314E-2</v>
      </c>
      <c r="H317" s="15">
        <f t="shared" si="41"/>
        <v>-1.8410687208978285E-2</v>
      </c>
      <c r="I317" s="14">
        <v>2347649</v>
      </c>
      <c r="J317" s="15">
        <f t="shared" si="38"/>
        <v>39941.593672395669</v>
      </c>
      <c r="K317" s="15">
        <f t="shared" si="38"/>
        <v>-3.4514145385354092E-2</v>
      </c>
      <c r="L317">
        <f>(CalculationForOpenness!J317+CalculationForOpenness!I317)/CalculationForOpenness!E317</f>
        <v>25385.505015180897</v>
      </c>
      <c r="M317">
        <v>0.23208425939083099</v>
      </c>
      <c r="N317">
        <v>0.16451834142208099</v>
      </c>
      <c r="O317">
        <v>224.15</v>
      </c>
      <c r="P317">
        <f t="shared" si="36"/>
        <v>50243.222500000003</v>
      </c>
      <c r="Q317">
        <f t="shared" si="39"/>
        <v>227.32</v>
      </c>
    </row>
    <row r="318" spans="1:17">
      <c r="A318" t="str">
        <f t="shared" si="35"/>
        <v>Italy2014</v>
      </c>
      <c r="B318" s="13" t="s">
        <v>183</v>
      </c>
      <c r="C318" s="14">
        <v>2014</v>
      </c>
      <c r="D318" s="15">
        <f t="shared" si="40"/>
        <v>4.0352799042262886E-3</v>
      </c>
      <c r="E318" s="14">
        <v>60.409619999999997</v>
      </c>
      <c r="F318" s="15">
        <f t="shared" si="34"/>
        <v>38860.40418728011</v>
      </c>
      <c r="G318" s="15">
        <f t="shared" si="37"/>
        <v>-4.0643501360848973E-3</v>
      </c>
      <c r="H318" s="15">
        <f t="shared" si="41"/>
        <v>-4.5471022286551353E-5</v>
      </c>
      <c r="I318" s="14">
        <v>2347542.25</v>
      </c>
      <c r="J318" s="15">
        <f t="shared" si="38"/>
        <v>39018.991028777818</v>
      </c>
      <c r="K318" s="15">
        <f t="shared" si="38"/>
        <v>-2.309879398366314E-2</v>
      </c>
      <c r="L318">
        <f>(CalculationForOpenness!J318+CalculationForOpenness!I318)/CalculationForOpenness!E318</f>
        <v>25156.409401974146</v>
      </c>
      <c r="M318">
        <v>0.23395857214927673</v>
      </c>
      <c r="N318">
        <v>0.1641094833612442</v>
      </c>
      <c r="O318">
        <v>219.42</v>
      </c>
      <c r="P318">
        <f t="shared" si="36"/>
        <v>48145.136399999996</v>
      </c>
      <c r="Q318">
        <f t="shared" si="39"/>
        <v>224.15</v>
      </c>
    </row>
    <row r="319" spans="1:17">
      <c r="A319" t="str">
        <f t="shared" si="35"/>
        <v>Italy2015</v>
      </c>
      <c r="B319" s="13" t="s">
        <v>183</v>
      </c>
      <c r="C319" s="14">
        <v>2015</v>
      </c>
      <c r="D319" s="15">
        <f t="shared" si="40"/>
        <v>2.7954819116558327E-3</v>
      </c>
      <c r="E319" s="14">
        <v>60.578493999999999</v>
      </c>
      <c r="F319" s="15">
        <f t="shared" si="34"/>
        <v>39053.682153273738</v>
      </c>
      <c r="G319" s="15">
        <f t="shared" si="37"/>
        <v>4.9736478566245069E-3</v>
      </c>
      <c r="H319" s="15">
        <f t="shared" si="41"/>
        <v>7.7830335108984728E-3</v>
      </c>
      <c r="I319" s="14">
        <v>2365813.25</v>
      </c>
      <c r="J319" s="15">
        <f t="shared" si="38"/>
        <v>38860.40418728011</v>
      </c>
      <c r="K319" s="15">
        <f t="shared" si="38"/>
        <v>-4.0643501360848973E-3</v>
      </c>
      <c r="L319">
        <f>(CalculationForOpenness!J319+CalculationForOpenness!I319)/CalculationForOpenness!E319</f>
        <v>23760.115400562707</v>
      </c>
      <c r="M319">
        <v>0.23795856535434723</v>
      </c>
      <c r="N319">
        <v>0.16366200149059296</v>
      </c>
      <c r="O319">
        <v>219</v>
      </c>
      <c r="P319">
        <f t="shared" si="36"/>
        <v>47961</v>
      </c>
      <c r="Q319">
        <f t="shared" si="39"/>
        <v>219.42</v>
      </c>
    </row>
    <row r="320" spans="1:17">
      <c r="A320" t="str">
        <f t="shared" si="35"/>
        <v>Italy2016</v>
      </c>
      <c r="B320" s="13" t="s">
        <v>183</v>
      </c>
      <c r="C320" s="14">
        <v>2016</v>
      </c>
      <c r="D320" s="15">
        <f t="shared" si="40"/>
        <v>1.3959739573584523E-3</v>
      </c>
      <c r="E320" s="14">
        <v>60.663059999999994</v>
      </c>
      <c r="F320" s="15">
        <f t="shared" si="34"/>
        <v>39503.682306827257</v>
      </c>
      <c r="G320" s="15">
        <f t="shared" si="37"/>
        <v>1.152260500783016E-2</v>
      </c>
      <c r="H320" s="15">
        <f t="shared" si="41"/>
        <v>1.2934664221700509E-2</v>
      </c>
      <c r="I320" s="14">
        <v>2396414.25</v>
      </c>
      <c r="J320" s="15">
        <f t="shared" si="38"/>
        <v>39053.682153273738</v>
      </c>
      <c r="K320" s="15">
        <f t="shared" si="38"/>
        <v>4.9736478566245069E-3</v>
      </c>
      <c r="L320">
        <f>(CalculationForOpenness!J320+CalculationForOpenness!I320)/CalculationForOpenness!E320</f>
        <v>22848.775067856648</v>
      </c>
      <c r="M320">
        <v>0.2461867481470108</v>
      </c>
      <c r="N320">
        <v>0.15914808213710785</v>
      </c>
      <c r="O320">
        <v>222.09</v>
      </c>
      <c r="P320">
        <f t="shared" si="36"/>
        <v>49323.968099999998</v>
      </c>
      <c r="Q320">
        <f t="shared" si="39"/>
        <v>219</v>
      </c>
    </row>
    <row r="321" spans="1:17">
      <c r="A321" t="str">
        <f t="shared" si="35"/>
        <v>Italy2017</v>
      </c>
      <c r="B321" s="13" t="s">
        <v>183</v>
      </c>
      <c r="C321" s="14">
        <v>2017</v>
      </c>
      <c r="D321" s="15">
        <f t="shared" si="40"/>
        <v>1.7541152721276638E-4</v>
      </c>
      <c r="E321" s="14">
        <v>60.673700999999994</v>
      </c>
      <c r="F321" s="15">
        <f t="shared" si="34"/>
        <v>40155.507408391</v>
      </c>
      <c r="G321" s="15">
        <f t="shared" si="37"/>
        <v>1.6500363092761386E-2</v>
      </c>
      <c r="H321" s="15">
        <f t="shared" si="41"/>
        <v>1.6678668973863765E-2</v>
      </c>
      <c r="I321" s="14">
        <v>2436383.25</v>
      </c>
      <c r="J321" s="15">
        <f t="shared" si="38"/>
        <v>39503.682306827257</v>
      </c>
      <c r="K321" s="15">
        <f t="shared" si="38"/>
        <v>1.152260500783016E-2</v>
      </c>
      <c r="L321">
        <f>(CalculationForOpenness!J321+CalculationForOpenness!I321)/CalculationForOpenness!E321</f>
        <v>23680.104160448238</v>
      </c>
      <c r="M321">
        <v>0.25288683176040649</v>
      </c>
      <c r="N321">
        <v>0.15679804980754852</v>
      </c>
      <c r="O321">
        <v>227.84</v>
      </c>
      <c r="P321">
        <f t="shared" si="36"/>
        <v>51911.065600000002</v>
      </c>
      <c r="Q321">
        <f t="shared" si="39"/>
        <v>222.09</v>
      </c>
    </row>
    <row r="322" spans="1:17">
      <c r="A322" t="str">
        <f t="shared" si="35"/>
        <v>Italy2018</v>
      </c>
      <c r="B322" s="13" t="s">
        <v>183</v>
      </c>
      <c r="C322" s="14">
        <v>2018</v>
      </c>
      <c r="D322" s="15">
        <f t="shared" si="40"/>
        <v>-7.6491130811345289E-4</v>
      </c>
      <c r="E322" s="14">
        <v>60.627291</v>
      </c>
      <c r="F322" s="15">
        <f t="shared" ref="F322:F385" si="42">I322/E322</f>
        <v>40565.638171100203</v>
      </c>
      <c r="G322" s="15">
        <f t="shared" si="37"/>
        <v>1.0213561953982452E-2</v>
      </c>
      <c r="H322" s="15">
        <f t="shared" si="41"/>
        <v>9.4408381768344533E-3</v>
      </c>
      <c r="I322" s="14">
        <v>2459384.75</v>
      </c>
      <c r="J322" s="15">
        <f t="shared" si="38"/>
        <v>40155.507408391</v>
      </c>
      <c r="K322" s="15">
        <f t="shared" si="38"/>
        <v>1.6500363092761386E-2</v>
      </c>
      <c r="L322">
        <f>(CalculationForOpenness!J322+CalculationForOpenness!I322)/CalculationForOpenness!E322</f>
        <v>24723.136104461013</v>
      </c>
      <c r="M322">
        <v>0.25765138864517212</v>
      </c>
      <c r="N322">
        <v>0.1570928543806076</v>
      </c>
      <c r="O322">
        <v>234.15</v>
      </c>
      <c r="P322">
        <f t="shared" si="36"/>
        <v>54826.222500000003</v>
      </c>
      <c r="Q322">
        <f t="shared" si="39"/>
        <v>227.84</v>
      </c>
    </row>
    <row r="323" spans="1:17">
      <c r="A323" t="str">
        <f t="shared" ref="A323:A386" si="43">_xlfn.CONCAT(B323,C323)</f>
        <v>Japan1996</v>
      </c>
      <c r="B323" s="13" t="s">
        <v>184</v>
      </c>
      <c r="C323" s="14">
        <v>1996</v>
      </c>
      <c r="D323" s="15"/>
      <c r="E323" s="14">
        <v>126.644094</v>
      </c>
      <c r="F323" s="15">
        <f t="shared" si="42"/>
        <v>33840.73322834936</v>
      </c>
      <c r="G323" s="15">
        <f t="shared" si="37"/>
        <v>-0.16577835936873797</v>
      </c>
      <c r="H323" s="15" t="e">
        <f>(I323-#REF!)/#REF!</f>
        <v>#REF!</v>
      </c>
      <c r="I323" s="14">
        <v>4285729</v>
      </c>
      <c r="J323" s="15">
        <f t="shared" si="38"/>
        <v>40565.638171100203</v>
      </c>
      <c r="K323" s="15">
        <f t="shared" si="38"/>
        <v>1.0213561953982452E-2</v>
      </c>
      <c r="L323">
        <f>(CalculationForOpenness!J323+CalculationForOpenness!I323)/CalculationForOpenness!E323</f>
        <v>8415.8174607192159</v>
      </c>
      <c r="M323">
        <v>0.3493085503578186</v>
      </c>
      <c r="N323">
        <v>0.13240496814250946</v>
      </c>
      <c r="O323">
        <v>71.14</v>
      </c>
      <c r="P323">
        <f t="shared" ref="P323:P386" si="44">O323^2</f>
        <v>5060.8995999999997</v>
      </c>
      <c r="Q323">
        <f t="shared" si="39"/>
        <v>234.15</v>
      </c>
    </row>
    <row r="324" spans="1:17">
      <c r="A324" t="str">
        <f t="shared" si="43"/>
        <v>Japan1997</v>
      </c>
      <c r="B324" s="13" t="s">
        <v>184</v>
      </c>
      <c r="C324" s="14">
        <v>1997</v>
      </c>
      <c r="D324" s="15">
        <f t="shared" si="40"/>
        <v>1.9633288228979614E-3</v>
      </c>
      <c r="E324" s="14">
        <v>126.89273799999999</v>
      </c>
      <c r="F324" s="15">
        <f t="shared" si="42"/>
        <v>34137.851923409522</v>
      </c>
      <c r="G324" s="15">
        <f t="shared" ref="G324:G387" si="45">(F324-F323)/F323</f>
        <v>8.779913043115076E-3</v>
      </c>
      <c r="H324" s="15">
        <f t="shared" si="41"/>
        <v>1.0760479722352953E-2</v>
      </c>
      <c r="I324" s="14">
        <v>4331845.5</v>
      </c>
      <c r="J324" s="15">
        <f t="shared" ref="J324:K387" si="46">F323</f>
        <v>33840.73322834936</v>
      </c>
      <c r="K324" s="15">
        <f t="shared" si="46"/>
        <v>-0.16577835936873797</v>
      </c>
      <c r="L324">
        <f>(CalculationForOpenness!J324+CalculationForOpenness!I324)/CalculationForOpenness!E324</f>
        <v>8912.5128986208529</v>
      </c>
      <c r="M324">
        <v>0.33794534206390381</v>
      </c>
      <c r="N324">
        <v>0.13736510276794434</v>
      </c>
      <c r="O324">
        <v>80.13</v>
      </c>
      <c r="P324">
        <f t="shared" si="44"/>
        <v>6420.8168999999989</v>
      </c>
      <c r="Q324">
        <f t="shared" ref="Q324:Q387" si="47">O323</f>
        <v>71.14</v>
      </c>
    </row>
    <row r="325" spans="1:17">
      <c r="A325" t="str">
        <f t="shared" si="43"/>
        <v>Japan1998</v>
      </c>
      <c r="B325" s="13" t="s">
        <v>184</v>
      </c>
      <c r="C325" s="14">
        <v>1998</v>
      </c>
      <c r="D325" s="15">
        <f t="shared" si="40"/>
        <v>1.7707553918490943E-3</v>
      </c>
      <c r="E325" s="14">
        <v>127.11743399999999</v>
      </c>
      <c r="F325" s="15">
        <f t="shared" si="42"/>
        <v>33692.970863461582</v>
      </c>
      <c r="G325" s="15">
        <f t="shared" si="45"/>
        <v>-1.3031899632878473E-2</v>
      </c>
      <c r="H325" s="15">
        <f t="shared" si="41"/>
        <v>-1.1284220547570313E-2</v>
      </c>
      <c r="I325" s="14">
        <v>4282964</v>
      </c>
      <c r="J325" s="15">
        <f t="shared" si="46"/>
        <v>34137.851923409522</v>
      </c>
      <c r="K325" s="15">
        <f t="shared" si="46"/>
        <v>8.779913043115076E-3</v>
      </c>
      <c r="L325">
        <f>(CalculationForOpenness!J325+CalculationForOpenness!I325)/CalculationForOpenness!E325</f>
        <v>8381.252560613093</v>
      </c>
      <c r="M325">
        <v>0.32220664620399475</v>
      </c>
      <c r="N325">
        <v>0.14224538207054138</v>
      </c>
      <c r="O325">
        <v>86.91</v>
      </c>
      <c r="P325">
        <f t="shared" si="44"/>
        <v>7553.3480999999992</v>
      </c>
      <c r="Q325">
        <f t="shared" si="47"/>
        <v>80.13</v>
      </c>
    </row>
    <row r="326" spans="1:17">
      <c r="A326" t="str">
        <f t="shared" si="43"/>
        <v>Japan1999</v>
      </c>
      <c r="B326" s="13" t="s">
        <v>184</v>
      </c>
      <c r="C326" s="14">
        <v>1999</v>
      </c>
      <c r="D326" s="15">
        <f t="shared" si="40"/>
        <v>1.6412854903914951E-3</v>
      </c>
      <c r="E326" s="14">
        <v>127.32606999999999</v>
      </c>
      <c r="F326" s="15">
        <f t="shared" si="42"/>
        <v>33553.010785615232</v>
      </c>
      <c r="G326" s="15">
        <f t="shared" si="45"/>
        <v>-4.1539844738989777E-3</v>
      </c>
      <c r="H326" s="15">
        <f t="shared" si="41"/>
        <v>-2.5195168579516427E-3</v>
      </c>
      <c r="I326" s="14">
        <v>4272173</v>
      </c>
      <c r="J326" s="15">
        <f t="shared" si="46"/>
        <v>33692.970863461582</v>
      </c>
      <c r="K326" s="15">
        <f t="shared" si="46"/>
        <v>-1.3031899632878473E-2</v>
      </c>
      <c r="L326">
        <f>(CalculationForOpenness!J326+CalculationForOpenness!I326)/CalculationForOpenness!E326</f>
        <v>9032.2239195322472</v>
      </c>
      <c r="M326">
        <v>0.30658048391342163</v>
      </c>
      <c r="N326">
        <v>0.14877380430698395</v>
      </c>
      <c r="O326">
        <v>93.91</v>
      </c>
      <c r="P326">
        <f t="shared" si="44"/>
        <v>8819.088099999999</v>
      </c>
      <c r="Q326">
        <f t="shared" si="47"/>
        <v>86.91</v>
      </c>
    </row>
    <row r="327" spans="1:17">
      <c r="A327" t="str">
        <f t="shared" si="43"/>
        <v>Japan2000</v>
      </c>
      <c r="B327" s="13" t="s">
        <v>184</v>
      </c>
      <c r="C327" s="14">
        <v>2000</v>
      </c>
      <c r="D327" s="15">
        <f t="shared" si="40"/>
        <v>1.5558793262055504E-3</v>
      </c>
      <c r="E327" s="14">
        <v>127.52417399999999</v>
      </c>
      <c r="F327" s="15">
        <f t="shared" si="42"/>
        <v>34432.091283335823</v>
      </c>
      <c r="G327" s="15">
        <f t="shared" si="45"/>
        <v>2.6199750101039188E-2</v>
      </c>
      <c r="H327" s="15">
        <f t="shared" si="41"/>
        <v>2.7796393076778492E-2</v>
      </c>
      <c r="I327" s="14">
        <v>4390924</v>
      </c>
      <c r="J327" s="15">
        <f t="shared" si="46"/>
        <v>33553.010785615232</v>
      </c>
      <c r="K327" s="15">
        <f t="shared" si="46"/>
        <v>-4.1539844738989777E-3</v>
      </c>
      <c r="L327">
        <f>(CalculationForOpenness!J327+CalculationForOpenness!I327)/CalculationForOpenness!E327</f>
        <v>10903.601130332851</v>
      </c>
      <c r="M327">
        <v>0.30479109287261963</v>
      </c>
      <c r="N327">
        <v>0.15121790766716003</v>
      </c>
      <c r="O327">
        <v>101.43</v>
      </c>
      <c r="P327">
        <f t="shared" si="44"/>
        <v>10288.044900000001</v>
      </c>
      <c r="Q327">
        <f t="shared" si="47"/>
        <v>93.91</v>
      </c>
    </row>
    <row r="328" spans="1:17">
      <c r="A328" t="str">
        <f t="shared" si="43"/>
        <v>Japan2001</v>
      </c>
      <c r="B328" s="13" t="s">
        <v>184</v>
      </c>
      <c r="C328" s="14">
        <v>2001</v>
      </c>
      <c r="D328" s="15">
        <f t="shared" si="40"/>
        <v>1.487200379749211E-3</v>
      </c>
      <c r="E328" s="14">
        <v>127.71382799999999</v>
      </c>
      <c r="F328" s="15">
        <f t="shared" si="42"/>
        <v>34520.662868236948</v>
      </c>
      <c r="G328" s="15">
        <f t="shared" si="45"/>
        <v>2.5723556600812996E-3</v>
      </c>
      <c r="H328" s="15">
        <f t="shared" si="41"/>
        <v>4.0633816481451283E-3</v>
      </c>
      <c r="I328" s="14">
        <v>4408766</v>
      </c>
      <c r="J328" s="15">
        <f t="shared" si="46"/>
        <v>34432.091283335823</v>
      </c>
      <c r="K328" s="15">
        <f t="shared" si="46"/>
        <v>2.6199750101039188E-2</v>
      </c>
      <c r="L328">
        <f>(CalculationForOpenness!J328+CalculationForOpenness!I328)/CalculationForOpenness!E328</f>
        <v>10036.799803873248</v>
      </c>
      <c r="M328">
        <v>0.30099758505821228</v>
      </c>
      <c r="N328">
        <v>0.15957850217819214</v>
      </c>
      <c r="O328">
        <v>106.95</v>
      </c>
      <c r="P328">
        <f t="shared" si="44"/>
        <v>11438.3025</v>
      </c>
      <c r="Q328">
        <f t="shared" si="47"/>
        <v>101.43</v>
      </c>
    </row>
    <row r="329" spans="1:17">
      <c r="A329" t="str">
        <f t="shared" si="43"/>
        <v>Japan2002</v>
      </c>
      <c r="B329" s="13" t="s">
        <v>184</v>
      </c>
      <c r="C329" s="14">
        <v>2002</v>
      </c>
      <c r="D329" s="15">
        <f t="shared" si="40"/>
        <v>1.403528520028357E-3</v>
      </c>
      <c r="E329" s="14">
        <v>127.89307799999999</v>
      </c>
      <c r="F329" s="15">
        <f t="shared" si="42"/>
        <v>34512.954641689052</v>
      </c>
      <c r="G329" s="15">
        <f t="shared" si="45"/>
        <v>-2.2329312091481012E-4</v>
      </c>
      <c r="H329" s="15">
        <f t="shared" si="41"/>
        <v>1.1799220008501246E-3</v>
      </c>
      <c r="I329" s="14">
        <v>4413968</v>
      </c>
      <c r="J329" s="15">
        <f t="shared" si="46"/>
        <v>34520.662868236948</v>
      </c>
      <c r="K329" s="15">
        <f t="shared" si="46"/>
        <v>2.5723556600812996E-3</v>
      </c>
      <c r="L329">
        <f>(CalculationForOpenness!J329+CalculationForOpenness!I329)/CalculationForOpenness!E329</f>
        <v>10106.744460058233</v>
      </c>
      <c r="M329">
        <v>0.28119727969169617</v>
      </c>
      <c r="N329">
        <v>0.16429832577705383</v>
      </c>
      <c r="O329">
        <v>117.56</v>
      </c>
      <c r="P329">
        <f t="shared" si="44"/>
        <v>13820.3536</v>
      </c>
      <c r="Q329">
        <f t="shared" si="47"/>
        <v>106.95</v>
      </c>
    </row>
    <row r="330" spans="1:17">
      <c r="A330" t="str">
        <f t="shared" si="43"/>
        <v>Japan2003</v>
      </c>
      <c r="B330" s="13" t="s">
        <v>184</v>
      </c>
      <c r="C330" s="14">
        <v>2003</v>
      </c>
      <c r="D330" s="15">
        <f t="shared" si="40"/>
        <v>1.2924389856345702E-3</v>
      </c>
      <c r="E330" s="14">
        <v>128.05837199999999</v>
      </c>
      <c r="F330" s="15">
        <f t="shared" si="42"/>
        <v>34995.158301715725</v>
      </c>
      <c r="G330" s="15">
        <f t="shared" si="45"/>
        <v>1.3971671363198998E-2</v>
      </c>
      <c r="H330" s="15">
        <f t="shared" si="41"/>
        <v>1.5282167881597692E-2</v>
      </c>
      <c r="I330" s="14">
        <v>4481423</v>
      </c>
      <c r="J330" s="15">
        <f t="shared" si="46"/>
        <v>34512.954641689052</v>
      </c>
      <c r="K330" s="15">
        <f t="shared" si="46"/>
        <v>-2.2329312091481012E-4</v>
      </c>
      <c r="L330">
        <f>(CalculationForOpenness!J330+CalculationForOpenness!I330)/CalculationForOpenness!E330</f>
        <v>10640.127125511977</v>
      </c>
      <c r="M330">
        <v>0.27655127644538879</v>
      </c>
      <c r="N330">
        <v>0.16858945786952972</v>
      </c>
      <c r="O330">
        <v>125.99</v>
      </c>
      <c r="P330">
        <f t="shared" si="44"/>
        <v>15873.480099999999</v>
      </c>
      <c r="Q330">
        <f t="shared" si="47"/>
        <v>117.56</v>
      </c>
    </row>
    <row r="331" spans="1:17">
      <c r="A331" t="str">
        <f t="shared" si="43"/>
        <v>Japan2004</v>
      </c>
      <c r="B331" s="13" t="s">
        <v>184</v>
      </c>
      <c r="C331" s="14">
        <v>2004</v>
      </c>
      <c r="D331" s="15">
        <f t="shared" si="40"/>
        <v>1.138722894275176E-3</v>
      </c>
      <c r="E331" s="14">
        <v>128.204195</v>
      </c>
      <c r="F331" s="15">
        <f t="shared" si="42"/>
        <v>35726.01114963516</v>
      </c>
      <c r="G331" s="15">
        <f t="shared" si="45"/>
        <v>2.0884398967945337E-2</v>
      </c>
      <c r="H331" s="15">
        <f t="shared" si="41"/>
        <v>2.2046903405458489E-2</v>
      </c>
      <c r="I331" s="14">
        <v>4580224.5</v>
      </c>
      <c r="J331" s="15">
        <f t="shared" si="46"/>
        <v>34995.158301715725</v>
      </c>
      <c r="K331" s="15">
        <f t="shared" si="46"/>
        <v>1.3971671363198998E-2</v>
      </c>
      <c r="L331">
        <f>(CalculationForOpenness!J331+CalculationForOpenness!I331)/CalculationForOpenness!E331</f>
        <v>11873.638850769732</v>
      </c>
      <c r="M331">
        <v>0.27303820848464966</v>
      </c>
      <c r="N331">
        <v>0.1683109849691391</v>
      </c>
      <c r="O331">
        <v>132.94</v>
      </c>
      <c r="P331">
        <f t="shared" si="44"/>
        <v>17673.043600000001</v>
      </c>
      <c r="Q331">
        <f t="shared" si="47"/>
        <v>125.99</v>
      </c>
    </row>
    <row r="332" spans="1:17">
      <c r="A332" t="str">
        <f t="shared" si="43"/>
        <v>Japan2005</v>
      </c>
      <c r="B332" s="13" t="s">
        <v>184</v>
      </c>
      <c r="C332" s="14">
        <v>2005</v>
      </c>
      <c r="D332" s="15">
        <f t="shared" si="40"/>
        <v>9.5099072226135953E-4</v>
      </c>
      <c r="E332" s="14">
        <v>128.32611599999998</v>
      </c>
      <c r="F332" s="15">
        <f t="shared" si="42"/>
        <v>36285.509490523349</v>
      </c>
      <c r="G332" s="15">
        <f t="shared" si="45"/>
        <v>1.5660811909417507E-2</v>
      </c>
      <c r="H332" s="15">
        <f t="shared" si="41"/>
        <v>1.6626695918507926E-2</v>
      </c>
      <c r="I332" s="14">
        <v>4656378.5</v>
      </c>
      <c r="J332" s="15">
        <f t="shared" si="46"/>
        <v>35726.01114963516</v>
      </c>
      <c r="K332" s="15">
        <f t="shared" si="46"/>
        <v>2.0884398967945337E-2</v>
      </c>
      <c r="L332">
        <f>(CalculationForOpenness!J332+CalculationForOpenness!I332)/CalculationForOpenness!E332</f>
        <v>12687.478034106667</v>
      </c>
      <c r="M332">
        <v>0.27247971296310425</v>
      </c>
      <c r="N332">
        <v>0.16899000108242035</v>
      </c>
      <c r="O332">
        <v>138.47</v>
      </c>
      <c r="P332">
        <f t="shared" si="44"/>
        <v>19173.940900000001</v>
      </c>
      <c r="Q332">
        <f t="shared" si="47"/>
        <v>132.94</v>
      </c>
    </row>
    <row r="333" spans="1:17">
      <c r="A333" t="str">
        <f t="shared" si="43"/>
        <v>Japan2006</v>
      </c>
      <c r="B333" s="13" t="s">
        <v>184</v>
      </c>
      <c r="C333" s="14">
        <v>2006</v>
      </c>
      <c r="D333" s="15">
        <f t="shared" si="40"/>
        <v>7.529098753367284E-4</v>
      </c>
      <c r="E333" s="14">
        <v>128.42273399999999</v>
      </c>
      <c r="F333" s="15">
        <f t="shared" si="42"/>
        <v>36773.080224253754</v>
      </c>
      <c r="G333" s="15">
        <f t="shared" si="45"/>
        <v>1.3437064563134855E-2</v>
      </c>
      <c r="H333" s="15">
        <f t="shared" si="41"/>
        <v>1.4200091337076658E-2</v>
      </c>
      <c r="I333" s="14">
        <v>4722499.5</v>
      </c>
      <c r="J333" s="15">
        <f t="shared" si="46"/>
        <v>36285.509490523349</v>
      </c>
      <c r="K333" s="15">
        <f t="shared" si="46"/>
        <v>1.5660811909417507E-2</v>
      </c>
      <c r="L333">
        <f>(CalculationForOpenness!J333+CalculationForOpenness!I333)/CalculationForOpenness!E333</f>
        <v>13624.796583753225</v>
      </c>
      <c r="M333">
        <v>0.26826968789100647</v>
      </c>
      <c r="N333">
        <v>0.16799193620681763</v>
      </c>
      <c r="O333">
        <v>142.77000000000001</v>
      </c>
      <c r="P333">
        <f t="shared" si="44"/>
        <v>20383.272900000004</v>
      </c>
      <c r="Q333">
        <f t="shared" si="47"/>
        <v>138.47</v>
      </c>
    </row>
    <row r="334" spans="1:17">
      <c r="A334" t="str">
        <f t="shared" si="43"/>
        <v>Japan2007</v>
      </c>
      <c r="B334" s="13" t="s">
        <v>184</v>
      </c>
      <c r="C334" s="14">
        <v>2007</v>
      </c>
      <c r="D334" s="15">
        <f t="shared" si="40"/>
        <v>5.5537674505517609E-4</v>
      </c>
      <c r="E334" s="14">
        <v>128.494057</v>
      </c>
      <c r="F334" s="15">
        <f t="shared" si="42"/>
        <v>37360.626725327849</v>
      </c>
      <c r="G334" s="15">
        <f t="shared" si="45"/>
        <v>1.5977625412150764E-2</v>
      </c>
      <c r="H334" s="15">
        <f t="shared" si="41"/>
        <v>1.6541875758801033E-2</v>
      </c>
      <c r="I334" s="14">
        <v>4800618.5</v>
      </c>
      <c r="J334" s="15">
        <f t="shared" si="46"/>
        <v>36773.080224253754</v>
      </c>
      <c r="K334" s="15">
        <f t="shared" si="46"/>
        <v>1.3437064563134855E-2</v>
      </c>
      <c r="L334">
        <f>(CalculationForOpenness!J334+CalculationForOpenness!I334)/CalculationForOpenness!E334</f>
        <v>13737.287947958757</v>
      </c>
      <c r="M334">
        <v>0.26038482785224915</v>
      </c>
      <c r="N334">
        <v>0.16908383369445801</v>
      </c>
      <c r="O334">
        <v>145.96</v>
      </c>
      <c r="P334">
        <f t="shared" si="44"/>
        <v>21304.321600000003</v>
      </c>
      <c r="Q334">
        <f t="shared" si="47"/>
        <v>142.77000000000001</v>
      </c>
    </row>
    <row r="335" spans="1:17">
      <c r="A335" t="str">
        <f t="shared" si="43"/>
        <v>Japan2008</v>
      </c>
      <c r="B335" s="13" t="s">
        <v>184</v>
      </c>
      <c r="C335" s="14">
        <v>2008</v>
      </c>
      <c r="D335" s="15">
        <f t="shared" si="40"/>
        <v>3.4701215792417537E-4</v>
      </c>
      <c r="E335" s="14">
        <v>128.538646</v>
      </c>
      <c r="F335" s="15">
        <f t="shared" si="42"/>
        <v>36939.256385196401</v>
      </c>
      <c r="G335" s="15">
        <f t="shared" si="45"/>
        <v>-1.127846016153122E-2</v>
      </c>
      <c r="H335" s="15">
        <f t="shared" si="41"/>
        <v>-1.0935361766405725E-2</v>
      </c>
      <c r="I335" s="14">
        <v>4748122</v>
      </c>
      <c r="J335" s="15">
        <f t="shared" si="46"/>
        <v>37360.626725327849</v>
      </c>
      <c r="K335" s="15">
        <f t="shared" si="46"/>
        <v>1.5977625412150764E-2</v>
      </c>
      <c r="L335">
        <f>(CalculationForOpenness!J335+CalculationForOpenness!I335)/CalculationForOpenness!E335</f>
        <v>15035.074576483396</v>
      </c>
      <c r="M335">
        <v>0.26189857721328735</v>
      </c>
      <c r="N335">
        <v>0.17353098094463348</v>
      </c>
      <c r="O335">
        <v>147.91999999999999</v>
      </c>
      <c r="P335">
        <f t="shared" si="44"/>
        <v>21880.326399999998</v>
      </c>
      <c r="Q335">
        <f t="shared" si="47"/>
        <v>145.96</v>
      </c>
    </row>
    <row r="336" spans="1:17">
      <c r="A336" t="str">
        <f t="shared" si="43"/>
        <v>Japan2009</v>
      </c>
      <c r="B336" s="13" t="s">
        <v>184</v>
      </c>
      <c r="C336" s="14">
        <v>2009</v>
      </c>
      <c r="D336" s="15">
        <f t="shared" si="40"/>
        <v>1.2870059328292933E-4</v>
      </c>
      <c r="E336" s="14">
        <v>128.55518899999998</v>
      </c>
      <c r="F336" s="15">
        <f t="shared" si="42"/>
        <v>34933.976877432775</v>
      </c>
      <c r="G336" s="15">
        <f t="shared" si="45"/>
        <v>-5.4285865607388128E-2</v>
      </c>
      <c r="H336" s="15">
        <f t="shared" si="41"/>
        <v>-5.4164151637215725E-2</v>
      </c>
      <c r="I336" s="14">
        <v>4490944</v>
      </c>
      <c r="J336" s="15">
        <f t="shared" si="46"/>
        <v>36939.256385196401</v>
      </c>
      <c r="K336" s="15">
        <f t="shared" si="46"/>
        <v>-1.127846016153122E-2</v>
      </c>
      <c r="L336">
        <f>(CalculationForOpenness!J336+CalculationForOpenness!I336)/CalculationForOpenness!E336</f>
        <v>11596.810243790072</v>
      </c>
      <c r="M336">
        <v>0.23157021403312683</v>
      </c>
      <c r="N336">
        <v>0.18721255660057068</v>
      </c>
      <c r="O336">
        <v>146.19999999999999</v>
      </c>
      <c r="P336">
        <f t="shared" si="44"/>
        <v>21374.439999999995</v>
      </c>
      <c r="Q336">
        <f t="shared" si="47"/>
        <v>147.91999999999999</v>
      </c>
    </row>
    <row r="337" spans="1:17">
      <c r="A337" t="str">
        <f t="shared" si="43"/>
        <v>Japan2010</v>
      </c>
      <c r="B337" s="13" t="s">
        <v>184</v>
      </c>
      <c r="C337" s="14">
        <v>2010</v>
      </c>
      <c r="D337" s="15">
        <f t="shared" ref="D337:D368" si="48">(E337-E336)/E336</f>
        <v>-9.984816715560946E-5</v>
      </c>
      <c r="E337" s="14">
        <v>128.54235299999999</v>
      </c>
      <c r="F337" s="15">
        <f t="shared" si="42"/>
        <v>36401.951503097196</v>
      </c>
      <c r="G337" s="15">
        <f t="shared" si="45"/>
        <v>4.202140027786895E-2</v>
      </c>
      <c r="H337" s="15">
        <f t="shared" ref="H337:H368" si="49">(I337-I336)/I336</f>
        <v>4.1917356350914196E-2</v>
      </c>
      <c r="I337" s="14">
        <v>4679192.5</v>
      </c>
      <c r="J337" s="15">
        <f t="shared" si="46"/>
        <v>34933.976877432775</v>
      </c>
      <c r="K337" s="15">
        <f t="shared" si="46"/>
        <v>-5.4285865607388128E-2</v>
      </c>
      <c r="L337">
        <f>(CalculationForOpenness!J337+CalculationForOpenness!I337)/CalculationForOpenness!E337</f>
        <v>14746.467544250987</v>
      </c>
      <c r="M337">
        <v>0.22873406112194061</v>
      </c>
      <c r="N337">
        <v>0.18533430993556976</v>
      </c>
      <c r="O337">
        <v>150.81</v>
      </c>
      <c r="P337">
        <f t="shared" si="44"/>
        <v>22743.6561</v>
      </c>
      <c r="Q337">
        <f t="shared" si="47"/>
        <v>146.19999999999999</v>
      </c>
    </row>
    <row r="338" spans="1:17">
      <c r="A338" t="str">
        <f t="shared" si="43"/>
        <v>Japan2011</v>
      </c>
      <c r="B338" s="13" t="s">
        <v>184</v>
      </c>
      <c r="C338" s="14">
        <v>2011</v>
      </c>
      <c r="D338" s="15">
        <f t="shared" si="48"/>
        <v>-3.375385543159701E-4</v>
      </c>
      <c r="E338" s="14">
        <v>128.498965</v>
      </c>
      <c r="F338" s="15">
        <f t="shared" si="42"/>
        <v>36372.211246993313</v>
      </c>
      <c r="G338" s="15">
        <f t="shared" si="45"/>
        <v>-8.1699620146334856E-4</v>
      </c>
      <c r="H338" s="15">
        <f t="shared" si="49"/>
        <v>-1.1542589880625771E-3</v>
      </c>
      <c r="I338" s="14">
        <v>4673791.5</v>
      </c>
      <c r="J338" s="15">
        <f t="shared" si="46"/>
        <v>36401.951503097196</v>
      </c>
      <c r="K338" s="15">
        <f t="shared" si="46"/>
        <v>4.202140027786895E-2</v>
      </c>
      <c r="L338">
        <f>(CalculationForOpenness!J338+CalculationForOpenness!I338)/CalculationForOpenness!E338</f>
        <v>16019.838475672561</v>
      </c>
      <c r="M338">
        <v>0.24069072306156158</v>
      </c>
      <c r="N338">
        <v>0.19731712341308594</v>
      </c>
      <c r="O338">
        <v>155.69</v>
      </c>
      <c r="P338">
        <f t="shared" si="44"/>
        <v>24239.376099999998</v>
      </c>
      <c r="Q338">
        <f t="shared" si="47"/>
        <v>150.81</v>
      </c>
    </row>
    <row r="339" spans="1:17">
      <c r="A339" t="str">
        <f t="shared" si="43"/>
        <v>Japan2012</v>
      </c>
      <c r="B339" s="13" t="s">
        <v>184</v>
      </c>
      <c r="C339" s="14">
        <v>2012</v>
      </c>
      <c r="D339" s="15">
        <f t="shared" si="48"/>
        <v>-5.8672846119824432E-4</v>
      </c>
      <c r="E339" s="14">
        <v>128.42357099999998</v>
      </c>
      <c r="F339" s="15">
        <f t="shared" si="42"/>
        <v>36937.681790518043</v>
      </c>
      <c r="G339" s="15">
        <f t="shared" si="45"/>
        <v>1.5546773873185257E-2</v>
      </c>
      <c r="H339" s="15">
        <f t="shared" si="49"/>
        <v>1.495092367727572E-2</v>
      </c>
      <c r="I339" s="14">
        <v>4743669</v>
      </c>
      <c r="J339" s="15">
        <f t="shared" si="46"/>
        <v>36372.211246993313</v>
      </c>
      <c r="K339" s="15">
        <f t="shared" si="46"/>
        <v>-8.1699620146334856E-4</v>
      </c>
      <c r="L339">
        <f>(CalculationForOpenness!J339+CalculationForOpenness!I339)/CalculationForOpenness!E339</f>
        <v>16392.951521152132</v>
      </c>
      <c r="M339">
        <v>0.24943652749061584</v>
      </c>
      <c r="N339">
        <v>0.19582547247409821</v>
      </c>
      <c r="O339">
        <v>159.93</v>
      </c>
      <c r="P339">
        <f t="shared" si="44"/>
        <v>25577.604900000002</v>
      </c>
      <c r="Q339">
        <f t="shared" si="47"/>
        <v>155.69</v>
      </c>
    </row>
    <row r="340" spans="1:17">
      <c r="A340" t="str">
        <f t="shared" si="43"/>
        <v>Japan2013</v>
      </c>
      <c r="B340" s="13" t="s">
        <v>184</v>
      </c>
      <c r="C340" s="14">
        <v>2013</v>
      </c>
      <c r="D340" s="15">
        <f t="shared" si="48"/>
        <v>-8.5168165896895587E-4</v>
      </c>
      <c r="E340" s="14">
        <v>128.31419499999998</v>
      </c>
      <c r="F340" s="15">
        <f t="shared" si="42"/>
        <v>37708.649460022723</v>
      </c>
      <c r="G340" s="15">
        <f t="shared" si="45"/>
        <v>2.0872118447416713E-2</v>
      </c>
      <c r="H340" s="15">
        <f t="shared" si="49"/>
        <v>2.0002660387982381E-2</v>
      </c>
      <c r="I340" s="14">
        <v>4838555</v>
      </c>
      <c r="J340" s="15">
        <f t="shared" si="46"/>
        <v>36937.681790518043</v>
      </c>
      <c r="K340" s="15">
        <f t="shared" si="46"/>
        <v>1.5546773873185257E-2</v>
      </c>
      <c r="L340">
        <f>(CalculationForOpenness!J340+CalculationForOpenness!I340)/CalculationForOpenness!E340</f>
        <v>14959.713870784086</v>
      </c>
      <c r="M340">
        <v>0.23242546617984772</v>
      </c>
      <c r="N340">
        <v>0.19316822290420532</v>
      </c>
      <c r="O340">
        <v>164.7</v>
      </c>
      <c r="P340">
        <f t="shared" si="44"/>
        <v>27126.089999999997</v>
      </c>
      <c r="Q340">
        <f t="shared" si="47"/>
        <v>159.93</v>
      </c>
    </row>
    <row r="341" spans="1:17">
      <c r="A341" t="str">
        <f t="shared" si="43"/>
        <v>Japan2014</v>
      </c>
      <c r="B341" s="13" t="s">
        <v>184</v>
      </c>
      <c r="C341" s="14">
        <v>2014</v>
      </c>
      <c r="D341" s="15">
        <f t="shared" si="48"/>
        <v>-1.1343717661167507E-3</v>
      </c>
      <c r="E341" s="14">
        <v>128.16863899999998</v>
      </c>
      <c r="F341" s="15">
        <f t="shared" si="42"/>
        <v>37892.935728216638</v>
      </c>
      <c r="G341" s="15">
        <f t="shared" si="45"/>
        <v>4.8871086828311981E-3</v>
      </c>
      <c r="H341" s="15">
        <f t="shared" si="49"/>
        <v>3.7471931186066915E-3</v>
      </c>
      <c r="I341" s="14">
        <v>4856686</v>
      </c>
      <c r="J341" s="15">
        <f t="shared" si="46"/>
        <v>37708.649460022723</v>
      </c>
      <c r="K341" s="15">
        <f t="shared" si="46"/>
        <v>2.0872118447416713E-2</v>
      </c>
      <c r="L341">
        <f>(CalculationForOpenness!J341+CalculationForOpenness!I341)/CalculationForOpenness!E341</f>
        <v>14707.985713449891</v>
      </c>
      <c r="M341">
        <v>0.24274730682373047</v>
      </c>
      <c r="N341">
        <v>0.1976863294839859</v>
      </c>
      <c r="O341">
        <v>170.6</v>
      </c>
      <c r="P341">
        <f t="shared" si="44"/>
        <v>29104.359999999997</v>
      </c>
      <c r="Q341">
        <f t="shared" si="47"/>
        <v>164.7</v>
      </c>
    </row>
    <row r="342" spans="1:17">
      <c r="A342" t="str">
        <f t="shared" si="43"/>
        <v>Japan2015</v>
      </c>
      <c r="B342" s="13" t="s">
        <v>184</v>
      </c>
      <c r="C342" s="14">
        <v>2015</v>
      </c>
      <c r="D342" s="15">
        <f t="shared" si="48"/>
        <v>-1.4317542998954229E-3</v>
      </c>
      <c r="E342" s="14">
        <v>127.98513299999999</v>
      </c>
      <c r="F342" s="15">
        <f t="shared" si="42"/>
        <v>38411.332510003333</v>
      </c>
      <c r="G342" s="15">
        <f t="shared" si="45"/>
        <v>1.3680565303908997E-2</v>
      </c>
      <c r="H342" s="15">
        <f t="shared" si="49"/>
        <v>1.2229223795814677E-2</v>
      </c>
      <c r="I342" s="14">
        <v>4916079.5</v>
      </c>
      <c r="J342" s="15">
        <f t="shared" si="46"/>
        <v>37892.935728216638</v>
      </c>
      <c r="K342" s="15">
        <f t="shared" si="46"/>
        <v>4.8871086828311981E-3</v>
      </c>
      <c r="L342">
        <f>(CalculationForOpenness!J342+CalculationForOpenness!I342)/CalculationForOpenness!E342</f>
        <v>13126.349249557903</v>
      </c>
      <c r="M342">
        <v>0.23735608160495758</v>
      </c>
      <c r="N342">
        <v>0.19649022817611694</v>
      </c>
      <c r="O342">
        <v>172.58</v>
      </c>
      <c r="P342">
        <f t="shared" si="44"/>
        <v>29783.856400000004</v>
      </c>
      <c r="Q342">
        <f t="shared" si="47"/>
        <v>170.6</v>
      </c>
    </row>
    <row r="343" spans="1:17">
      <c r="A343" t="str">
        <f t="shared" si="43"/>
        <v>Japan2016</v>
      </c>
      <c r="B343" s="13" t="s">
        <v>184</v>
      </c>
      <c r="C343" s="14">
        <v>2016</v>
      </c>
      <c r="D343" s="15">
        <f t="shared" si="48"/>
        <v>-1.733545098554538E-3</v>
      </c>
      <c r="E343" s="14">
        <v>127.76326499999999</v>
      </c>
      <c r="F343" s="15">
        <f t="shared" si="42"/>
        <v>38678.872209472735</v>
      </c>
      <c r="G343" s="15">
        <f t="shared" si="45"/>
        <v>6.9651241440199328E-3</v>
      </c>
      <c r="H343" s="15">
        <f t="shared" si="49"/>
        <v>5.219504688644681E-3</v>
      </c>
      <c r="I343" s="14">
        <v>4941739</v>
      </c>
      <c r="J343" s="15">
        <f t="shared" si="46"/>
        <v>38411.332510003333</v>
      </c>
      <c r="K343" s="15">
        <f t="shared" si="46"/>
        <v>1.3680565303908997E-2</v>
      </c>
      <c r="L343">
        <f>(CalculationForOpenness!J343+CalculationForOpenness!I343)/CalculationForOpenness!E343</f>
        <v>13566.562527397413</v>
      </c>
      <c r="M343">
        <v>0.23827829957008362</v>
      </c>
      <c r="N343">
        <v>0.20363500714302063</v>
      </c>
      <c r="O343">
        <v>177.54</v>
      </c>
      <c r="P343">
        <f t="shared" si="44"/>
        <v>31520.451599999997</v>
      </c>
      <c r="Q343">
        <f t="shared" si="47"/>
        <v>172.58</v>
      </c>
    </row>
    <row r="344" spans="1:17">
      <c r="A344" t="str">
        <f t="shared" si="43"/>
        <v>Japan2017</v>
      </c>
      <c r="B344" s="13" t="s">
        <v>184</v>
      </c>
      <c r="C344" s="14">
        <v>2017</v>
      </c>
      <c r="D344" s="15">
        <f t="shared" si="48"/>
        <v>-2.0392403090199033E-3</v>
      </c>
      <c r="E344" s="14">
        <v>127.502725</v>
      </c>
      <c r="F344" s="15">
        <f t="shared" si="42"/>
        <v>39598.290938487786</v>
      </c>
      <c r="G344" s="15">
        <f t="shared" si="45"/>
        <v>2.3770567146729756E-2</v>
      </c>
      <c r="H344" s="15">
        <f t="shared" si="49"/>
        <v>2.1682852939016003E-2</v>
      </c>
      <c r="I344" s="14">
        <v>5048890</v>
      </c>
      <c r="J344" s="15">
        <f t="shared" si="46"/>
        <v>38678.872209472735</v>
      </c>
      <c r="K344" s="15">
        <f t="shared" si="46"/>
        <v>6.9651241440199328E-3</v>
      </c>
      <c r="L344">
        <f>(CalculationForOpenness!J344+CalculationForOpenness!I344)/CalculationForOpenness!E344</f>
        <v>15172.349967694781</v>
      </c>
      <c r="M344">
        <v>0.24463734030723572</v>
      </c>
      <c r="N344">
        <v>0.20746573805809021</v>
      </c>
      <c r="O344">
        <v>182.34</v>
      </c>
      <c r="P344">
        <f t="shared" si="44"/>
        <v>33247.875599999999</v>
      </c>
      <c r="Q344">
        <f t="shared" si="47"/>
        <v>177.54</v>
      </c>
    </row>
    <row r="345" spans="1:17">
      <c r="A345" t="str">
        <f t="shared" si="43"/>
        <v>Japan2018</v>
      </c>
      <c r="B345" s="13" t="s">
        <v>184</v>
      </c>
      <c r="C345" s="14">
        <v>2018</v>
      </c>
      <c r="D345" s="15">
        <f t="shared" si="48"/>
        <v>-2.3570711920078689E-3</v>
      </c>
      <c r="E345" s="14">
        <v>127.202192</v>
      </c>
      <c r="F345" s="15">
        <f t="shared" si="42"/>
        <v>39820.135332259058</v>
      </c>
      <c r="G345" s="15">
        <f t="shared" si="45"/>
        <v>5.6023729437183816E-3</v>
      </c>
      <c r="H345" s="15">
        <f t="shared" si="49"/>
        <v>3.232096559837905E-3</v>
      </c>
      <c r="I345" s="14">
        <v>5065208.5</v>
      </c>
      <c r="J345" s="15">
        <f t="shared" si="46"/>
        <v>39598.290938487786</v>
      </c>
      <c r="K345" s="15">
        <f t="shared" si="46"/>
        <v>2.3770567146729756E-2</v>
      </c>
      <c r="L345">
        <f>(CalculationForOpenness!J345+CalculationForOpenness!I345)/CalculationForOpenness!E345</f>
        <v>15898.454294602148</v>
      </c>
      <c r="M345">
        <v>0.24584950506687164</v>
      </c>
      <c r="N345">
        <v>0.21277061104774475</v>
      </c>
      <c r="O345">
        <v>188.1</v>
      </c>
      <c r="P345">
        <f t="shared" si="44"/>
        <v>35381.61</v>
      </c>
      <c r="Q345">
        <f t="shared" si="47"/>
        <v>182.34</v>
      </c>
    </row>
    <row r="346" spans="1:17">
      <c r="A346" t="str">
        <f t="shared" si="43"/>
        <v>Luxembourg1996</v>
      </c>
      <c r="B346" s="13" t="s">
        <v>186</v>
      </c>
      <c r="C346" s="14">
        <v>1996</v>
      </c>
      <c r="D346" s="15"/>
      <c r="E346" s="14">
        <v>0.41399900000000001</v>
      </c>
      <c r="F346" s="15">
        <f t="shared" si="42"/>
        <v>61480.093588692245</v>
      </c>
      <c r="G346" s="15">
        <f t="shared" si="45"/>
        <v>0.54394486798456554</v>
      </c>
      <c r="H346" s="15" t="e">
        <f>(I346-#REF!)/#REF!</f>
        <v>#REF!</v>
      </c>
      <c r="I346" s="14">
        <v>25452.697265625</v>
      </c>
      <c r="J346" s="15">
        <f t="shared" si="46"/>
        <v>39820.135332259058</v>
      </c>
      <c r="K346" s="15">
        <f t="shared" si="46"/>
        <v>5.6023729437183816E-3</v>
      </c>
      <c r="L346">
        <f>(CalculationForOpenness!J346+CalculationForOpenness!I346)/CalculationForOpenness!E346</f>
        <v>81782.104080710473</v>
      </c>
      <c r="M346">
        <v>0.33028921484947205</v>
      </c>
      <c r="N346">
        <v>0.10606526583433151</v>
      </c>
      <c r="O346">
        <v>71.150000000000006</v>
      </c>
      <c r="P346">
        <f t="shared" si="44"/>
        <v>5062.3225000000011</v>
      </c>
      <c r="Q346">
        <f t="shared" si="47"/>
        <v>188.1</v>
      </c>
    </row>
    <row r="347" spans="1:17">
      <c r="A347" t="str">
        <f t="shared" si="43"/>
        <v>Luxembourg1997</v>
      </c>
      <c r="B347" s="13" t="s">
        <v>186</v>
      </c>
      <c r="C347" s="14">
        <v>1997</v>
      </c>
      <c r="D347" s="15">
        <f t="shared" si="48"/>
        <v>1.4432402010632761E-2</v>
      </c>
      <c r="E347" s="14">
        <v>0.41997399999999996</v>
      </c>
      <c r="F347" s="15">
        <f t="shared" si="42"/>
        <v>64065.805636182246</v>
      </c>
      <c r="G347" s="15">
        <f t="shared" si="45"/>
        <v>4.205771163571518E-2</v>
      </c>
      <c r="H347" s="15">
        <f t="shared" si="49"/>
        <v>5.7097107448321915E-2</v>
      </c>
      <c r="I347" s="14">
        <v>26905.97265625</v>
      </c>
      <c r="J347" s="15">
        <f t="shared" si="46"/>
        <v>61480.093588692245</v>
      </c>
      <c r="K347" s="15">
        <f t="shared" si="46"/>
        <v>0.54394486798456554</v>
      </c>
      <c r="L347">
        <f>(CalculationForOpenness!J347+CalculationForOpenness!I347)/CalculationForOpenness!E347</f>
        <v>86848.04140638285</v>
      </c>
      <c r="M347">
        <v>0.32785263657569885</v>
      </c>
      <c r="N347">
        <v>0.10715352743864059</v>
      </c>
      <c r="O347">
        <v>78.05</v>
      </c>
      <c r="P347">
        <f t="shared" si="44"/>
        <v>6091.8024999999998</v>
      </c>
      <c r="Q347">
        <f t="shared" si="47"/>
        <v>71.150000000000006</v>
      </c>
    </row>
    <row r="348" spans="1:17">
      <c r="A348" t="str">
        <f t="shared" si="43"/>
        <v>Luxembourg1998</v>
      </c>
      <c r="B348" s="13" t="s">
        <v>186</v>
      </c>
      <c r="C348" s="14">
        <v>1998</v>
      </c>
      <c r="D348" s="15">
        <f t="shared" si="48"/>
        <v>1.3950863624891074E-2</v>
      </c>
      <c r="E348" s="14">
        <v>0.42583299999999996</v>
      </c>
      <c r="F348" s="15">
        <f t="shared" si="42"/>
        <v>67003.604002331907</v>
      </c>
      <c r="G348" s="15">
        <f t="shared" si="45"/>
        <v>4.5855949784396229E-2</v>
      </c>
      <c r="H348" s="15">
        <f t="shared" si="49"/>
        <v>6.0446543511119236E-2</v>
      </c>
      <c r="I348" s="14">
        <v>28532.345703125</v>
      </c>
      <c r="J348" s="15">
        <f t="shared" si="46"/>
        <v>64065.805636182246</v>
      </c>
      <c r="K348" s="15">
        <f t="shared" si="46"/>
        <v>4.205771163571518E-2</v>
      </c>
      <c r="L348">
        <f>(CalculationForOpenness!J348+CalculationForOpenness!I348)/CalculationForOpenness!E348</f>
        <v>91288.31768275681</v>
      </c>
      <c r="M348">
        <v>0.32477003335952759</v>
      </c>
      <c r="N348">
        <v>0.10099008679389954</v>
      </c>
      <c r="O348">
        <v>84.2</v>
      </c>
      <c r="P348">
        <f t="shared" si="44"/>
        <v>7089.64</v>
      </c>
      <c r="Q348">
        <f t="shared" si="47"/>
        <v>78.05</v>
      </c>
    </row>
    <row r="349" spans="1:17">
      <c r="A349" t="str">
        <f t="shared" si="43"/>
        <v>Luxembourg1999</v>
      </c>
      <c r="B349" s="13" t="s">
        <v>186</v>
      </c>
      <c r="C349" s="14">
        <v>1999</v>
      </c>
      <c r="D349" s="15">
        <f t="shared" si="48"/>
        <v>1.2749129353525955E-2</v>
      </c>
      <c r="E349" s="14">
        <v>0.43126199999999998</v>
      </c>
      <c r="F349" s="15">
        <f t="shared" si="42"/>
        <v>71771.15506351128</v>
      </c>
      <c r="G349" s="15">
        <f t="shared" si="45"/>
        <v>7.1153651093356834E-2</v>
      </c>
      <c r="H349" s="15">
        <f t="shared" si="49"/>
        <v>8.4809927548647676E-2</v>
      </c>
      <c r="I349" s="14">
        <v>30952.171875</v>
      </c>
      <c r="J349" s="15">
        <f t="shared" si="46"/>
        <v>67003.604002331907</v>
      </c>
      <c r="K349" s="15">
        <f t="shared" si="46"/>
        <v>4.5855949784396229E-2</v>
      </c>
      <c r="L349">
        <f>(CalculationForOpenness!J349+CalculationForOpenness!I349)/CalculationForOpenness!E349</f>
        <v>98402.12022663957</v>
      </c>
      <c r="M349">
        <v>0.33107060194015503</v>
      </c>
      <c r="N349">
        <v>0.10109646618366241</v>
      </c>
      <c r="O349">
        <v>98.9</v>
      </c>
      <c r="P349">
        <f t="shared" si="44"/>
        <v>9781.2100000000009</v>
      </c>
      <c r="Q349">
        <f t="shared" si="47"/>
        <v>84.2</v>
      </c>
    </row>
    <row r="350" spans="1:17">
      <c r="A350" t="str">
        <f t="shared" si="43"/>
        <v>Luxembourg2000</v>
      </c>
      <c r="B350" s="13" t="s">
        <v>186</v>
      </c>
      <c r="C350" s="14">
        <v>2000</v>
      </c>
      <c r="D350" s="15">
        <f t="shared" si="48"/>
        <v>1.1225194893127576E-2</v>
      </c>
      <c r="E350" s="14">
        <v>0.43610299999999996</v>
      </c>
      <c r="F350" s="15">
        <f t="shared" si="42"/>
        <v>76822.600179888701</v>
      </c>
      <c r="G350" s="15">
        <f t="shared" si="45"/>
        <v>7.0382664343458426E-2</v>
      </c>
      <c r="H350" s="15">
        <f t="shared" si="49"/>
        <v>8.2397918360938932E-2</v>
      </c>
      <c r="I350" s="14">
        <v>33502.56640625</v>
      </c>
      <c r="J350" s="15">
        <f t="shared" si="46"/>
        <v>71771.15506351128</v>
      </c>
      <c r="K350" s="15">
        <f t="shared" si="46"/>
        <v>7.1153651093356834E-2</v>
      </c>
      <c r="L350">
        <f>(CalculationForOpenness!J350+CalculationForOpenness!I350)/CalculationForOpenness!E350</f>
        <v>102977.77392968873</v>
      </c>
      <c r="M350">
        <v>0.30334028601646423</v>
      </c>
      <c r="N350">
        <v>9.788842499256134E-2</v>
      </c>
      <c r="O350">
        <v>126.38</v>
      </c>
      <c r="P350">
        <f t="shared" si="44"/>
        <v>15971.904399999999</v>
      </c>
      <c r="Q350">
        <f t="shared" si="47"/>
        <v>98.9</v>
      </c>
    </row>
    <row r="351" spans="1:17">
      <c r="A351" t="str">
        <f t="shared" si="43"/>
        <v>Luxembourg2001</v>
      </c>
      <c r="B351" s="13" t="s">
        <v>186</v>
      </c>
      <c r="C351" s="14">
        <v>2001</v>
      </c>
      <c r="D351" s="15">
        <f t="shared" si="48"/>
        <v>9.3899835589299225E-3</v>
      </c>
      <c r="E351" s="14">
        <v>0.44019799999999998</v>
      </c>
      <c r="F351" s="15">
        <f t="shared" si="42"/>
        <v>78034.992563005741</v>
      </c>
      <c r="G351" s="15">
        <f t="shared" si="45"/>
        <v>1.5781715019773965E-2</v>
      </c>
      <c r="H351" s="15">
        <f t="shared" si="49"/>
        <v>2.5319888623271281E-2</v>
      </c>
      <c r="I351" s="14">
        <v>34350.84765625</v>
      </c>
      <c r="J351" s="15">
        <f t="shared" si="46"/>
        <v>76822.600179888701</v>
      </c>
      <c r="K351" s="15">
        <f t="shared" si="46"/>
        <v>7.0382664343458426E-2</v>
      </c>
      <c r="L351">
        <f>(CalculationForOpenness!J351+CalculationForOpenness!I351)/CalculationForOpenness!E351</f>
        <v>119878.2801540902</v>
      </c>
      <c r="M351">
        <v>0.30763155221939087</v>
      </c>
      <c r="N351">
        <v>0.11507440358400345</v>
      </c>
      <c r="O351">
        <v>154.71</v>
      </c>
      <c r="P351">
        <f t="shared" si="44"/>
        <v>23935.184100000002</v>
      </c>
      <c r="Q351">
        <f t="shared" si="47"/>
        <v>126.38</v>
      </c>
    </row>
    <row r="352" spans="1:17">
      <c r="A352" t="str">
        <f t="shared" si="43"/>
        <v>Luxembourg2002</v>
      </c>
      <c r="B352" s="13" t="s">
        <v>186</v>
      </c>
      <c r="C352" s="14">
        <v>2002</v>
      </c>
      <c r="D352" s="15">
        <f t="shared" si="48"/>
        <v>8.0145752593150706E-3</v>
      </c>
      <c r="E352" s="14">
        <v>0.44372599999999995</v>
      </c>
      <c r="F352" s="15">
        <f t="shared" si="42"/>
        <v>80371.371493894883</v>
      </c>
      <c r="G352" s="15">
        <f t="shared" si="45"/>
        <v>2.9940144211620726E-2</v>
      </c>
      <c r="H352" s="15">
        <f t="shared" si="49"/>
        <v>3.8194677009994633E-2</v>
      </c>
      <c r="I352" s="14">
        <v>35662.8671875</v>
      </c>
      <c r="J352" s="15">
        <f t="shared" si="46"/>
        <v>78034.992563005741</v>
      </c>
      <c r="K352" s="15">
        <f t="shared" si="46"/>
        <v>1.5781715019773965E-2</v>
      </c>
      <c r="L352">
        <f>(CalculationForOpenness!J352+CalculationForOpenness!I352)/CalculationForOpenness!E352</f>
        <v>130572.57990711957</v>
      </c>
      <c r="M352">
        <v>0.27882862091064453</v>
      </c>
      <c r="N352">
        <v>0.12820811569690704</v>
      </c>
      <c r="O352">
        <v>163.74</v>
      </c>
      <c r="P352">
        <f t="shared" si="44"/>
        <v>26810.787600000003</v>
      </c>
      <c r="Q352">
        <f t="shared" si="47"/>
        <v>154.71</v>
      </c>
    </row>
    <row r="353" spans="1:17">
      <c r="A353" t="str">
        <f t="shared" si="43"/>
        <v>Luxembourg2003</v>
      </c>
      <c r="B353" s="13" t="s">
        <v>186</v>
      </c>
      <c r="C353" s="14">
        <v>2003</v>
      </c>
      <c r="D353" s="15">
        <f t="shared" si="48"/>
        <v>8.104100278099647E-3</v>
      </c>
      <c r="E353" s="14">
        <v>0.447322</v>
      </c>
      <c r="F353" s="15">
        <f t="shared" si="42"/>
        <v>81024.215358287765</v>
      </c>
      <c r="G353" s="15">
        <f t="shared" si="45"/>
        <v>8.1228409103666094E-3</v>
      </c>
      <c r="H353" s="15">
        <f t="shared" si="49"/>
        <v>1.6292769505746853E-2</v>
      </c>
      <c r="I353" s="14">
        <v>36243.9140625</v>
      </c>
      <c r="J353" s="15">
        <f t="shared" si="46"/>
        <v>80371.371493894883</v>
      </c>
      <c r="K353" s="15">
        <f t="shared" si="46"/>
        <v>2.9940144211620726E-2</v>
      </c>
      <c r="L353">
        <f>(CalculationForOpenness!J353+CalculationForOpenness!I353)/CalculationForOpenness!E353</f>
        <v>145328.54067200617</v>
      </c>
      <c r="M353">
        <v>0.31242892146110535</v>
      </c>
      <c r="N353">
        <v>0.13297125697135925</v>
      </c>
      <c r="O353">
        <v>177.29</v>
      </c>
      <c r="P353">
        <f t="shared" si="44"/>
        <v>31431.744099999996</v>
      </c>
      <c r="Q353">
        <f t="shared" si="47"/>
        <v>163.74</v>
      </c>
    </row>
    <row r="354" spans="1:17">
      <c r="A354" t="str">
        <f t="shared" si="43"/>
        <v>Luxembourg2004</v>
      </c>
      <c r="B354" s="13" t="s">
        <v>186</v>
      </c>
      <c r="C354" s="14">
        <v>2004</v>
      </c>
      <c r="D354" s="15">
        <f t="shared" si="48"/>
        <v>1.0053160810333436E-2</v>
      </c>
      <c r="E354" s="14">
        <v>0.45181899999999997</v>
      </c>
      <c r="F354" s="15">
        <f t="shared" si="42"/>
        <v>83115.391962821406</v>
      </c>
      <c r="G354" s="15">
        <f t="shared" si="45"/>
        <v>2.5809279303557482E-2</v>
      </c>
      <c r="H354" s="15">
        <f t="shared" si="49"/>
        <v>3.6121904949128314E-2</v>
      </c>
      <c r="I354" s="14">
        <v>37553.11328125</v>
      </c>
      <c r="J354" s="15">
        <f t="shared" si="46"/>
        <v>81024.215358287765</v>
      </c>
      <c r="K354" s="15">
        <f t="shared" si="46"/>
        <v>8.1228409103666094E-3</v>
      </c>
      <c r="L354">
        <f>(CalculationForOpenness!J354+CalculationForOpenness!I354)/CalculationForOpenness!E354</f>
        <v>187507.683727542</v>
      </c>
      <c r="M354">
        <v>0.36422815918922424</v>
      </c>
      <c r="N354">
        <v>0.14519363641738892</v>
      </c>
      <c r="O354">
        <v>204.09</v>
      </c>
      <c r="P354">
        <f t="shared" si="44"/>
        <v>41652.7281</v>
      </c>
      <c r="Q354">
        <f t="shared" si="47"/>
        <v>177.29</v>
      </c>
    </row>
    <row r="355" spans="1:17">
      <c r="A355" t="str">
        <f t="shared" si="43"/>
        <v>Luxembourg2005</v>
      </c>
      <c r="B355" s="13" t="s">
        <v>186</v>
      </c>
      <c r="C355" s="14">
        <v>2005</v>
      </c>
      <c r="D355" s="15">
        <f t="shared" si="48"/>
        <v>1.3330559361160113E-2</v>
      </c>
      <c r="E355" s="14">
        <v>0.45784199999999997</v>
      </c>
      <c r="F355" s="15">
        <f t="shared" si="42"/>
        <v>84624.094870610395</v>
      </c>
      <c r="G355" s="15">
        <f t="shared" si="45"/>
        <v>1.8151907512676493E-2</v>
      </c>
      <c r="H355" s="15">
        <f t="shared" si="49"/>
        <v>3.1724441954452634E-2</v>
      </c>
      <c r="I355" s="14">
        <v>38744.46484375</v>
      </c>
      <c r="J355" s="15">
        <f t="shared" si="46"/>
        <v>83115.391962821406</v>
      </c>
      <c r="K355" s="15">
        <f t="shared" si="46"/>
        <v>2.5809279303557482E-2</v>
      </c>
      <c r="L355">
        <f>(CalculationForOpenness!J355+CalculationForOpenness!I355)/CalculationForOpenness!E355</f>
        <v>169650.08470586213</v>
      </c>
      <c r="M355">
        <v>0.36881688237190247</v>
      </c>
      <c r="N355">
        <v>0.13698939979076385</v>
      </c>
      <c r="O355">
        <v>221.7</v>
      </c>
      <c r="P355">
        <f t="shared" si="44"/>
        <v>49150.889999999992</v>
      </c>
      <c r="Q355">
        <f t="shared" si="47"/>
        <v>204.09</v>
      </c>
    </row>
    <row r="356" spans="1:17">
      <c r="A356" t="str">
        <f t="shared" si="43"/>
        <v>Luxembourg2006</v>
      </c>
      <c r="B356" s="13" t="s">
        <v>186</v>
      </c>
      <c r="C356" s="14">
        <v>2006</v>
      </c>
      <c r="D356" s="15">
        <f t="shared" si="48"/>
        <v>1.6966551779871653E-2</v>
      </c>
      <c r="E356" s="14">
        <v>0.46560999999999997</v>
      </c>
      <c r="F356" s="15">
        <f t="shared" si="42"/>
        <v>87521.401696162036</v>
      </c>
      <c r="G356" s="15">
        <f t="shared" si="45"/>
        <v>3.4237374473329391E-2</v>
      </c>
      <c r="H356" s="15">
        <f t="shared" si="49"/>
        <v>5.1784816440009623E-2</v>
      </c>
      <c r="I356" s="14">
        <v>40750.83984375</v>
      </c>
      <c r="J356" s="15">
        <f t="shared" si="46"/>
        <v>84624.094870610395</v>
      </c>
      <c r="K356" s="15">
        <f t="shared" si="46"/>
        <v>1.8151907512676493E-2</v>
      </c>
      <c r="L356">
        <f>(CalculationForOpenness!J356+CalculationForOpenness!I356)/CalculationForOpenness!E356</f>
        <v>182155.3633444038</v>
      </c>
      <c r="M356">
        <v>0.3323904275894165</v>
      </c>
      <c r="N356">
        <v>0.13835838437080383</v>
      </c>
      <c r="O356">
        <v>223.97</v>
      </c>
      <c r="P356">
        <f t="shared" si="44"/>
        <v>50162.560899999997</v>
      </c>
      <c r="Q356">
        <f t="shared" si="47"/>
        <v>221.7</v>
      </c>
    </row>
    <row r="357" spans="1:17">
      <c r="A357" t="str">
        <f t="shared" si="43"/>
        <v>Luxembourg2007</v>
      </c>
      <c r="B357" s="13" t="s">
        <v>186</v>
      </c>
      <c r="C357" s="14">
        <v>2007</v>
      </c>
      <c r="D357" s="15">
        <f t="shared" si="48"/>
        <v>1.9984536414595924E-2</v>
      </c>
      <c r="E357" s="14">
        <v>0.47491499999999998</v>
      </c>
      <c r="F357" s="15">
        <f t="shared" si="42"/>
        <v>92975.354800332701</v>
      </c>
      <c r="G357" s="15">
        <f t="shared" si="45"/>
        <v>6.2315650783388105E-2</v>
      </c>
      <c r="H357" s="15">
        <f t="shared" si="49"/>
        <v>8.3545536590263911E-2</v>
      </c>
      <c r="I357" s="14">
        <v>44155.390625</v>
      </c>
      <c r="J357" s="15">
        <f t="shared" si="46"/>
        <v>87521.401696162036</v>
      </c>
      <c r="K357" s="15">
        <f t="shared" si="46"/>
        <v>3.4237374473329391E-2</v>
      </c>
      <c r="L357">
        <f>(CalculationForOpenness!J357+CalculationForOpenness!I357)/CalculationForOpenness!E357</f>
        <v>184521.17858533634</v>
      </c>
      <c r="M357">
        <v>0.34177184104919434</v>
      </c>
      <c r="N357">
        <v>0.13344047963619232</v>
      </c>
      <c r="O357">
        <v>222.43</v>
      </c>
      <c r="P357">
        <f t="shared" si="44"/>
        <v>49475.104900000006</v>
      </c>
      <c r="Q357">
        <f t="shared" si="47"/>
        <v>223.97</v>
      </c>
    </row>
    <row r="358" spans="1:17">
      <c r="A358" t="str">
        <f t="shared" si="43"/>
        <v>Luxembourg2008</v>
      </c>
      <c r="B358" s="13" t="s">
        <v>186</v>
      </c>
      <c r="C358" s="14">
        <v>2008</v>
      </c>
      <c r="D358" s="15">
        <f t="shared" si="48"/>
        <v>2.2088163144983838E-2</v>
      </c>
      <c r="E358" s="14">
        <v>0.48540499999999998</v>
      </c>
      <c r="F358" s="15">
        <f t="shared" si="42"/>
        <v>89802.096638374147</v>
      </c>
      <c r="G358" s="15">
        <f t="shared" si="45"/>
        <v>-3.4130100054721162E-2</v>
      </c>
      <c r="H358" s="15">
        <f t="shared" si="49"/>
        <v>-1.2795808127900578E-2</v>
      </c>
      <c r="I358" s="14">
        <v>43590.38671875</v>
      </c>
      <c r="J358" s="15">
        <f t="shared" si="46"/>
        <v>92975.354800332701</v>
      </c>
      <c r="K358" s="15">
        <f t="shared" si="46"/>
        <v>6.2315650783388105E-2</v>
      </c>
      <c r="L358">
        <f>(CalculationForOpenness!J358+CalculationForOpenness!I358)/CalculationForOpenness!E358</f>
        <v>194980.92227109394</v>
      </c>
      <c r="M358">
        <v>0.41341328620910645</v>
      </c>
      <c r="N358">
        <v>0.15758644044399261</v>
      </c>
      <c r="O358">
        <v>227.4</v>
      </c>
      <c r="P358">
        <f t="shared" si="44"/>
        <v>51710.76</v>
      </c>
      <c r="Q358">
        <f t="shared" si="47"/>
        <v>222.43</v>
      </c>
    </row>
    <row r="359" spans="1:17">
      <c r="A359" t="str">
        <f t="shared" si="43"/>
        <v>Luxembourg2009</v>
      </c>
      <c r="B359" s="13" t="s">
        <v>186</v>
      </c>
      <c r="C359" s="14">
        <v>2009</v>
      </c>
      <c r="D359" s="15">
        <f t="shared" si="48"/>
        <v>2.2912825372627024E-2</v>
      </c>
      <c r="E359" s="14">
        <v>0.496527</v>
      </c>
      <c r="F359" s="15">
        <f t="shared" si="42"/>
        <v>83964.113167561882</v>
      </c>
      <c r="G359" s="15">
        <f t="shared" si="45"/>
        <v>-6.500943395922433E-2</v>
      </c>
      <c r="H359" s="15">
        <f t="shared" si="49"/>
        <v>-4.3586158394478283E-2</v>
      </c>
      <c r="I359" s="14">
        <v>41690.44921875</v>
      </c>
      <c r="J359" s="15">
        <f t="shared" si="46"/>
        <v>89802.096638374147</v>
      </c>
      <c r="K359" s="15">
        <f t="shared" si="46"/>
        <v>-3.4130100054721162E-2</v>
      </c>
      <c r="L359">
        <f>(CalculationForOpenness!J359+CalculationForOpenness!I359)/CalculationForOpenness!E359</f>
        <v>143261.39688844269</v>
      </c>
      <c r="M359">
        <v>0.32390290498733521</v>
      </c>
      <c r="N359">
        <v>0.16936340928077698</v>
      </c>
      <c r="O359">
        <v>226.97</v>
      </c>
      <c r="P359">
        <f t="shared" si="44"/>
        <v>51515.380899999996</v>
      </c>
      <c r="Q359">
        <f t="shared" si="47"/>
        <v>227.4</v>
      </c>
    </row>
    <row r="360" spans="1:17">
      <c r="A360" t="str">
        <f t="shared" si="43"/>
        <v>Luxembourg2010</v>
      </c>
      <c r="B360" s="13" t="s">
        <v>186</v>
      </c>
      <c r="C360" s="14">
        <v>2010</v>
      </c>
      <c r="D360" s="15">
        <f t="shared" si="48"/>
        <v>2.2882944935521992E-2</v>
      </c>
      <c r="E360" s="14">
        <v>0.50788899999999992</v>
      </c>
      <c r="F360" s="15">
        <f t="shared" si="42"/>
        <v>86079.194038953399</v>
      </c>
      <c r="G360" s="15">
        <f t="shared" si="45"/>
        <v>2.5190296087217453E-2</v>
      </c>
      <c r="H360" s="15">
        <f t="shared" si="49"/>
        <v>4.8649669181012774E-2</v>
      </c>
      <c r="I360" s="14">
        <v>43718.67578125</v>
      </c>
      <c r="J360" s="15">
        <f t="shared" si="46"/>
        <v>83964.113167561882</v>
      </c>
      <c r="K360" s="15">
        <f t="shared" si="46"/>
        <v>-6.500943395922433E-2</v>
      </c>
      <c r="L360">
        <f>(CalculationForOpenness!J360+CalculationForOpenness!I360)/CalculationForOpenness!E360</f>
        <v>143888.79932724519</v>
      </c>
      <c r="M360">
        <v>0.35529947280883789</v>
      </c>
      <c r="N360">
        <v>0.146987184882164</v>
      </c>
      <c r="O360">
        <v>227.02</v>
      </c>
      <c r="P360">
        <f t="shared" si="44"/>
        <v>51538.080400000006</v>
      </c>
      <c r="Q360">
        <f t="shared" si="47"/>
        <v>226.97</v>
      </c>
    </row>
    <row r="361" spans="1:17">
      <c r="A361" t="str">
        <f t="shared" si="43"/>
        <v>Luxembourg2011</v>
      </c>
      <c r="B361" s="13" t="s">
        <v>186</v>
      </c>
      <c r="C361" s="14">
        <v>2011</v>
      </c>
      <c r="D361" s="15">
        <f t="shared" si="48"/>
        <v>2.2481290203174395E-2</v>
      </c>
      <c r="E361" s="14">
        <v>0.51930699999999996</v>
      </c>
      <c r="F361" s="15">
        <f t="shared" si="42"/>
        <v>86324.268448143397</v>
      </c>
      <c r="G361" s="15">
        <f t="shared" si="45"/>
        <v>2.8470806671249075E-3</v>
      </c>
      <c r="H361" s="15">
        <f t="shared" si="49"/>
        <v>2.5392376917008706E-2</v>
      </c>
      <c r="I361" s="14">
        <v>44828.796875</v>
      </c>
      <c r="J361" s="15">
        <f t="shared" si="46"/>
        <v>86079.194038953399</v>
      </c>
      <c r="K361" s="15">
        <f t="shared" si="46"/>
        <v>2.5190296087217453E-2</v>
      </c>
      <c r="L361">
        <f>(CalculationForOpenness!J361+CalculationForOpenness!I361)/CalculationForOpenness!E361</f>
        <v>173503.43303654387</v>
      </c>
      <c r="M361">
        <v>0.43030408024787903</v>
      </c>
      <c r="N361">
        <v>0.17084906995296478</v>
      </c>
      <c r="O361">
        <v>232.01</v>
      </c>
      <c r="P361">
        <f t="shared" si="44"/>
        <v>53828.640099999997</v>
      </c>
      <c r="Q361">
        <f t="shared" si="47"/>
        <v>227.02</v>
      </c>
    </row>
    <row r="362" spans="1:17">
      <c r="A362" t="str">
        <f t="shared" si="43"/>
        <v>Luxembourg2012</v>
      </c>
      <c r="B362" s="13" t="s">
        <v>186</v>
      </c>
      <c r="C362" s="14">
        <v>2012</v>
      </c>
      <c r="D362" s="15">
        <f t="shared" si="48"/>
        <v>2.2241179109852287E-2</v>
      </c>
      <c r="E362" s="14">
        <v>0.53085700000000002</v>
      </c>
      <c r="F362" s="15">
        <f t="shared" si="42"/>
        <v>84148.397073034736</v>
      </c>
      <c r="G362" s="15">
        <f t="shared" si="45"/>
        <v>-2.5205789915448265E-2</v>
      </c>
      <c r="H362" s="15">
        <f t="shared" si="49"/>
        <v>-3.5252172937108297E-3</v>
      </c>
      <c r="I362" s="14">
        <v>44670.765625</v>
      </c>
      <c r="J362" s="15">
        <f t="shared" si="46"/>
        <v>86324.268448143397</v>
      </c>
      <c r="K362" s="15">
        <f t="shared" si="46"/>
        <v>2.8470806671249075E-3</v>
      </c>
      <c r="L362">
        <f>(CalculationForOpenness!J362+CalculationForOpenness!I362)/CalculationForOpenness!E362</f>
        <v>148445.21050363159</v>
      </c>
      <c r="M362">
        <v>0.42103385925292969</v>
      </c>
      <c r="N362">
        <v>0.16217702627182007</v>
      </c>
      <c r="O362">
        <v>220.01</v>
      </c>
      <c r="P362">
        <f t="shared" si="44"/>
        <v>48404.400099999999</v>
      </c>
      <c r="Q362">
        <f t="shared" si="47"/>
        <v>232.01</v>
      </c>
    </row>
    <row r="363" spans="1:17">
      <c r="A363" t="str">
        <f t="shared" si="43"/>
        <v>Luxembourg2013</v>
      </c>
      <c r="B363" s="13" t="s">
        <v>186</v>
      </c>
      <c r="C363" s="14">
        <v>2013</v>
      </c>
      <c r="D363" s="15">
        <f t="shared" si="48"/>
        <v>2.2045484942272413E-2</v>
      </c>
      <c r="E363" s="14">
        <v>0.54255999999999993</v>
      </c>
      <c r="F363" s="15">
        <f t="shared" si="42"/>
        <v>85342.087741447962</v>
      </c>
      <c r="G363" s="15">
        <f t="shared" si="45"/>
        <v>1.4185542564491027E-2</v>
      </c>
      <c r="H363" s="15">
        <f t="shared" si="49"/>
        <v>3.6543754671766945E-2</v>
      </c>
      <c r="I363" s="14">
        <v>46303.203125</v>
      </c>
      <c r="J363" s="15">
        <f t="shared" si="46"/>
        <v>84148.397073034736</v>
      </c>
      <c r="K363" s="15">
        <f t="shared" si="46"/>
        <v>-2.5205789915448265E-2</v>
      </c>
      <c r="L363">
        <f>(CalculationForOpenness!J363+CalculationForOpenness!I363)/CalculationForOpenness!E363</f>
        <v>145731.00339553677</v>
      </c>
      <c r="M363">
        <v>0.39669829607009888</v>
      </c>
      <c r="N363">
        <v>0.17004469037055969</v>
      </c>
      <c r="O363">
        <v>217.96</v>
      </c>
      <c r="P363">
        <f t="shared" si="44"/>
        <v>47506.561600000001</v>
      </c>
      <c r="Q363">
        <f t="shared" si="47"/>
        <v>220.01</v>
      </c>
    </row>
    <row r="364" spans="1:17">
      <c r="A364" t="str">
        <f t="shared" si="43"/>
        <v>Luxembourg2014</v>
      </c>
      <c r="B364" s="13" t="s">
        <v>186</v>
      </c>
      <c r="C364" s="14">
        <v>2014</v>
      </c>
      <c r="D364" s="15">
        <f t="shared" si="48"/>
        <v>2.2036272485992478E-2</v>
      </c>
      <c r="E364" s="14">
        <v>0.55451600000000001</v>
      </c>
      <c r="F364" s="15">
        <f t="shared" si="42"/>
        <v>87089.912644540469</v>
      </c>
      <c r="G364" s="15">
        <f t="shared" si="45"/>
        <v>2.0480222002392422E-2</v>
      </c>
      <c r="H364" s="15">
        <f t="shared" si="49"/>
        <v>4.2967802241003168E-2</v>
      </c>
      <c r="I364" s="14">
        <v>48292.75</v>
      </c>
      <c r="J364" s="15">
        <f t="shared" si="46"/>
        <v>85342.087741447962</v>
      </c>
      <c r="K364" s="15">
        <f t="shared" si="46"/>
        <v>1.4185542564491027E-2</v>
      </c>
      <c r="L364">
        <f>(CalculationForOpenness!J364+CalculationForOpenness!I364)/CalculationForOpenness!E364</f>
        <v>125170.49762274929</v>
      </c>
      <c r="M364">
        <v>0.38139495253562927</v>
      </c>
      <c r="N364">
        <v>0.14699146151542664</v>
      </c>
      <c r="O364">
        <v>241.11</v>
      </c>
      <c r="P364">
        <f t="shared" si="44"/>
        <v>58134.032100000004</v>
      </c>
      <c r="Q364">
        <f t="shared" si="47"/>
        <v>217.96</v>
      </c>
    </row>
    <row r="365" spans="1:17">
      <c r="A365" t="str">
        <f t="shared" si="43"/>
        <v>Luxembourg2015</v>
      </c>
      <c r="B365" s="13" t="s">
        <v>186</v>
      </c>
      <c r="C365" s="14">
        <v>2015</v>
      </c>
      <c r="D365" s="15">
        <f t="shared" si="48"/>
        <v>2.2046252948517139E-2</v>
      </c>
      <c r="E365" s="14">
        <v>0.56674099999999994</v>
      </c>
      <c r="F365" s="15">
        <f t="shared" si="42"/>
        <v>88880.891469824855</v>
      </c>
      <c r="G365" s="15">
        <f t="shared" si="45"/>
        <v>2.0564710319486812E-2</v>
      </c>
      <c r="H365" s="15">
        <f t="shared" si="49"/>
        <v>4.306433807352035E-2</v>
      </c>
      <c r="I365" s="14">
        <v>50372.4453125</v>
      </c>
      <c r="J365" s="15">
        <f t="shared" si="46"/>
        <v>87089.912644540469</v>
      </c>
      <c r="K365" s="15">
        <f t="shared" si="46"/>
        <v>2.0480222002392422E-2</v>
      </c>
      <c r="L365">
        <f>(CalculationForOpenness!J365+CalculationForOpenness!I365)/CalculationForOpenness!E365</f>
        <v>103266.99001994233</v>
      </c>
      <c r="M365">
        <v>0.34187734127044678</v>
      </c>
      <c r="N365">
        <v>0.13742397725582123</v>
      </c>
      <c r="O365">
        <v>242.77</v>
      </c>
      <c r="P365">
        <f t="shared" si="44"/>
        <v>58937.272900000004</v>
      </c>
      <c r="Q365">
        <f t="shared" si="47"/>
        <v>241.11</v>
      </c>
    </row>
    <row r="366" spans="1:17">
      <c r="A366" t="str">
        <f t="shared" si="43"/>
        <v>Luxembourg2016</v>
      </c>
      <c r="B366" s="13" t="s">
        <v>186</v>
      </c>
      <c r="C366" s="14">
        <v>2016</v>
      </c>
      <c r="D366" s="15">
        <f t="shared" si="48"/>
        <v>2.2096513222089213E-2</v>
      </c>
      <c r="E366" s="14">
        <v>0.579264</v>
      </c>
      <c r="F366" s="15">
        <f t="shared" si="42"/>
        <v>90937.439848238457</v>
      </c>
      <c r="G366" s="15">
        <f t="shared" si="45"/>
        <v>2.3138251027914152E-2</v>
      </c>
      <c r="H366" s="15">
        <f t="shared" si="49"/>
        <v>4.5746038919777722E-2</v>
      </c>
      <c r="I366" s="14">
        <v>52676.78515625</v>
      </c>
      <c r="J366" s="15">
        <f t="shared" si="46"/>
        <v>88880.891469824855</v>
      </c>
      <c r="K366" s="15">
        <f t="shared" si="46"/>
        <v>2.0564710319486812E-2</v>
      </c>
      <c r="L366">
        <f>(CalculationForOpenness!J366+CalculationForOpenness!I366)/CalculationForOpenness!E366</f>
        <v>96346.722320323621</v>
      </c>
      <c r="M366">
        <v>0.31784233450889587</v>
      </c>
      <c r="N366">
        <v>0.1327124685049057</v>
      </c>
      <c r="O366">
        <v>235.51</v>
      </c>
      <c r="P366">
        <f t="shared" si="44"/>
        <v>55464.960099999997</v>
      </c>
      <c r="Q366">
        <f t="shared" si="47"/>
        <v>242.77</v>
      </c>
    </row>
    <row r="367" spans="1:17">
      <c r="A367" t="str">
        <f t="shared" si="43"/>
        <v>Luxembourg2017</v>
      </c>
      <c r="B367" s="13" t="s">
        <v>186</v>
      </c>
      <c r="C367" s="14">
        <v>2017</v>
      </c>
      <c r="D367" s="15">
        <f t="shared" si="48"/>
        <v>2.183115125400497E-2</v>
      </c>
      <c r="E367" s="14">
        <v>0.59190999999999994</v>
      </c>
      <c r="F367" s="15">
        <f t="shared" si="42"/>
        <v>90597.546502002006</v>
      </c>
      <c r="G367" s="15">
        <f t="shared" si="45"/>
        <v>-3.7376612625524145E-3</v>
      </c>
      <c r="H367" s="15">
        <f t="shared" si="49"/>
        <v>1.8011892543093544E-2</v>
      </c>
      <c r="I367" s="14">
        <v>53625.59375</v>
      </c>
      <c r="J367" s="15">
        <f t="shared" si="46"/>
        <v>90937.439848238457</v>
      </c>
      <c r="K367" s="15">
        <f t="shared" si="46"/>
        <v>2.3138251027914152E-2</v>
      </c>
      <c r="L367">
        <f>(CalculationForOpenness!J367+CalculationForOpenness!I367)/CalculationForOpenness!E367</f>
        <v>93344.422590428832</v>
      </c>
      <c r="M367">
        <v>0.30972504615783691</v>
      </c>
      <c r="N367">
        <v>0.13742084801197052</v>
      </c>
      <c r="O367">
        <v>238.42</v>
      </c>
      <c r="P367">
        <f t="shared" si="44"/>
        <v>56844.096399999995</v>
      </c>
      <c r="Q367">
        <f t="shared" si="47"/>
        <v>235.51</v>
      </c>
    </row>
    <row r="368" spans="1:17">
      <c r="A368" t="str">
        <f t="shared" si="43"/>
        <v>Luxembourg2018</v>
      </c>
      <c r="B368" s="13" t="s">
        <v>186</v>
      </c>
      <c r="C368" s="14">
        <v>2018</v>
      </c>
      <c r="D368" s="15">
        <f t="shared" si="48"/>
        <v>2.0839316788025183E-2</v>
      </c>
      <c r="E368" s="14">
        <v>0.60424499999999992</v>
      </c>
      <c r="F368" s="15">
        <f t="shared" si="42"/>
        <v>91508.889709472161</v>
      </c>
      <c r="G368" s="15">
        <f t="shared" si="45"/>
        <v>1.0059248209884108E-2</v>
      </c>
      <c r="H368" s="15">
        <f t="shared" si="49"/>
        <v>3.1108192858004487E-2</v>
      </c>
      <c r="I368" s="14">
        <v>55293.7890625</v>
      </c>
      <c r="J368" s="15">
        <f t="shared" si="46"/>
        <v>90597.546502002006</v>
      </c>
      <c r="K368" s="15">
        <f t="shared" si="46"/>
        <v>-3.7376612625524145E-3</v>
      </c>
      <c r="L368">
        <f>(CalculationForOpenness!J368+CalculationForOpenness!I368)/CalculationForOpenness!E368</f>
        <v>98858.253812293449</v>
      </c>
      <c r="M368">
        <v>0.30327492952346802</v>
      </c>
      <c r="N368">
        <v>0.14385512471199036</v>
      </c>
      <c r="O368">
        <v>238.42</v>
      </c>
      <c r="P368">
        <f t="shared" si="44"/>
        <v>56844.096399999995</v>
      </c>
      <c r="Q368">
        <f t="shared" si="47"/>
        <v>238.42</v>
      </c>
    </row>
    <row r="369" spans="1:17">
      <c r="A369" t="str">
        <f t="shared" si="43"/>
        <v>Netherlands1996</v>
      </c>
      <c r="B369" s="13" t="s">
        <v>190</v>
      </c>
      <c r="C369" s="14">
        <v>1996</v>
      </c>
      <c r="D369" s="15"/>
      <c r="E369" s="14">
        <v>15.563255</v>
      </c>
      <c r="F369" s="15">
        <f t="shared" si="42"/>
        <v>39719.314018821897</v>
      </c>
      <c r="G369" s="15">
        <f t="shared" si="45"/>
        <v>-0.56595130653507952</v>
      </c>
      <c r="H369" s="15" t="e">
        <f>(I369-#REF!)/#REF!</f>
        <v>#REF!</v>
      </c>
      <c r="I369" s="14">
        <v>618161.8125</v>
      </c>
      <c r="J369" s="15">
        <f t="shared" si="46"/>
        <v>91508.889709472161</v>
      </c>
      <c r="K369" s="15">
        <f t="shared" si="46"/>
        <v>1.0059248209884108E-2</v>
      </c>
      <c r="L369">
        <f>(CalculationForOpenness!J369+CalculationForOpenness!I369)/CalculationForOpenness!E369</f>
        <v>47345.250736193258</v>
      </c>
      <c r="M369">
        <v>0.24798886477947235</v>
      </c>
      <c r="N369">
        <v>0.15393480658531189</v>
      </c>
      <c r="O369">
        <v>59.03</v>
      </c>
      <c r="P369">
        <f t="shared" si="44"/>
        <v>3484.5409</v>
      </c>
      <c r="Q369">
        <f t="shared" si="47"/>
        <v>238.42</v>
      </c>
    </row>
    <row r="370" spans="1:17">
      <c r="A370" t="str">
        <f t="shared" si="43"/>
        <v>Netherlands1997</v>
      </c>
      <c r="B370" s="13" t="s">
        <v>190</v>
      </c>
      <c r="C370" s="14">
        <v>1997</v>
      </c>
      <c r="D370" s="15">
        <f t="shared" ref="D370:D433" si="50">(E370-E369)/E369</f>
        <v>5.925495662700335E-3</v>
      </c>
      <c r="E370" s="14">
        <v>15.655474999999999</v>
      </c>
      <c r="F370" s="15">
        <f t="shared" si="42"/>
        <v>41194.685884650578</v>
      </c>
      <c r="G370" s="15">
        <f t="shared" si="45"/>
        <v>3.7144948302217484E-2</v>
      </c>
      <c r="H370" s="15">
        <f t="shared" ref="H370:H433" si="51">(I370-I369)/I369</f>
        <v>4.3290546194973828E-2</v>
      </c>
      <c r="I370" s="14">
        <v>644922.375</v>
      </c>
      <c r="J370" s="15">
        <f t="shared" si="46"/>
        <v>39719.314018821897</v>
      </c>
      <c r="K370" s="15">
        <f t="shared" si="46"/>
        <v>-0.56595130653507952</v>
      </c>
      <c r="L370">
        <f>(CalculationForOpenness!J370+CalculationForOpenness!I370)/CalculationForOpenness!E370</f>
        <v>48072.823229612295</v>
      </c>
      <c r="M370">
        <v>0.24235972762107849</v>
      </c>
      <c r="N370">
        <v>0.15788714587688446</v>
      </c>
      <c r="O370">
        <v>69.3</v>
      </c>
      <c r="P370">
        <f t="shared" si="44"/>
        <v>4802.49</v>
      </c>
      <c r="Q370">
        <f t="shared" si="47"/>
        <v>59.03</v>
      </c>
    </row>
    <row r="371" spans="1:17">
      <c r="A371" t="str">
        <f t="shared" si="43"/>
        <v>Netherlands1998</v>
      </c>
      <c r="B371" s="13" t="s">
        <v>190</v>
      </c>
      <c r="C371" s="14">
        <v>1998</v>
      </c>
      <c r="D371" s="15">
        <f t="shared" si="50"/>
        <v>5.7597741365241753E-3</v>
      </c>
      <c r="E371" s="14">
        <v>15.745647</v>
      </c>
      <c r="F371" s="15">
        <f t="shared" si="42"/>
        <v>42869.054539327597</v>
      </c>
      <c r="G371" s="15">
        <f t="shared" si="45"/>
        <v>4.0645258453127324E-2</v>
      </c>
      <c r="H371" s="15">
        <f t="shared" si="51"/>
        <v>4.6639140098062186E-2</v>
      </c>
      <c r="I371" s="14">
        <v>675001</v>
      </c>
      <c r="J371" s="15">
        <f t="shared" si="46"/>
        <v>41194.685884650578</v>
      </c>
      <c r="K371" s="15">
        <f t="shared" si="46"/>
        <v>3.7144948302217484E-2</v>
      </c>
      <c r="L371">
        <f>(CalculationForOpenness!J371+CalculationForOpenness!I371)/CalculationForOpenness!E371</f>
        <v>46937.92880100746</v>
      </c>
      <c r="M371">
        <v>0.23868831992149353</v>
      </c>
      <c r="N371">
        <v>0.16379526257514954</v>
      </c>
      <c r="O371">
        <v>70.760000000000005</v>
      </c>
      <c r="P371">
        <f t="shared" si="44"/>
        <v>5006.9776000000011</v>
      </c>
      <c r="Q371">
        <f t="shared" si="47"/>
        <v>69.3</v>
      </c>
    </row>
    <row r="372" spans="1:17">
      <c r="A372" t="str">
        <f t="shared" si="43"/>
        <v>Netherlands1999</v>
      </c>
      <c r="B372" s="13" t="s">
        <v>190</v>
      </c>
      <c r="C372" s="14">
        <v>1999</v>
      </c>
      <c r="D372" s="15">
        <f t="shared" si="50"/>
        <v>5.7079902782018743E-3</v>
      </c>
      <c r="E372" s="14">
        <v>15.835522999999998</v>
      </c>
      <c r="F372" s="15">
        <f t="shared" si="42"/>
        <v>44771.547804262613</v>
      </c>
      <c r="G372" s="15">
        <f t="shared" si="45"/>
        <v>4.4379174800547316E-2</v>
      </c>
      <c r="H372" s="15">
        <f t="shared" si="51"/>
        <v>5.034048097706522E-2</v>
      </c>
      <c r="I372" s="14">
        <v>708980.875</v>
      </c>
      <c r="J372" s="15">
        <f t="shared" si="46"/>
        <v>42869.054539327597</v>
      </c>
      <c r="K372" s="15">
        <f t="shared" si="46"/>
        <v>4.0645258453127324E-2</v>
      </c>
      <c r="L372">
        <f>(CalculationForOpenness!J372+CalculationForOpenness!I372)/CalculationForOpenness!E372</f>
        <v>47646.603648735421</v>
      </c>
      <c r="M372">
        <v>0.23256437480449677</v>
      </c>
      <c r="N372">
        <v>0.16609933972358704</v>
      </c>
      <c r="O372">
        <v>94.87</v>
      </c>
      <c r="P372">
        <f t="shared" si="44"/>
        <v>9000.3169000000016</v>
      </c>
      <c r="Q372">
        <f t="shared" si="47"/>
        <v>70.760000000000005</v>
      </c>
    </row>
    <row r="373" spans="1:17">
      <c r="A373" t="str">
        <f t="shared" si="43"/>
        <v>Netherlands2000</v>
      </c>
      <c r="B373" s="13" t="s">
        <v>190</v>
      </c>
      <c r="C373" s="14">
        <v>2000</v>
      </c>
      <c r="D373" s="15">
        <f t="shared" si="50"/>
        <v>5.725418731039154E-3</v>
      </c>
      <c r="E373" s="14">
        <v>15.926188</v>
      </c>
      <c r="F373" s="15">
        <f t="shared" si="42"/>
        <v>46384.432200599418</v>
      </c>
      <c r="G373" s="15">
        <f t="shared" si="45"/>
        <v>3.6024762945167731E-2</v>
      </c>
      <c r="H373" s="15">
        <f t="shared" si="51"/>
        <v>4.1956438528754393E-2</v>
      </c>
      <c r="I373" s="14">
        <v>738727.1875</v>
      </c>
      <c r="J373" s="15">
        <f t="shared" si="46"/>
        <v>44771.547804262613</v>
      </c>
      <c r="K373" s="15">
        <f t="shared" si="46"/>
        <v>4.4379174800547316E-2</v>
      </c>
      <c r="L373">
        <f>(CalculationForOpenness!J373+CalculationForOpenness!I373)/CalculationForOpenness!E373</f>
        <v>57362.056862001395</v>
      </c>
      <c r="M373">
        <v>0.21123439073562622</v>
      </c>
      <c r="N373">
        <v>0.16668277978897095</v>
      </c>
      <c r="O373">
        <v>120.4</v>
      </c>
      <c r="P373">
        <f t="shared" si="44"/>
        <v>14496.160000000002</v>
      </c>
      <c r="Q373">
        <f t="shared" si="47"/>
        <v>94.87</v>
      </c>
    </row>
    <row r="374" spans="1:17">
      <c r="A374" t="str">
        <f t="shared" si="43"/>
        <v>Netherlands2001</v>
      </c>
      <c r="B374" s="13" t="s">
        <v>190</v>
      </c>
      <c r="C374" s="14">
        <v>2001</v>
      </c>
      <c r="D374" s="15">
        <f t="shared" si="50"/>
        <v>5.7720026914162281E-3</v>
      </c>
      <c r="E374" s="14">
        <v>16.018114000000001</v>
      </c>
      <c r="F374" s="15">
        <f t="shared" si="42"/>
        <v>47191.389854011526</v>
      </c>
      <c r="G374" s="15">
        <f t="shared" si="45"/>
        <v>1.7397165711164612E-2</v>
      </c>
      <c r="H374" s="15">
        <f t="shared" si="51"/>
        <v>2.3269584889888732E-2</v>
      </c>
      <c r="I374" s="14">
        <v>755917.0625</v>
      </c>
      <c r="J374" s="15">
        <f t="shared" si="46"/>
        <v>46384.432200599418</v>
      </c>
      <c r="K374" s="15">
        <f t="shared" si="46"/>
        <v>3.6024762945167731E-2</v>
      </c>
      <c r="L374">
        <f>(CalculationForOpenness!J374+CalculationForOpenness!I374)/CalculationForOpenness!E374</f>
        <v>60095.963408290721</v>
      </c>
      <c r="M374">
        <v>0.20918898284435272</v>
      </c>
      <c r="N374">
        <v>0.17889976501464844</v>
      </c>
      <c r="O374">
        <v>121.43</v>
      </c>
      <c r="P374">
        <f t="shared" si="44"/>
        <v>14745.244900000002</v>
      </c>
      <c r="Q374">
        <f t="shared" si="47"/>
        <v>120.4</v>
      </c>
    </row>
    <row r="375" spans="1:17">
      <c r="A375" t="str">
        <f t="shared" si="43"/>
        <v>Netherlands2002</v>
      </c>
      <c r="B375" s="13" t="s">
        <v>190</v>
      </c>
      <c r="C375" s="14">
        <v>2002</v>
      </c>
      <c r="D375" s="15">
        <f t="shared" si="50"/>
        <v>5.7585431093821532E-3</v>
      </c>
      <c r="E375" s="14">
        <v>16.110354999999998</v>
      </c>
      <c r="F375" s="15">
        <f t="shared" si="42"/>
        <v>47023.137447933339</v>
      </c>
      <c r="G375" s="15">
        <f t="shared" si="45"/>
        <v>-3.5653200000822752E-3</v>
      </c>
      <c r="H375" s="15">
        <f t="shared" si="51"/>
        <v>2.1726920603806319E-3</v>
      </c>
      <c r="I375" s="14">
        <v>757559.4375</v>
      </c>
      <c r="J375" s="15">
        <f t="shared" si="46"/>
        <v>47191.389854011526</v>
      </c>
      <c r="K375" s="15">
        <f t="shared" si="46"/>
        <v>1.7397165711164612E-2</v>
      </c>
      <c r="L375">
        <f>(CalculationForOpenness!J375+CalculationForOpenness!I375)/CalculationForOpenness!E375</f>
        <v>58873.137844645695</v>
      </c>
      <c r="M375">
        <v>0.18677602708339691</v>
      </c>
      <c r="N375">
        <v>0.19126217067241669</v>
      </c>
      <c r="O375">
        <v>128.72999999999999</v>
      </c>
      <c r="P375">
        <f t="shared" si="44"/>
        <v>16571.412899999996</v>
      </c>
      <c r="Q375">
        <f t="shared" si="47"/>
        <v>121.43</v>
      </c>
    </row>
    <row r="376" spans="1:17">
      <c r="A376" t="str">
        <f t="shared" si="43"/>
        <v>Netherlands2003</v>
      </c>
      <c r="B376" s="13" t="s">
        <v>190</v>
      </c>
      <c r="C376" s="14">
        <v>2003</v>
      </c>
      <c r="D376" s="15">
        <f t="shared" si="50"/>
        <v>5.6234639149789975E-3</v>
      </c>
      <c r="E376" s="14">
        <v>16.200951</v>
      </c>
      <c r="F376" s="15">
        <f t="shared" si="42"/>
        <v>46832.964466098318</v>
      </c>
      <c r="G376" s="15">
        <f t="shared" si="45"/>
        <v>-4.0442427314764263E-3</v>
      </c>
      <c r="H376" s="15">
        <f t="shared" si="51"/>
        <v>1.556478530438742E-3</v>
      </c>
      <c r="I376" s="14">
        <v>758738.5625</v>
      </c>
      <c r="J376" s="15">
        <f t="shared" si="46"/>
        <v>47023.137447933339</v>
      </c>
      <c r="K376" s="15">
        <f t="shared" si="46"/>
        <v>-3.5653200000822752E-3</v>
      </c>
      <c r="L376">
        <f>(CalculationForOpenness!J376+CalculationForOpenness!I376)/CalculationForOpenness!E376</f>
        <v>65223.915868911099</v>
      </c>
      <c r="M376">
        <v>0.19085672497749329</v>
      </c>
      <c r="N376">
        <v>0.1844249814748764</v>
      </c>
      <c r="O376">
        <v>139.84</v>
      </c>
      <c r="P376">
        <f t="shared" si="44"/>
        <v>19555.225600000002</v>
      </c>
      <c r="Q376">
        <f t="shared" si="47"/>
        <v>128.72999999999999</v>
      </c>
    </row>
    <row r="377" spans="1:17">
      <c r="A377" t="str">
        <f t="shared" si="43"/>
        <v>Netherlands2004</v>
      </c>
      <c r="B377" s="13" t="s">
        <v>190</v>
      </c>
      <c r="C377" s="14">
        <v>2004</v>
      </c>
      <c r="D377" s="15">
        <f t="shared" si="50"/>
        <v>5.3225887788931614E-3</v>
      </c>
      <c r="E377" s="14">
        <v>16.287181999999998</v>
      </c>
      <c r="F377" s="15">
        <f t="shared" si="42"/>
        <v>47509.699652155919</v>
      </c>
      <c r="G377" s="15">
        <f t="shared" si="45"/>
        <v>1.4449975434450243E-2</v>
      </c>
      <c r="H377" s="15">
        <f t="shared" si="51"/>
        <v>1.9849475490446026E-2</v>
      </c>
      <c r="I377" s="14">
        <v>773799.125</v>
      </c>
      <c r="J377" s="15">
        <f t="shared" si="46"/>
        <v>46832.964466098318</v>
      </c>
      <c r="K377" s="15">
        <f t="shared" si="46"/>
        <v>-4.0442427314764263E-3</v>
      </c>
      <c r="L377">
        <f>(CalculationForOpenness!J377+CalculationForOpenness!I377)/CalculationForOpenness!E377</f>
        <v>74000.452215799829</v>
      </c>
      <c r="M377">
        <v>0.19936488568782806</v>
      </c>
      <c r="N377">
        <v>0.17368750274181366</v>
      </c>
      <c r="O377">
        <v>162.34</v>
      </c>
      <c r="P377">
        <f t="shared" si="44"/>
        <v>26354.275600000001</v>
      </c>
      <c r="Q377">
        <f t="shared" si="47"/>
        <v>139.84</v>
      </c>
    </row>
    <row r="378" spans="1:17">
      <c r="A378" t="str">
        <f t="shared" si="43"/>
        <v>Netherlands2005</v>
      </c>
      <c r="B378" s="13" t="s">
        <v>190</v>
      </c>
      <c r="C378" s="14">
        <v>2005</v>
      </c>
      <c r="D378" s="15">
        <f t="shared" si="50"/>
        <v>4.9103644817134143E-3</v>
      </c>
      <c r="E378" s="14">
        <v>16.367158</v>
      </c>
      <c r="F378" s="15">
        <f t="shared" si="42"/>
        <v>48247.151399161667</v>
      </c>
      <c r="G378" s="15">
        <f t="shared" si="45"/>
        <v>1.5522130268240555E-2</v>
      </c>
      <c r="H378" s="15">
        <f t="shared" si="51"/>
        <v>2.0508714067103657E-2</v>
      </c>
      <c r="I378" s="14">
        <v>789668.75</v>
      </c>
      <c r="J378" s="15">
        <f t="shared" si="46"/>
        <v>47509.699652155919</v>
      </c>
      <c r="K378" s="15">
        <f t="shared" si="46"/>
        <v>1.4449975434450243E-2</v>
      </c>
      <c r="L378">
        <f>(CalculationForOpenness!J378+CalculationForOpenness!I378)/CalculationForOpenness!E378</f>
        <v>74485.338268762425</v>
      </c>
      <c r="M378">
        <v>0.20188829302787781</v>
      </c>
      <c r="N378">
        <v>0.16614679992198944</v>
      </c>
      <c r="O378">
        <v>161.43</v>
      </c>
      <c r="P378">
        <f t="shared" si="44"/>
        <v>26059.644900000003</v>
      </c>
      <c r="Q378">
        <f t="shared" si="47"/>
        <v>162.34</v>
      </c>
    </row>
    <row r="379" spans="1:17">
      <c r="A379" t="str">
        <f t="shared" si="43"/>
        <v>Netherlands2006</v>
      </c>
      <c r="B379" s="13" t="s">
        <v>190</v>
      </c>
      <c r="C379" s="14">
        <v>2006</v>
      </c>
      <c r="D379" s="15">
        <f t="shared" si="50"/>
        <v>4.4564242613163562E-3</v>
      </c>
      <c r="E379" s="14">
        <v>16.440096999999998</v>
      </c>
      <c r="F379" s="15">
        <f t="shared" si="42"/>
        <v>49695.51730747088</v>
      </c>
      <c r="G379" s="15">
        <f t="shared" si="45"/>
        <v>3.0019718601135486E-2</v>
      </c>
      <c r="H379" s="15">
        <f t="shared" si="51"/>
        <v>3.4609923464743918E-2</v>
      </c>
      <c r="I379" s="14">
        <v>816999.125</v>
      </c>
      <c r="J379" s="15">
        <f t="shared" si="46"/>
        <v>48247.151399161667</v>
      </c>
      <c r="K379" s="15">
        <f t="shared" si="46"/>
        <v>1.5522130268240555E-2</v>
      </c>
      <c r="L379">
        <f>(CalculationForOpenness!J379+CalculationForOpenness!I379)/CalculationForOpenness!E379</f>
        <v>81161.524639739335</v>
      </c>
      <c r="M379">
        <v>0.20725433528423309</v>
      </c>
      <c r="N379">
        <v>0.17931632697582245</v>
      </c>
      <c r="O379">
        <v>170.68</v>
      </c>
      <c r="P379">
        <f t="shared" si="44"/>
        <v>29131.662400000001</v>
      </c>
      <c r="Q379">
        <f t="shared" si="47"/>
        <v>161.43</v>
      </c>
    </row>
    <row r="380" spans="1:17">
      <c r="A380" t="str">
        <f t="shared" si="43"/>
        <v>Netherlands2007</v>
      </c>
      <c r="B380" s="13" t="s">
        <v>190</v>
      </c>
      <c r="C380" s="14">
        <v>2007</v>
      </c>
      <c r="D380" s="15">
        <f t="shared" si="50"/>
        <v>4.0485162587544686E-3</v>
      </c>
      <c r="E380" s="14">
        <v>16.506654999999999</v>
      </c>
      <c r="F380" s="15">
        <f t="shared" si="42"/>
        <v>51362.507273581476</v>
      </c>
      <c r="G380" s="15">
        <f t="shared" si="45"/>
        <v>3.3544071103974442E-2</v>
      </c>
      <c r="H380" s="15">
        <f t="shared" si="51"/>
        <v>3.7728391079978205E-2</v>
      </c>
      <c r="I380" s="14">
        <v>847823.1875</v>
      </c>
      <c r="J380" s="15">
        <f t="shared" si="46"/>
        <v>49695.51730747088</v>
      </c>
      <c r="K380" s="15">
        <f t="shared" si="46"/>
        <v>3.0019718601135486E-2</v>
      </c>
      <c r="L380">
        <f>(CalculationForOpenness!J380+CalculationForOpenness!I380)/CalculationForOpenness!E380</f>
        <v>86162.685161740519</v>
      </c>
      <c r="M380">
        <v>0.23268331587314606</v>
      </c>
      <c r="N380">
        <v>0.18087309598922729</v>
      </c>
      <c r="O380">
        <v>184.58</v>
      </c>
      <c r="P380">
        <f t="shared" si="44"/>
        <v>34069.776400000002</v>
      </c>
      <c r="Q380">
        <f t="shared" si="47"/>
        <v>170.68</v>
      </c>
    </row>
    <row r="381" spans="1:17">
      <c r="A381" t="str">
        <f t="shared" si="43"/>
        <v>Netherlands2008</v>
      </c>
      <c r="B381" s="13" t="s">
        <v>190</v>
      </c>
      <c r="C381" s="14">
        <v>2008</v>
      </c>
      <c r="D381" s="15">
        <f t="shared" si="50"/>
        <v>3.7226803371124949E-3</v>
      </c>
      <c r="E381" s="14">
        <v>16.568103999999998</v>
      </c>
      <c r="F381" s="15">
        <f t="shared" si="42"/>
        <v>52282.608046159061</v>
      </c>
      <c r="G381" s="15">
        <f t="shared" si="45"/>
        <v>1.79138601563332E-2</v>
      </c>
      <c r="H381" s="15">
        <f t="shared" si="51"/>
        <v>2.1703228068411375E-2</v>
      </c>
      <c r="I381" s="14">
        <v>866223.6875</v>
      </c>
      <c r="J381" s="15">
        <f t="shared" si="46"/>
        <v>51362.507273581476</v>
      </c>
      <c r="K381" s="15">
        <f t="shared" si="46"/>
        <v>3.3544071103974442E-2</v>
      </c>
      <c r="L381">
        <f>(CalculationForOpenness!J381+CalculationForOpenness!I381)/CalculationForOpenness!E381</f>
        <v>93182.824638396429</v>
      </c>
      <c r="M381">
        <v>0.23190519213676453</v>
      </c>
      <c r="N381">
        <v>0.19748933613300323</v>
      </c>
      <c r="O381">
        <v>194</v>
      </c>
      <c r="P381">
        <f t="shared" si="44"/>
        <v>37636</v>
      </c>
      <c r="Q381">
        <f t="shared" si="47"/>
        <v>184.58</v>
      </c>
    </row>
    <row r="382" spans="1:17">
      <c r="A382" t="str">
        <f t="shared" si="43"/>
        <v>Netherlands2009</v>
      </c>
      <c r="B382" s="13" t="s">
        <v>190</v>
      </c>
      <c r="C382" s="14">
        <v>2009</v>
      </c>
      <c r="D382" s="15">
        <f t="shared" si="50"/>
        <v>3.5169383292139402E-3</v>
      </c>
      <c r="E382" s="14">
        <v>16.626373000000001</v>
      </c>
      <c r="F382" s="15">
        <f t="shared" si="42"/>
        <v>50188.95657519532</v>
      </c>
      <c r="G382" s="15">
        <f t="shared" si="45"/>
        <v>-4.0044893497189482E-2</v>
      </c>
      <c r="H382" s="15">
        <f t="shared" si="51"/>
        <v>-3.6668790588805039E-2</v>
      </c>
      <c r="I382" s="14">
        <v>834460.3125</v>
      </c>
      <c r="J382" s="15">
        <f t="shared" si="46"/>
        <v>52282.608046159061</v>
      </c>
      <c r="K382" s="15">
        <f t="shared" si="46"/>
        <v>1.79138601563332E-2</v>
      </c>
      <c r="L382">
        <f>(CalculationForOpenness!J382+CalculationForOpenness!I382)/CalculationForOpenness!E382</f>
        <v>77737.343195012698</v>
      </c>
      <c r="M382">
        <v>0.21728420257568359</v>
      </c>
      <c r="N382">
        <v>0.2213323563337326</v>
      </c>
      <c r="O382">
        <v>191.26</v>
      </c>
      <c r="P382">
        <f t="shared" si="44"/>
        <v>36580.387599999995</v>
      </c>
      <c r="Q382">
        <f t="shared" si="47"/>
        <v>194</v>
      </c>
    </row>
    <row r="383" spans="1:17">
      <c r="A383" t="str">
        <f t="shared" si="43"/>
        <v>Netherlands2010</v>
      </c>
      <c r="B383" s="13" t="s">
        <v>190</v>
      </c>
      <c r="C383" s="14">
        <v>2010</v>
      </c>
      <c r="D383" s="15">
        <f t="shared" si="50"/>
        <v>3.400861991968953E-3</v>
      </c>
      <c r="E383" s="14">
        <v>16.682917</v>
      </c>
      <c r="F383" s="15">
        <f t="shared" si="42"/>
        <v>50690.472025965246</v>
      </c>
      <c r="G383" s="15">
        <f t="shared" si="45"/>
        <v>9.9925458704951068E-3</v>
      </c>
      <c r="H383" s="15">
        <f t="shared" si="51"/>
        <v>1.3427391131917972E-2</v>
      </c>
      <c r="I383" s="14">
        <v>845664.9375</v>
      </c>
      <c r="J383" s="15">
        <f t="shared" si="46"/>
        <v>50188.95657519532</v>
      </c>
      <c r="K383" s="15">
        <f t="shared" si="46"/>
        <v>-4.0044893497189482E-2</v>
      </c>
      <c r="L383">
        <f>(CalculationForOpenness!J383+CalculationForOpenness!I383)/CalculationForOpenness!E383</f>
        <v>90199.133061699074</v>
      </c>
      <c r="M383">
        <v>0.23679804801940918</v>
      </c>
      <c r="N383">
        <v>0.21132072806358337</v>
      </c>
      <c r="O383">
        <v>186.79</v>
      </c>
      <c r="P383">
        <f t="shared" si="44"/>
        <v>34890.504099999998</v>
      </c>
      <c r="Q383">
        <f t="shared" si="47"/>
        <v>191.26</v>
      </c>
    </row>
    <row r="384" spans="1:17">
      <c r="A384" t="str">
        <f t="shared" si="43"/>
        <v>Netherlands2011</v>
      </c>
      <c r="B384" s="13" t="s">
        <v>190</v>
      </c>
      <c r="C384" s="14">
        <v>2011</v>
      </c>
      <c r="D384" s="15">
        <f t="shared" si="50"/>
        <v>3.3133294375317706E-3</v>
      </c>
      <c r="E384" s="14">
        <v>16.738192999999999</v>
      </c>
      <c r="F384" s="15">
        <f t="shared" si="42"/>
        <v>51306.781592254316</v>
      </c>
      <c r="G384" s="15">
        <f t="shared" si="45"/>
        <v>1.2158292114016556E-2</v>
      </c>
      <c r="H384" s="15">
        <f t="shared" si="51"/>
        <v>1.5511905978719853E-2</v>
      </c>
      <c r="I384" s="14">
        <v>858782.8125</v>
      </c>
      <c r="J384" s="15">
        <f t="shared" si="46"/>
        <v>50690.472025965246</v>
      </c>
      <c r="K384" s="15">
        <f t="shared" si="46"/>
        <v>9.9925458704951068E-3</v>
      </c>
      <c r="L384">
        <f>(CalculationForOpenness!J384+CalculationForOpenness!I384)/CalculationForOpenness!E384</f>
        <v>94422.684845487689</v>
      </c>
      <c r="M384">
        <v>0.23582407832145691</v>
      </c>
      <c r="N384">
        <v>0.21956510841846466</v>
      </c>
      <c r="O384">
        <v>191.11</v>
      </c>
      <c r="P384">
        <f t="shared" si="44"/>
        <v>36523.032100000004</v>
      </c>
      <c r="Q384">
        <f t="shared" si="47"/>
        <v>186.79</v>
      </c>
    </row>
    <row r="385" spans="1:17">
      <c r="A385" t="str">
        <f t="shared" si="43"/>
        <v>Netherlands2012</v>
      </c>
      <c r="B385" s="13" t="s">
        <v>190</v>
      </c>
      <c r="C385" s="14">
        <v>2012</v>
      </c>
      <c r="D385" s="15">
        <f t="shared" si="50"/>
        <v>3.2050652062622026E-3</v>
      </c>
      <c r="E385" s="14">
        <v>16.791840000000001</v>
      </c>
      <c r="F385" s="15">
        <f t="shared" si="42"/>
        <v>50615.909274981183</v>
      </c>
      <c r="G385" s="15">
        <f t="shared" si="45"/>
        <v>-1.3465516561994467E-2</v>
      </c>
      <c r="H385" s="15">
        <f t="shared" si="51"/>
        <v>-1.0303609214349524E-2</v>
      </c>
      <c r="I385" s="14">
        <v>849934.25</v>
      </c>
      <c r="J385" s="15">
        <f t="shared" si="46"/>
        <v>51306.781592254316</v>
      </c>
      <c r="K385" s="15">
        <f t="shared" si="46"/>
        <v>1.2158292114016556E-2</v>
      </c>
      <c r="L385">
        <f>(CalculationForOpenness!J385+CalculationForOpenness!I385)/CalculationForOpenness!E385</f>
        <v>95866.592191918098</v>
      </c>
      <c r="M385">
        <v>0.23821744322776794</v>
      </c>
      <c r="N385">
        <v>0.20632058382034302</v>
      </c>
      <c r="O385">
        <v>183.95</v>
      </c>
      <c r="P385">
        <f t="shared" si="44"/>
        <v>33837.602499999994</v>
      </c>
      <c r="Q385">
        <f t="shared" si="47"/>
        <v>191.11</v>
      </c>
    </row>
    <row r="386" spans="1:17">
      <c r="A386" t="str">
        <f t="shared" si="43"/>
        <v>Netherlands2013</v>
      </c>
      <c r="B386" s="13" t="s">
        <v>190</v>
      </c>
      <c r="C386" s="14">
        <v>2013</v>
      </c>
      <c r="D386" s="15">
        <f t="shared" si="50"/>
        <v>3.076613402700378E-3</v>
      </c>
      <c r="E386" s="14">
        <v>16.843502000000001</v>
      </c>
      <c r="F386" s="15">
        <f t="shared" ref="F386:F449" si="52">I386/E386</f>
        <v>50394.975759791516</v>
      </c>
      <c r="G386" s="15">
        <f t="shared" si="45"/>
        <v>-4.3649026235881797E-3</v>
      </c>
      <c r="H386" s="15">
        <f t="shared" si="51"/>
        <v>-1.3017183388009132E-3</v>
      </c>
      <c r="I386" s="14">
        <v>848827.875</v>
      </c>
      <c r="J386" s="15">
        <f t="shared" si="46"/>
        <v>50615.909274981183</v>
      </c>
      <c r="K386" s="15">
        <f t="shared" si="46"/>
        <v>-1.3465516561994467E-2</v>
      </c>
      <c r="L386">
        <f>(CalculationForOpenness!J386+CalculationForOpenness!I386)/CalculationForOpenness!E386</f>
        <v>91233.863067054903</v>
      </c>
      <c r="M386">
        <v>0.22748914361000061</v>
      </c>
      <c r="N386">
        <v>0.19693094491958618</v>
      </c>
      <c r="O386">
        <v>180.52</v>
      </c>
      <c r="P386">
        <f t="shared" si="44"/>
        <v>32587.470400000002</v>
      </c>
      <c r="Q386">
        <f t="shared" si="47"/>
        <v>183.95</v>
      </c>
    </row>
    <row r="387" spans="1:17">
      <c r="A387" t="str">
        <f t="shared" ref="A387:A450" si="53">_xlfn.CONCAT(B387,C387)</f>
        <v>Netherlands2014</v>
      </c>
      <c r="B387" s="13" t="s">
        <v>190</v>
      </c>
      <c r="C387" s="14">
        <v>2014</v>
      </c>
      <c r="D387" s="15">
        <f t="shared" si="50"/>
        <v>2.9103805135060248E-3</v>
      </c>
      <c r="E387" s="14">
        <v>16.892523000000001</v>
      </c>
      <c r="F387" s="15">
        <f t="shared" si="52"/>
        <v>50963.971604478502</v>
      </c>
      <c r="G387" s="15">
        <f t="shared" si="45"/>
        <v>1.1290725635013975E-2</v>
      </c>
      <c r="H387" s="15">
        <f t="shared" si="51"/>
        <v>1.423396645639141E-2</v>
      </c>
      <c r="I387" s="14">
        <v>860910.0625</v>
      </c>
      <c r="J387" s="15">
        <f t="shared" si="46"/>
        <v>50394.975759791516</v>
      </c>
      <c r="K387" s="15">
        <f t="shared" si="46"/>
        <v>-4.3649026235881797E-3</v>
      </c>
      <c r="L387">
        <f>(CalculationForOpenness!J387+CalculationForOpenness!I387)/CalculationForOpenness!E387</f>
        <v>95683.286080468693</v>
      </c>
      <c r="M387">
        <v>0.226727694272995</v>
      </c>
      <c r="N387">
        <v>0.20171931385993958</v>
      </c>
      <c r="O387">
        <v>184.37</v>
      </c>
      <c r="P387">
        <f t="shared" ref="P387:P450" si="54">O387^2</f>
        <v>33992.296900000001</v>
      </c>
      <c r="Q387">
        <f t="shared" si="47"/>
        <v>180.52</v>
      </c>
    </row>
    <row r="388" spans="1:17">
      <c r="A388" t="str">
        <f t="shared" si="53"/>
        <v>Netherlands2015</v>
      </c>
      <c r="B388" s="13" t="s">
        <v>190</v>
      </c>
      <c r="C388" s="14">
        <v>2015</v>
      </c>
      <c r="D388" s="15">
        <f t="shared" si="50"/>
        <v>2.7216775137733759E-3</v>
      </c>
      <c r="E388" s="14">
        <v>16.938499</v>
      </c>
      <c r="F388" s="15">
        <f t="shared" si="52"/>
        <v>51821.40105802763</v>
      </c>
      <c r="G388" s="15">
        <f t="shared" ref="G388:G451" si="55">(F388-F387)/F387</f>
        <v>1.6824227519069191E-2</v>
      </c>
      <c r="H388" s="15">
        <f t="shared" si="51"/>
        <v>1.9591695154567903E-2</v>
      </c>
      <c r="I388" s="14">
        <v>877776.75</v>
      </c>
      <c r="J388" s="15">
        <f t="shared" ref="J388:K451" si="56">F387</f>
        <v>50963.971604478502</v>
      </c>
      <c r="K388" s="15">
        <f t="shared" si="56"/>
        <v>1.1290725635013975E-2</v>
      </c>
      <c r="L388">
        <f>(CalculationForOpenness!J388+CalculationForOpenness!I388)/CalculationForOpenness!E388</f>
        <v>83066.427917226698</v>
      </c>
      <c r="M388">
        <v>0.28604808449745178</v>
      </c>
      <c r="N388">
        <v>0.19638839364051819</v>
      </c>
      <c r="O388">
        <v>188.6</v>
      </c>
      <c r="P388">
        <f t="shared" si="54"/>
        <v>35569.96</v>
      </c>
      <c r="Q388">
        <f t="shared" ref="Q388:Q451" si="57">O387</f>
        <v>184.37</v>
      </c>
    </row>
    <row r="389" spans="1:17">
      <c r="A389" t="str">
        <f t="shared" si="53"/>
        <v>Netherlands2016</v>
      </c>
      <c r="B389" s="13" t="s">
        <v>190</v>
      </c>
      <c r="C389" s="14">
        <v>2016</v>
      </c>
      <c r="D389" s="15">
        <f t="shared" si="50"/>
        <v>2.5265520870532371E-3</v>
      </c>
      <c r="E389" s="14">
        <v>16.981294999999999</v>
      </c>
      <c r="F389" s="15">
        <f t="shared" si="52"/>
        <v>52823.717213557626</v>
      </c>
      <c r="G389" s="15">
        <f t="shared" si="55"/>
        <v>1.9341741733451788E-2</v>
      </c>
      <c r="H389" s="15">
        <f t="shared" si="51"/>
        <v>2.1917161738448872E-2</v>
      </c>
      <c r="I389" s="14">
        <v>897015.125</v>
      </c>
      <c r="J389" s="15">
        <f t="shared" si="56"/>
        <v>51821.40105802763</v>
      </c>
      <c r="K389" s="15">
        <f t="shared" si="56"/>
        <v>1.6824227519069191E-2</v>
      </c>
      <c r="L389">
        <f>(CalculationForOpenness!J389+CalculationForOpenness!I389)/CalculationForOpenness!E389</f>
        <v>84021.320314757817</v>
      </c>
      <c r="M389">
        <v>0.25366136431694031</v>
      </c>
      <c r="N389">
        <v>0.19846788048744202</v>
      </c>
      <c r="O389">
        <v>201.69</v>
      </c>
      <c r="P389">
        <f t="shared" si="54"/>
        <v>40678.856099999997</v>
      </c>
      <c r="Q389">
        <f t="shared" si="57"/>
        <v>188.6</v>
      </c>
    </row>
    <row r="390" spans="1:17">
      <c r="A390" t="str">
        <f t="shared" si="53"/>
        <v>Netherlands2017</v>
      </c>
      <c r="B390" s="13" t="s">
        <v>190</v>
      </c>
      <c r="C390" s="14">
        <v>2017</v>
      </c>
      <c r="D390" s="15">
        <f t="shared" si="50"/>
        <v>2.3585951483676192E-3</v>
      </c>
      <c r="E390" s="14">
        <v>17.021346999999999</v>
      </c>
      <c r="F390" s="15">
        <f t="shared" si="52"/>
        <v>54233.446536281772</v>
      </c>
      <c r="G390" s="15">
        <f t="shared" si="55"/>
        <v>2.6687431273055656E-2</v>
      </c>
      <c r="H390" s="15">
        <f t="shared" si="51"/>
        <v>2.9108971267346243E-2</v>
      </c>
      <c r="I390" s="14">
        <v>923126.3125</v>
      </c>
      <c r="J390" s="15">
        <f t="shared" si="56"/>
        <v>52823.717213557626</v>
      </c>
      <c r="K390" s="15">
        <f t="shared" si="56"/>
        <v>1.9341741733451788E-2</v>
      </c>
      <c r="L390">
        <f>(CalculationForOpenness!J390+CalculationForOpenness!I390)/CalculationForOpenness!E390</f>
        <v>90841.013897089084</v>
      </c>
      <c r="M390">
        <v>0.25626665353775024</v>
      </c>
      <c r="N390">
        <v>0.19696538150310516</v>
      </c>
      <c r="O390">
        <v>196.97</v>
      </c>
      <c r="P390">
        <f t="shared" si="54"/>
        <v>38797.180899999999</v>
      </c>
      <c r="Q390">
        <f t="shared" si="57"/>
        <v>201.69</v>
      </c>
    </row>
    <row r="391" spans="1:17">
      <c r="A391" t="str">
        <f t="shared" si="53"/>
        <v>Netherlands2018</v>
      </c>
      <c r="B391" s="13" t="s">
        <v>190</v>
      </c>
      <c r="C391" s="14">
        <v>2018</v>
      </c>
      <c r="D391" s="15">
        <f t="shared" si="50"/>
        <v>2.2450044641002232E-3</v>
      </c>
      <c r="E391" s="14">
        <v>17.059559999999998</v>
      </c>
      <c r="F391" s="15">
        <f t="shared" si="52"/>
        <v>55389.511071797875</v>
      </c>
      <c r="G391" s="15">
        <f t="shared" si="55"/>
        <v>2.1316449706782044E-2</v>
      </c>
      <c r="H391" s="15">
        <f t="shared" si="51"/>
        <v>2.3609309695632796E-2</v>
      </c>
      <c r="I391" s="14">
        <v>944920.6875</v>
      </c>
      <c r="J391" s="15">
        <f t="shared" si="56"/>
        <v>54233.446536281772</v>
      </c>
      <c r="K391" s="15">
        <f t="shared" si="56"/>
        <v>2.6687431273055656E-2</v>
      </c>
      <c r="L391">
        <f>(CalculationForOpenness!J391+CalculationForOpenness!I391)/CalculationForOpenness!E391</f>
        <v>98011.205953884972</v>
      </c>
      <c r="M391">
        <v>0.2598545253276825</v>
      </c>
      <c r="N391">
        <v>0.19885110855102539</v>
      </c>
      <c r="O391">
        <v>204.23</v>
      </c>
      <c r="P391">
        <f t="shared" si="54"/>
        <v>41709.892899999999</v>
      </c>
      <c r="Q391">
        <f t="shared" si="57"/>
        <v>196.97</v>
      </c>
    </row>
    <row r="392" spans="1:17">
      <c r="A392" t="str">
        <f t="shared" si="53"/>
        <v>Norway1996</v>
      </c>
      <c r="B392" s="13" t="s">
        <v>191</v>
      </c>
      <c r="C392" s="14">
        <v>1996</v>
      </c>
      <c r="D392" s="15"/>
      <c r="E392" s="14">
        <v>4.3932089999999997</v>
      </c>
      <c r="F392" s="15">
        <f t="shared" si="52"/>
        <v>55993.348910784807</v>
      </c>
      <c r="G392" s="15">
        <f t="shared" si="55"/>
        <v>1.0901664002850935E-2</v>
      </c>
      <c r="H392" s="15" t="e">
        <f>(I392-#REF!)/#REF!</f>
        <v>#REF!</v>
      </c>
      <c r="I392" s="14">
        <v>245990.484375</v>
      </c>
      <c r="J392" s="15">
        <f t="shared" si="56"/>
        <v>55389.511071797875</v>
      </c>
      <c r="K392" s="15">
        <f t="shared" si="56"/>
        <v>2.1316449706782044E-2</v>
      </c>
      <c r="L392">
        <f>(CalculationForOpenness!J392+CalculationForOpenness!I392)/CalculationForOpenness!E392</f>
        <v>51560.7315787021</v>
      </c>
      <c r="M392">
        <v>0.2258288711309433</v>
      </c>
      <c r="N392">
        <v>0.13081274926662445</v>
      </c>
      <c r="O392">
        <v>85.49</v>
      </c>
      <c r="P392">
        <f t="shared" si="54"/>
        <v>7308.5400999999993</v>
      </c>
      <c r="Q392">
        <f t="shared" si="57"/>
        <v>204.23</v>
      </c>
    </row>
    <row r="393" spans="1:17">
      <c r="A393" t="str">
        <f t="shared" si="53"/>
        <v>Norway1997</v>
      </c>
      <c r="B393" s="13" t="s">
        <v>191</v>
      </c>
      <c r="C393" s="14">
        <v>1997</v>
      </c>
      <c r="D393" s="15">
        <f t="shared" si="50"/>
        <v>6.1579132702314961E-3</v>
      </c>
      <c r="E393" s="14">
        <v>4.4202620000000001</v>
      </c>
      <c r="F393" s="15">
        <f t="shared" si="52"/>
        <v>58591.567224974446</v>
      </c>
      <c r="G393" s="15">
        <f t="shared" si="55"/>
        <v>4.6402266782246328E-2</v>
      </c>
      <c r="H393" s="15">
        <f t="shared" si="51"/>
        <v>5.2845921186865014E-2</v>
      </c>
      <c r="I393" s="14">
        <v>258990.078125</v>
      </c>
      <c r="J393" s="15">
        <f t="shared" si="56"/>
        <v>55993.348910784807</v>
      </c>
      <c r="K393" s="15">
        <f t="shared" si="56"/>
        <v>1.0901664002850935E-2</v>
      </c>
      <c r="L393">
        <f>(CalculationForOpenness!J393+CalculationForOpenness!I393)/CalculationForOpenness!E393</f>
        <v>53006.691430008228</v>
      </c>
      <c r="M393">
        <v>0.24942556023597717</v>
      </c>
      <c r="N393">
        <v>0.13941624760627747</v>
      </c>
      <c r="O393">
        <v>94.25</v>
      </c>
      <c r="P393">
        <f t="shared" si="54"/>
        <v>8883.0625</v>
      </c>
      <c r="Q393">
        <f t="shared" si="57"/>
        <v>85.49</v>
      </c>
    </row>
    <row r="394" spans="1:17">
      <c r="A394" t="str">
        <f t="shared" si="53"/>
        <v>Norway1998</v>
      </c>
      <c r="B394" s="13" t="s">
        <v>191</v>
      </c>
      <c r="C394" s="14">
        <v>1998</v>
      </c>
      <c r="D394" s="15">
        <f t="shared" si="50"/>
        <v>6.1589109423829331E-3</v>
      </c>
      <c r="E394" s="14">
        <v>4.4474859999999996</v>
      </c>
      <c r="F394" s="15">
        <f t="shared" si="52"/>
        <v>59761.191491103069</v>
      </c>
      <c r="G394" s="15">
        <f t="shared" si="55"/>
        <v>1.9962331125870193E-2</v>
      </c>
      <c r="H394" s="15">
        <f t="shared" si="51"/>
        <v>2.6244188287859724E-2</v>
      </c>
      <c r="I394" s="14">
        <v>265787.0625</v>
      </c>
      <c r="J394" s="15">
        <f t="shared" si="56"/>
        <v>58591.567224974446</v>
      </c>
      <c r="K394" s="15">
        <f t="shared" si="56"/>
        <v>4.6402266782246328E-2</v>
      </c>
      <c r="L394">
        <f>(CalculationForOpenness!J394+CalculationForOpenness!I394)/CalculationForOpenness!E394</f>
        <v>54055.980437458871</v>
      </c>
      <c r="M394">
        <v>0.2825467586517334</v>
      </c>
      <c r="N394">
        <v>0.15538109838962555</v>
      </c>
      <c r="O394">
        <v>102.61</v>
      </c>
      <c r="P394">
        <f t="shared" si="54"/>
        <v>10528.812099999999</v>
      </c>
      <c r="Q394">
        <f t="shared" si="57"/>
        <v>94.25</v>
      </c>
    </row>
    <row r="395" spans="1:17">
      <c r="A395" t="str">
        <f t="shared" si="53"/>
        <v>Norway1999</v>
      </c>
      <c r="B395" s="13" t="s">
        <v>191</v>
      </c>
      <c r="C395" s="14">
        <v>1999</v>
      </c>
      <c r="D395" s="15">
        <f t="shared" si="50"/>
        <v>5.96246958394029E-3</v>
      </c>
      <c r="E395" s="14">
        <v>4.4740039999999999</v>
      </c>
      <c r="F395" s="15">
        <f t="shared" si="52"/>
        <v>60602.762089618162</v>
      </c>
      <c r="G395" s="15">
        <f t="shared" si="55"/>
        <v>1.4082225898062644E-2</v>
      </c>
      <c r="H395" s="15">
        <f t="shared" si="51"/>
        <v>2.0128660325594291E-2</v>
      </c>
      <c r="I395" s="14">
        <v>271137</v>
      </c>
      <c r="J395" s="15">
        <f t="shared" si="56"/>
        <v>59761.191491103069</v>
      </c>
      <c r="K395" s="15">
        <f t="shared" si="56"/>
        <v>1.9962331125870193E-2</v>
      </c>
      <c r="L395">
        <f>(CalculationForOpenness!J395+CalculationForOpenness!I395)/CalculationForOpenness!E395</f>
        <v>50931.405337320008</v>
      </c>
      <c r="M395">
        <v>0.23217387497425079</v>
      </c>
      <c r="N395">
        <v>0.14683333039283752</v>
      </c>
      <c r="O395">
        <v>114.51</v>
      </c>
      <c r="P395">
        <f t="shared" si="54"/>
        <v>13112.540100000002</v>
      </c>
      <c r="Q395">
        <f t="shared" si="57"/>
        <v>102.61</v>
      </c>
    </row>
    <row r="396" spans="1:17">
      <c r="A396" t="str">
        <f t="shared" si="53"/>
        <v>Norway2000</v>
      </c>
      <c r="B396" s="13" t="s">
        <v>191</v>
      </c>
      <c r="C396" s="14">
        <v>2000</v>
      </c>
      <c r="D396" s="15">
        <f t="shared" si="50"/>
        <v>5.668971239185209E-3</v>
      </c>
      <c r="E396" s="14">
        <v>4.4993669999999995</v>
      </c>
      <c r="F396" s="15">
        <f t="shared" si="52"/>
        <v>62192.498411443215</v>
      </c>
      <c r="G396" s="15">
        <f t="shared" si="55"/>
        <v>2.6232077004579153E-2</v>
      </c>
      <c r="H396" s="15">
        <f t="shared" si="51"/>
        <v>3.2049757133847466E-2</v>
      </c>
      <c r="I396" s="14">
        <v>279826.875</v>
      </c>
      <c r="J396" s="15">
        <f t="shared" si="56"/>
        <v>60602.762089618162</v>
      </c>
      <c r="K396" s="15">
        <f t="shared" si="56"/>
        <v>1.4082225898062644E-2</v>
      </c>
      <c r="L396">
        <f>(CalculationForOpenness!J396+CalculationForOpenness!I396)/CalculationForOpenness!E396</f>
        <v>53461.539532092029</v>
      </c>
      <c r="M396">
        <v>0.1863107830286026</v>
      </c>
      <c r="N396">
        <v>0.12559895217418671</v>
      </c>
      <c r="O396">
        <v>125.43</v>
      </c>
      <c r="P396">
        <f t="shared" si="54"/>
        <v>15732.684900000002</v>
      </c>
      <c r="Q396">
        <f t="shared" si="57"/>
        <v>114.51</v>
      </c>
    </row>
    <row r="397" spans="1:17">
      <c r="A397" t="str">
        <f t="shared" si="53"/>
        <v>Norway2001</v>
      </c>
      <c r="B397" s="13" t="s">
        <v>191</v>
      </c>
      <c r="C397" s="14">
        <v>2001</v>
      </c>
      <c r="D397" s="15">
        <f t="shared" si="50"/>
        <v>5.2847433872364891E-3</v>
      </c>
      <c r="E397" s="14">
        <v>4.5231449999999995</v>
      </c>
      <c r="F397" s="15">
        <f t="shared" si="52"/>
        <v>63149.140421100812</v>
      </c>
      <c r="G397" s="15">
        <f t="shared" si="55"/>
        <v>1.538195174808378E-2</v>
      </c>
      <c r="H397" s="15">
        <f t="shared" si="51"/>
        <v>2.0747984803103706E-2</v>
      </c>
      <c r="I397" s="14">
        <v>285632.71875</v>
      </c>
      <c r="J397" s="15">
        <f t="shared" si="56"/>
        <v>62192.498411443215</v>
      </c>
      <c r="K397" s="15">
        <f t="shared" si="56"/>
        <v>2.6232077004579153E-2</v>
      </c>
      <c r="L397">
        <f>(CalculationForOpenness!J397+CalculationForOpenness!I397)/CalculationForOpenness!E397</f>
        <v>54161.253699290559</v>
      </c>
      <c r="M397">
        <v>0.17961253225803375</v>
      </c>
      <c r="N397">
        <v>0.1347370445728302</v>
      </c>
      <c r="O397">
        <v>130.94</v>
      </c>
      <c r="P397">
        <f t="shared" si="54"/>
        <v>17145.283599999999</v>
      </c>
      <c r="Q397">
        <f t="shared" si="57"/>
        <v>125.43</v>
      </c>
    </row>
    <row r="398" spans="1:17">
      <c r="A398" t="str">
        <f t="shared" si="53"/>
        <v>Norway2002</v>
      </c>
      <c r="B398" s="13" t="s">
        <v>191</v>
      </c>
      <c r="C398" s="14">
        <v>2002</v>
      </c>
      <c r="D398" s="15">
        <f t="shared" si="50"/>
        <v>5.0571007562215759E-3</v>
      </c>
      <c r="E398" s="14">
        <v>4.5460189999999994</v>
      </c>
      <c r="F398" s="15">
        <f t="shared" si="52"/>
        <v>63740.09600487812</v>
      </c>
      <c r="G398" s="15">
        <f t="shared" si="55"/>
        <v>9.3580938685246841E-3</v>
      </c>
      <c r="H398" s="15">
        <f t="shared" si="51"/>
        <v>1.446251944832563E-2</v>
      </c>
      <c r="I398" s="14">
        <v>289763.6875</v>
      </c>
      <c r="J398" s="15">
        <f t="shared" si="56"/>
        <v>63149.140421100812</v>
      </c>
      <c r="K398" s="15">
        <f t="shared" si="56"/>
        <v>1.538195174808378E-2</v>
      </c>
      <c r="L398">
        <f>(CalculationForOpenness!J398+CalculationForOpenness!I398)/CalculationForOpenness!E398</f>
        <v>55564.161474762892</v>
      </c>
      <c r="M398">
        <v>0.17696183919906616</v>
      </c>
      <c r="N398">
        <v>0.14312925934791565</v>
      </c>
      <c r="O398">
        <v>138.29</v>
      </c>
      <c r="P398">
        <f t="shared" si="54"/>
        <v>19124.124099999997</v>
      </c>
      <c r="Q398">
        <f t="shared" si="57"/>
        <v>130.94</v>
      </c>
    </row>
    <row r="399" spans="1:17">
      <c r="A399" t="str">
        <f t="shared" si="53"/>
        <v>Norway2003</v>
      </c>
      <c r="B399" s="13" t="s">
        <v>191</v>
      </c>
      <c r="C399" s="14">
        <v>2003</v>
      </c>
      <c r="D399" s="15">
        <f t="shared" si="50"/>
        <v>5.2984820345010966E-3</v>
      </c>
      <c r="E399" s="14">
        <v>4.570106</v>
      </c>
      <c r="F399" s="15">
        <f t="shared" si="52"/>
        <v>63981.201967744295</v>
      </c>
      <c r="G399" s="15">
        <f t="shared" si="55"/>
        <v>3.7826419785706462E-3</v>
      </c>
      <c r="H399" s="15">
        <f t="shared" si="51"/>
        <v>9.1011662736380661E-3</v>
      </c>
      <c r="I399" s="14">
        <v>292400.875</v>
      </c>
      <c r="J399" s="15">
        <f t="shared" si="56"/>
        <v>63740.09600487812</v>
      </c>
      <c r="K399" s="15">
        <f t="shared" si="56"/>
        <v>9.3580938685246841E-3</v>
      </c>
      <c r="L399">
        <f>(CalculationForOpenness!J399+CalculationForOpenness!I399)/CalculationForOpenness!E399</f>
        <v>57309.032801994028</v>
      </c>
      <c r="M399">
        <v>0.16910856962203979</v>
      </c>
      <c r="N399">
        <v>0.13324594497680664</v>
      </c>
      <c r="O399">
        <v>145.37</v>
      </c>
      <c r="P399">
        <f t="shared" si="54"/>
        <v>21132.436900000001</v>
      </c>
      <c r="Q399">
        <f t="shared" si="57"/>
        <v>138.29</v>
      </c>
    </row>
    <row r="400" spans="1:17">
      <c r="A400" t="str">
        <f t="shared" si="53"/>
        <v>Norway2004</v>
      </c>
      <c r="B400" s="13" t="s">
        <v>191</v>
      </c>
      <c r="C400" s="14">
        <v>2004</v>
      </c>
      <c r="D400" s="15">
        <f t="shared" si="50"/>
        <v>6.1504043888696621E-3</v>
      </c>
      <c r="E400" s="14">
        <v>4.5982139999999996</v>
      </c>
      <c r="F400" s="15">
        <f t="shared" si="52"/>
        <v>66114.24294302093</v>
      </c>
      <c r="G400" s="15">
        <f t="shared" si="55"/>
        <v>3.3338557414910618E-2</v>
      </c>
      <c r="H400" s="15">
        <f t="shared" si="51"/>
        <v>3.9694007413623507E-2</v>
      </c>
      <c r="I400" s="14">
        <v>304007.4375</v>
      </c>
      <c r="J400" s="15">
        <f t="shared" si="56"/>
        <v>63981.201967744295</v>
      </c>
      <c r="K400" s="15">
        <f t="shared" si="56"/>
        <v>3.7826419785706462E-3</v>
      </c>
      <c r="L400">
        <f>(CalculationForOpenness!J400+CalculationForOpenness!I400)/CalculationForOpenness!E400</f>
        <v>60883.823249219371</v>
      </c>
      <c r="M400">
        <v>0.19742999970912933</v>
      </c>
      <c r="N400">
        <v>0.12250882387161255</v>
      </c>
      <c r="O400">
        <v>159.61000000000001</v>
      </c>
      <c r="P400">
        <f t="shared" si="54"/>
        <v>25475.352100000004</v>
      </c>
      <c r="Q400">
        <f t="shared" si="57"/>
        <v>145.37</v>
      </c>
    </row>
    <row r="401" spans="1:17">
      <c r="A401" t="str">
        <f t="shared" si="53"/>
        <v>Norway2005</v>
      </c>
      <c r="B401" s="13" t="s">
        <v>191</v>
      </c>
      <c r="C401" s="14">
        <v>2005</v>
      </c>
      <c r="D401" s="15">
        <f t="shared" si="50"/>
        <v>7.4267965779757856E-3</v>
      </c>
      <c r="E401" s="14">
        <v>4.6323639999999999</v>
      </c>
      <c r="F401" s="15">
        <f t="shared" si="52"/>
        <v>67349.859056844405</v>
      </c>
      <c r="G401" s="15">
        <f t="shared" si="55"/>
        <v>1.868910629269948E-2</v>
      </c>
      <c r="H401" s="15">
        <f t="shared" si="51"/>
        <v>2.6254703061335465E-2</v>
      </c>
      <c r="I401" s="14">
        <v>311989.0625</v>
      </c>
      <c r="J401" s="15">
        <f t="shared" si="56"/>
        <v>66114.24294302093</v>
      </c>
      <c r="K401" s="15">
        <f t="shared" si="56"/>
        <v>3.3338557414910618E-2</v>
      </c>
      <c r="L401">
        <f>(CalculationForOpenness!J401+CalculationForOpenness!I401)/CalculationForOpenness!E401</f>
        <v>63067.062111734005</v>
      </c>
      <c r="M401">
        <v>0.19790150225162506</v>
      </c>
      <c r="N401">
        <v>0.10451110452413559</v>
      </c>
      <c r="O401">
        <v>167.23</v>
      </c>
      <c r="P401">
        <f t="shared" si="54"/>
        <v>27965.872899999995</v>
      </c>
      <c r="Q401">
        <f t="shared" si="57"/>
        <v>159.61000000000001</v>
      </c>
    </row>
    <row r="402" spans="1:17">
      <c r="A402" t="str">
        <f t="shared" si="53"/>
        <v>Norway2006</v>
      </c>
      <c r="B402" s="13" t="s">
        <v>191</v>
      </c>
      <c r="C402" s="14">
        <v>2006</v>
      </c>
      <c r="D402" s="15">
        <f t="shared" si="50"/>
        <v>8.7708996961379047E-3</v>
      </c>
      <c r="E402" s="14">
        <v>4.6729940000000001</v>
      </c>
      <c r="F402" s="15">
        <f t="shared" si="52"/>
        <v>68366.474470114874</v>
      </c>
      <c r="G402" s="15">
        <f t="shared" si="55"/>
        <v>1.5094544034790457E-2</v>
      </c>
      <c r="H402" s="15">
        <f t="shared" si="51"/>
        <v>2.3997836462616377E-2</v>
      </c>
      <c r="I402" s="14">
        <v>319476.125</v>
      </c>
      <c r="J402" s="15">
        <f t="shared" si="56"/>
        <v>67349.859056844405</v>
      </c>
      <c r="K402" s="15">
        <f t="shared" si="56"/>
        <v>1.868910629269948E-2</v>
      </c>
      <c r="L402">
        <f>(CalculationForOpenness!J402+CalculationForOpenness!I402)/CalculationForOpenness!E402</f>
        <v>65198.715111721795</v>
      </c>
      <c r="M402">
        <v>0.21337300539016724</v>
      </c>
      <c r="N402">
        <v>0.10484232008457184</v>
      </c>
      <c r="O402">
        <v>170.09</v>
      </c>
      <c r="P402">
        <f t="shared" si="54"/>
        <v>28930.608100000001</v>
      </c>
      <c r="Q402">
        <f t="shared" si="57"/>
        <v>167.23</v>
      </c>
    </row>
    <row r="403" spans="1:17">
      <c r="A403" t="str">
        <f t="shared" si="53"/>
        <v>Norway2007</v>
      </c>
      <c r="B403" s="13" t="s">
        <v>191</v>
      </c>
      <c r="C403" s="14">
        <v>2007</v>
      </c>
      <c r="D403" s="15">
        <f t="shared" si="50"/>
        <v>9.931106267202474E-3</v>
      </c>
      <c r="E403" s="14">
        <v>4.7194019999999997</v>
      </c>
      <c r="F403" s="15">
        <f t="shared" si="52"/>
        <v>69721.128068768041</v>
      </c>
      <c r="G403" s="15">
        <f t="shared" si="55"/>
        <v>1.9814589082625997E-2</v>
      </c>
      <c r="H403" s="15">
        <f t="shared" si="51"/>
        <v>2.9942476139648934E-2</v>
      </c>
      <c r="I403" s="14">
        <v>329042.03125</v>
      </c>
      <c r="J403" s="15">
        <f t="shared" si="56"/>
        <v>68366.474470114874</v>
      </c>
      <c r="K403" s="15">
        <f t="shared" si="56"/>
        <v>1.5094544034790457E-2</v>
      </c>
      <c r="L403">
        <f>(CalculationForOpenness!J403+CalculationForOpenness!I403)/CalculationForOpenness!E403</f>
        <v>69507.117671972446</v>
      </c>
      <c r="M403">
        <v>0.23831400275230408</v>
      </c>
      <c r="N403">
        <v>0.10935259610414505</v>
      </c>
      <c r="O403">
        <v>172.04</v>
      </c>
      <c r="P403">
        <f t="shared" si="54"/>
        <v>29597.761599999998</v>
      </c>
      <c r="Q403">
        <f t="shared" si="57"/>
        <v>170.09</v>
      </c>
    </row>
    <row r="404" spans="1:17">
      <c r="A404" t="str">
        <f t="shared" si="53"/>
        <v>Norway2008</v>
      </c>
      <c r="B404" s="13" t="s">
        <v>191</v>
      </c>
      <c r="C404" s="14">
        <v>2008</v>
      </c>
      <c r="D404" s="15">
        <f t="shared" si="50"/>
        <v>1.0937190771203692E-2</v>
      </c>
      <c r="E404" s="14">
        <v>4.7710189999999999</v>
      </c>
      <c r="F404" s="15">
        <f t="shared" si="52"/>
        <v>69295.370915521402</v>
      </c>
      <c r="G404" s="15">
        <f t="shared" si="55"/>
        <v>-6.1065729290366907E-3</v>
      </c>
      <c r="H404" s="15">
        <f t="shared" si="51"/>
        <v>4.7638290890838885E-3</v>
      </c>
      <c r="I404" s="14">
        <v>330609.53125</v>
      </c>
      <c r="J404" s="15">
        <f t="shared" si="56"/>
        <v>69721.128068768041</v>
      </c>
      <c r="K404" s="15">
        <f t="shared" si="56"/>
        <v>1.9814589082625997E-2</v>
      </c>
      <c r="L404">
        <f>(CalculationForOpenness!J404+CalculationForOpenness!I404)/CalculationForOpenness!E404</f>
        <v>69471.145197741513</v>
      </c>
      <c r="M404">
        <v>0.22283659875392914</v>
      </c>
      <c r="N404">
        <v>0.10870610177516937</v>
      </c>
      <c r="O404">
        <v>170.83</v>
      </c>
      <c r="P404">
        <f t="shared" si="54"/>
        <v>29182.888900000005</v>
      </c>
      <c r="Q404">
        <f t="shared" si="57"/>
        <v>172.04</v>
      </c>
    </row>
    <row r="405" spans="1:17">
      <c r="A405" t="str">
        <f t="shared" si="53"/>
        <v>Norway2009</v>
      </c>
      <c r="B405" s="13" t="s">
        <v>191</v>
      </c>
      <c r="C405" s="14">
        <v>2009</v>
      </c>
      <c r="D405" s="15">
        <f t="shared" si="50"/>
        <v>1.1701693076468598E-2</v>
      </c>
      <c r="E405" s="14">
        <v>4.826848</v>
      </c>
      <c r="F405" s="15">
        <f t="shared" si="52"/>
        <v>67310.974729264315</v>
      </c>
      <c r="G405" s="15">
        <f t="shared" si="55"/>
        <v>-2.8636778475091527E-2</v>
      </c>
      <c r="H405" s="15">
        <f t="shared" si="51"/>
        <v>-1.7270184191037295E-2</v>
      </c>
      <c r="I405" s="14">
        <v>324899.84375</v>
      </c>
      <c r="J405" s="15">
        <f t="shared" si="56"/>
        <v>69295.370915521402</v>
      </c>
      <c r="K405" s="15">
        <f t="shared" si="56"/>
        <v>-6.1065729290366907E-3</v>
      </c>
      <c r="L405">
        <f>(CalculationForOpenness!J405+CalculationForOpenness!I405)/CalculationForOpenness!E405</f>
        <v>58896.009605370113</v>
      </c>
      <c r="M405">
        <v>0.23157061636447906</v>
      </c>
      <c r="N405">
        <v>0.13231503963470459</v>
      </c>
      <c r="O405">
        <v>171.3</v>
      </c>
      <c r="P405">
        <f t="shared" si="54"/>
        <v>29343.690000000002</v>
      </c>
      <c r="Q405">
        <f t="shared" si="57"/>
        <v>170.83</v>
      </c>
    </row>
    <row r="406" spans="1:17">
      <c r="A406" t="str">
        <f t="shared" si="53"/>
        <v>Norway2010</v>
      </c>
      <c r="B406" s="13" t="s">
        <v>191</v>
      </c>
      <c r="C406" s="14">
        <v>2010</v>
      </c>
      <c r="D406" s="15">
        <f t="shared" si="50"/>
        <v>1.2229512924376304E-2</v>
      </c>
      <c r="E406" s="14">
        <v>4.8858779999999999</v>
      </c>
      <c r="F406" s="15">
        <f t="shared" si="52"/>
        <v>66964.441959050149</v>
      </c>
      <c r="G406" s="15">
        <f t="shared" si="55"/>
        <v>-5.148235805646508E-3</v>
      </c>
      <c r="H406" s="15">
        <f t="shared" si="51"/>
        <v>7.0183167024068472E-3</v>
      </c>
      <c r="I406" s="14">
        <v>327180.09375</v>
      </c>
      <c r="J406" s="15">
        <f t="shared" si="56"/>
        <v>67310.974729264315</v>
      </c>
      <c r="K406" s="15">
        <f t="shared" si="56"/>
        <v>-2.8636778475091527E-2</v>
      </c>
      <c r="L406">
        <f>(CalculationForOpenness!J406+CalculationForOpenness!I406)/CalculationForOpenness!E406</f>
        <v>60713.740830210794</v>
      </c>
      <c r="M406">
        <v>0.24352976679801941</v>
      </c>
      <c r="N406">
        <v>0.12418323010206223</v>
      </c>
      <c r="O406">
        <v>168.26</v>
      </c>
      <c r="P406">
        <f t="shared" si="54"/>
        <v>28311.427599999995</v>
      </c>
      <c r="Q406">
        <f t="shared" si="57"/>
        <v>171.3</v>
      </c>
    </row>
    <row r="407" spans="1:17">
      <c r="A407" t="str">
        <f t="shared" si="53"/>
        <v>Norway2011</v>
      </c>
      <c r="B407" s="13" t="s">
        <v>191</v>
      </c>
      <c r="C407" s="14">
        <v>2011</v>
      </c>
      <c r="D407" s="15">
        <f t="shared" si="50"/>
        <v>1.2782144785440715E-2</v>
      </c>
      <c r="E407" s="14">
        <v>4.9483299999999995</v>
      </c>
      <c r="F407" s="15">
        <f t="shared" si="52"/>
        <v>66768.239234246706</v>
      </c>
      <c r="G407" s="15">
        <f t="shared" si="55"/>
        <v>-2.9299538540681637E-3</v>
      </c>
      <c r="H407" s="15">
        <f t="shared" si="51"/>
        <v>9.8147398369953544E-3</v>
      </c>
      <c r="I407" s="14">
        <v>330391.28125</v>
      </c>
      <c r="J407" s="15">
        <f t="shared" si="56"/>
        <v>66964.441959050149</v>
      </c>
      <c r="K407" s="15">
        <f t="shared" si="56"/>
        <v>-5.148235805646508E-3</v>
      </c>
      <c r="L407">
        <f>(CalculationForOpenness!J407+CalculationForOpenness!I407)/CalculationForOpenness!E407</f>
        <v>64385.81739452394</v>
      </c>
      <c r="M407">
        <v>0.22029261291027069</v>
      </c>
      <c r="N407">
        <v>0.11974603682756424</v>
      </c>
      <c r="O407">
        <v>168.76</v>
      </c>
      <c r="P407">
        <f t="shared" si="54"/>
        <v>28479.937599999997</v>
      </c>
      <c r="Q407">
        <f t="shared" si="57"/>
        <v>168.26</v>
      </c>
    </row>
    <row r="408" spans="1:17">
      <c r="A408" t="str">
        <f t="shared" si="53"/>
        <v>Norway2012</v>
      </c>
      <c r="B408" s="13" t="s">
        <v>191</v>
      </c>
      <c r="C408" s="14">
        <v>2012</v>
      </c>
      <c r="D408" s="15">
        <f t="shared" si="50"/>
        <v>1.321233628315009E-2</v>
      </c>
      <c r="E408" s="14">
        <v>5.0137089999999995</v>
      </c>
      <c r="F408" s="15">
        <f t="shared" si="52"/>
        <v>67678.838161528722</v>
      </c>
      <c r="G408" s="15">
        <f t="shared" si="55"/>
        <v>1.3638204896901812E-2</v>
      </c>
      <c r="H408" s="15">
        <f t="shared" si="51"/>
        <v>2.7030733729448257E-2</v>
      </c>
      <c r="I408" s="14">
        <v>339322</v>
      </c>
      <c r="J408" s="15">
        <f t="shared" si="56"/>
        <v>66768.239234246706</v>
      </c>
      <c r="K408" s="15">
        <f t="shared" si="56"/>
        <v>-2.9299538540681637E-3</v>
      </c>
      <c r="L408">
        <f>(CalculationForOpenness!J408+CalculationForOpenness!I408)/CalculationForOpenness!E408</f>
        <v>62241.595067030059</v>
      </c>
      <c r="M408">
        <v>0.23538704216480255</v>
      </c>
      <c r="N408">
        <v>0.11739148199558258</v>
      </c>
      <c r="O408">
        <v>166.94</v>
      </c>
      <c r="P408">
        <f t="shared" si="54"/>
        <v>27868.963599999999</v>
      </c>
      <c r="Q408">
        <f t="shared" si="57"/>
        <v>168.76</v>
      </c>
    </row>
    <row r="409" spans="1:17">
      <c r="A409" t="str">
        <f t="shared" si="53"/>
        <v>Norway2013</v>
      </c>
      <c r="B409" s="13" t="s">
        <v>191</v>
      </c>
      <c r="C409" s="14">
        <v>2013</v>
      </c>
      <c r="D409" s="15">
        <f t="shared" si="50"/>
        <v>1.3113246101837953E-2</v>
      </c>
      <c r="E409" s="14">
        <v>5.0794549999999994</v>
      </c>
      <c r="F409" s="15">
        <f t="shared" si="52"/>
        <v>67493.621362921811</v>
      </c>
      <c r="G409" s="15">
        <f t="shared" si="55"/>
        <v>-2.7367018057380772E-3</v>
      </c>
      <c r="H409" s="15">
        <f t="shared" si="51"/>
        <v>1.0340657251813911E-2</v>
      </c>
      <c r="I409" s="14">
        <v>342830.8125</v>
      </c>
      <c r="J409" s="15">
        <f t="shared" si="56"/>
        <v>67678.838161528722</v>
      </c>
      <c r="K409" s="15">
        <f t="shared" si="56"/>
        <v>1.3638204896901812E-2</v>
      </c>
      <c r="L409">
        <f>(CalculationForOpenness!J409+CalculationForOpenness!I409)/CalculationForOpenness!E409</f>
        <v>60714.053434045134</v>
      </c>
      <c r="M409">
        <v>0.25981816649436951</v>
      </c>
      <c r="N409">
        <v>0.12621401250362396</v>
      </c>
      <c r="O409">
        <v>165.02</v>
      </c>
      <c r="P409">
        <f t="shared" si="54"/>
        <v>27231.600400000003</v>
      </c>
      <c r="Q409">
        <f t="shared" si="57"/>
        <v>166.94</v>
      </c>
    </row>
    <row r="410" spans="1:17">
      <c r="A410" t="str">
        <f t="shared" si="53"/>
        <v>Norway2014</v>
      </c>
      <c r="B410" s="13" t="s">
        <v>191</v>
      </c>
      <c r="C410" s="14">
        <v>2014</v>
      </c>
      <c r="D410" s="15">
        <f t="shared" si="50"/>
        <v>1.2365499842010748E-2</v>
      </c>
      <c r="E410" s="14">
        <v>5.1422650000000001</v>
      </c>
      <c r="F410" s="15">
        <f t="shared" si="52"/>
        <v>67982.305705754174</v>
      </c>
      <c r="G410" s="15">
        <f t="shared" si="55"/>
        <v>7.2404522525861322E-3</v>
      </c>
      <c r="H410" s="15">
        <f t="shared" si="51"/>
        <v>1.9695483905782244E-2</v>
      </c>
      <c r="I410" s="14">
        <v>349583.03125</v>
      </c>
      <c r="J410" s="15">
        <f t="shared" si="56"/>
        <v>67493.621362921811</v>
      </c>
      <c r="K410" s="15">
        <f t="shared" si="56"/>
        <v>-2.7367018057380772E-3</v>
      </c>
      <c r="L410">
        <f>(CalculationForOpenness!J410+CalculationForOpenness!I410)/CalculationForOpenness!E410</f>
        <v>59407.974056795523</v>
      </c>
      <c r="M410">
        <v>0.26324364542961121</v>
      </c>
      <c r="N410">
        <v>0.13841834664344788</v>
      </c>
      <c r="O410">
        <v>163.19</v>
      </c>
      <c r="P410">
        <f t="shared" si="54"/>
        <v>26630.9761</v>
      </c>
      <c r="Q410">
        <f t="shared" si="57"/>
        <v>165.02</v>
      </c>
    </row>
    <row r="411" spans="1:17">
      <c r="A411" t="str">
        <f t="shared" si="53"/>
        <v>Norway2015</v>
      </c>
      <c r="B411" s="13" t="s">
        <v>191</v>
      </c>
      <c r="C411" s="14">
        <v>2015</v>
      </c>
      <c r="D411" s="15">
        <f t="shared" si="50"/>
        <v>1.1195650165831472E-2</v>
      </c>
      <c r="E411" s="14">
        <v>5.1998359999999995</v>
      </c>
      <c r="F411" s="15">
        <f t="shared" si="52"/>
        <v>68552.119961091084</v>
      </c>
      <c r="G411" s="15">
        <f t="shared" si="55"/>
        <v>8.3818024325803403E-3</v>
      </c>
      <c r="H411" s="15">
        <f t="shared" si="51"/>
        <v>1.9671292326206121E-2</v>
      </c>
      <c r="I411" s="14">
        <v>356459.78125</v>
      </c>
      <c r="J411" s="15">
        <f t="shared" si="56"/>
        <v>67982.305705754174</v>
      </c>
      <c r="K411" s="15">
        <f t="shared" si="56"/>
        <v>7.2404522525861322E-3</v>
      </c>
      <c r="L411">
        <f>(CalculationForOpenness!J411+CalculationForOpenness!I411)/CalculationForOpenness!E411</f>
        <v>57674.756353734483</v>
      </c>
      <c r="M411">
        <v>0.27765214443206787</v>
      </c>
      <c r="N411">
        <v>0.16598369181156158</v>
      </c>
      <c r="O411">
        <v>160.6</v>
      </c>
      <c r="P411">
        <f t="shared" si="54"/>
        <v>25792.359999999997</v>
      </c>
      <c r="Q411">
        <f t="shared" si="57"/>
        <v>163.19</v>
      </c>
    </row>
    <row r="412" spans="1:17">
      <c r="A412" t="str">
        <f t="shared" si="53"/>
        <v>Norway2016</v>
      </c>
      <c r="B412" s="13" t="s">
        <v>191</v>
      </c>
      <c r="C412" s="14">
        <v>2016</v>
      </c>
      <c r="D412" s="15">
        <f t="shared" si="50"/>
        <v>9.8297330915821136E-3</v>
      </c>
      <c r="E412" s="14">
        <v>5.2509489999999994</v>
      </c>
      <c r="F412" s="15">
        <f t="shared" si="52"/>
        <v>68612.252280492539</v>
      </c>
      <c r="G412" s="15">
        <f t="shared" si="55"/>
        <v>8.7717665676254606E-4</v>
      </c>
      <c r="H412" s="15">
        <f t="shared" si="51"/>
        <v>1.0715532160754812E-2</v>
      </c>
      <c r="I412" s="14">
        <v>360279.4375</v>
      </c>
      <c r="J412" s="15">
        <f t="shared" si="56"/>
        <v>68552.119961091084</v>
      </c>
      <c r="K412" s="15">
        <f t="shared" si="56"/>
        <v>8.3818024325803403E-3</v>
      </c>
      <c r="L412">
        <f>(CalculationForOpenness!J412+CalculationForOpenness!I412)/CalculationForOpenness!E412</f>
        <v>55129.586637576773</v>
      </c>
      <c r="M412">
        <v>0.29067331552505493</v>
      </c>
      <c r="N412">
        <v>0.18555708229541779</v>
      </c>
      <c r="O412">
        <v>158.93</v>
      </c>
      <c r="P412">
        <f t="shared" si="54"/>
        <v>25258.744900000002</v>
      </c>
      <c r="Q412">
        <f t="shared" si="57"/>
        <v>160.6</v>
      </c>
    </row>
    <row r="413" spans="1:17">
      <c r="A413" t="str">
        <f t="shared" si="53"/>
        <v>Norway2017</v>
      </c>
      <c r="B413" s="13" t="s">
        <v>191</v>
      </c>
      <c r="C413" s="14">
        <v>2017</v>
      </c>
      <c r="D413" s="15">
        <f t="shared" si="50"/>
        <v>8.6416760094223406E-3</v>
      </c>
      <c r="E413" s="14">
        <v>5.2963259999999996</v>
      </c>
      <c r="F413" s="15">
        <f t="shared" si="52"/>
        <v>69604.789480481384</v>
      </c>
      <c r="G413" s="15">
        <f t="shared" si="55"/>
        <v>1.446588862775224E-2</v>
      </c>
      <c r="H413" s="15">
        <f t="shared" si="51"/>
        <v>2.3232574159883883E-2</v>
      </c>
      <c r="I413" s="14">
        <v>368649.65625</v>
      </c>
      <c r="J413" s="15">
        <f t="shared" si="56"/>
        <v>68612.252280492539</v>
      </c>
      <c r="K413" s="15">
        <f t="shared" si="56"/>
        <v>8.7717665676254606E-4</v>
      </c>
      <c r="L413">
        <f>(CalculationForOpenness!J413+CalculationForOpenness!I413)/CalculationForOpenness!E413</f>
        <v>59689.188601966132</v>
      </c>
      <c r="M413">
        <v>0.28922337293624878</v>
      </c>
      <c r="N413">
        <v>0.18537174165248871</v>
      </c>
      <c r="O413">
        <v>157.15</v>
      </c>
      <c r="P413">
        <f t="shared" si="54"/>
        <v>24696.122500000001</v>
      </c>
      <c r="Q413">
        <f t="shared" si="57"/>
        <v>158.93</v>
      </c>
    </row>
    <row r="414" spans="1:17">
      <c r="A414" t="str">
        <f t="shared" si="53"/>
        <v>Norway2018</v>
      </c>
      <c r="B414" s="13" t="s">
        <v>191</v>
      </c>
      <c r="C414" s="14">
        <v>2018</v>
      </c>
      <c r="D414" s="15">
        <f t="shared" si="50"/>
        <v>7.8612985681018217E-3</v>
      </c>
      <c r="E414" s="14">
        <v>5.3379620000000001</v>
      </c>
      <c r="F414" s="15">
        <f t="shared" si="52"/>
        <v>69952.463833575428</v>
      </c>
      <c r="G414" s="15">
        <f t="shared" si="55"/>
        <v>4.9949774388950482E-3</v>
      </c>
      <c r="H414" s="15">
        <f t="shared" si="51"/>
        <v>1.2895543015985113E-2</v>
      </c>
      <c r="I414" s="14">
        <v>373403.59375</v>
      </c>
      <c r="J414" s="15">
        <f t="shared" si="56"/>
        <v>69604.789480481384</v>
      </c>
      <c r="K414" s="15">
        <f t="shared" si="56"/>
        <v>1.446588862775224E-2</v>
      </c>
      <c r="L414">
        <f>(CalculationForOpenness!J414+CalculationForOpenness!I414)/CalculationForOpenness!E414</f>
        <v>60193.547390998399</v>
      </c>
      <c r="M414">
        <v>0.27081474661827087</v>
      </c>
      <c r="N414">
        <v>0.17395268380641937</v>
      </c>
      <c r="O414">
        <v>155.43</v>
      </c>
      <c r="P414">
        <f t="shared" si="54"/>
        <v>24158.484900000003</v>
      </c>
      <c r="Q414">
        <f t="shared" si="57"/>
        <v>157.15</v>
      </c>
    </row>
    <row r="415" spans="1:17">
      <c r="A415" t="str">
        <f t="shared" si="53"/>
        <v>New Zealand1996</v>
      </c>
      <c r="B415" s="13" t="s">
        <v>192</v>
      </c>
      <c r="C415" s="14">
        <v>1996</v>
      </c>
      <c r="D415" s="15"/>
      <c r="E415" s="14">
        <v>3.717349</v>
      </c>
      <c r="F415" s="15">
        <f t="shared" si="52"/>
        <v>27307.317156661913</v>
      </c>
      <c r="G415" s="15">
        <f t="shared" si="55"/>
        <v>-0.60963037382601692</v>
      </c>
      <c r="H415" s="15" t="e">
        <f>(I415-#REF!)/#REF!</f>
        <v>#REF!</v>
      </c>
      <c r="I415" s="14">
        <v>101510.828125</v>
      </c>
      <c r="J415" s="15">
        <f t="shared" si="56"/>
        <v>69952.463833575428</v>
      </c>
      <c r="K415" s="15">
        <f t="shared" si="56"/>
        <v>4.9949774388950482E-3</v>
      </c>
      <c r="L415">
        <f>(CalculationForOpenness!J415+CalculationForOpenness!I415)/CalculationForOpenness!E415</f>
        <v>15348.596414531199</v>
      </c>
      <c r="M415">
        <v>0.23618374764919281</v>
      </c>
      <c r="N415">
        <v>0.14915932714939117</v>
      </c>
      <c r="O415">
        <v>58.82</v>
      </c>
      <c r="P415">
        <f t="shared" si="54"/>
        <v>3459.7923999999998</v>
      </c>
      <c r="Q415">
        <f t="shared" si="57"/>
        <v>155.43</v>
      </c>
    </row>
    <row r="416" spans="1:17">
      <c r="A416" t="str">
        <f t="shared" si="53"/>
        <v>New Zealand1997</v>
      </c>
      <c r="B416" s="13" t="s">
        <v>192</v>
      </c>
      <c r="C416" s="14">
        <v>1997</v>
      </c>
      <c r="D416" s="15">
        <f t="shared" si="50"/>
        <v>9.4188089415332635E-3</v>
      </c>
      <c r="E416" s="14">
        <v>3.7523619999999998</v>
      </c>
      <c r="F416" s="15">
        <f t="shared" si="52"/>
        <v>27866.360408457396</v>
      </c>
      <c r="G416" s="15">
        <f t="shared" si="55"/>
        <v>2.0472287650531742E-2</v>
      </c>
      <c r="H416" s="15">
        <f t="shared" si="51"/>
        <v>3.0083921158041482E-2</v>
      </c>
      <c r="I416" s="14">
        <v>104564.671875</v>
      </c>
      <c r="J416" s="15">
        <f t="shared" si="56"/>
        <v>27307.317156661913</v>
      </c>
      <c r="K416" s="15">
        <f t="shared" si="56"/>
        <v>-0.60963037382601692</v>
      </c>
      <c r="L416">
        <f>(CalculationForOpenness!J416+CalculationForOpenness!I416)/CalculationForOpenness!E416</f>
        <v>15428.582266315934</v>
      </c>
      <c r="M416">
        <v>0.22649466991424561</v>
      </c>
      <c r="N416">
        <v>0.15640673041343689</v>
      </c>
      <c r="O416">
        <v>65.14</v>
      </c>
      <c r="P416">
        <f t="shared" si="54"/>
        <v>4243.2196000000004</v>
      </c>
      <c r="Q416">
        <f t="shared" si="57"/>
        <v>58.82</v>
      </c>
    </row>
    <row r="417" spans="1:17">
      <c r="A417" t="str">
        <f t="shared" si="53"/>
        <v>New Zealand1998</v>
      </c>
      <c r="B417" s="13" t="s">
        <v>192</v>
      </c>
      <c r="C417" s="14">
        <v>1998</v>
      </c>
      <c r="D417" s="15">
        <f t="shared" si="50"/>
        <v>8.4245603169416962E-3</v>
      </c>
      <c r="E417" s="14">
        <v>3.7839739999999997</v>
      </c>
      <c r="F417" s="15">
        <f t="shared" si="52"/>
        <v>27928.163701045516</v>
      </c>
      <c r="G417" s="15">
        <f t="shared" si="55"/>
        <v>2.2178458787665218E-3</v>
      </c>
      <c r="H417" s="15">
        <f t="shared" si="51"/>
        <v>1.0661090572087639E-2</v>
      </c>
      <c r="I417" s="14">
        <v>105679.4453125</v>
      </c>
      <c r="J417" s="15">
        <f t="shared" si="56"/>
        <v>27866.360408457396</v>
      </c>
      <c r="K417" s="15">
        <f t="shared" si="56"/>
        <v>2.0472287650531742E-2</v>
      </c>
      <c r="L417">
        <f>(CalculationForOpenness!J417+CalculationForOpenness!I417)/CalculationForOpenness!E417</f>
        <v>12989.601743328516</v>
      </c>
      <c r="M417">
        <v>0.19614550471305847</v>
      </c>
      <c r="N417">
        <v>0.16101567447185516</v>
      </c>
      <c r="O417">
        <v>79.11</v>
      </c>
      <c r="P417">
        <f t="shared" si="54"/>
        <v>6258.3921</v>
      </c>
      <c r="Q417">
        <f t="shared" si="57"/>
        <v>65.14</v>
      </c>
    </row>
    <row r="418" spans="1:17">
      <c r="A418" t="str">
        <f t="shared" si="53"/>
        <v>New Zealand1999</v>
      </c>
      <c r="B418" s="13" t="s">
        <v>192</v>
      </c>
      <c r="C418" s="14">
        <v>1999</v>
      </c>
      <c r="D418" s="15">
        <f t="shared" si="50"/>
        <v>9.0267533550706207E-3</v>
      </c>
      <c r="E418" s="14">
        <v>3.8181309999999997</v>
      </c>
      <c r="F418" s="15">
        <f t="shared" si="52"/>
        <v>29115.859058397946</v>
      </c>
      <c r="G418" s="15">
        <f t="shared" si="55"/>
        <v>4.2526797324235366E-2</v>
      </c>
      <c r="H418" s="15">
        <f t="shared" si="51"/>
        <v>5.1937429589732922E-2</v>
      </c>
      <c r="I418" s="14">
        <v>111168.1640625</v>
      </c>
      <c r="J418" s="15">
        <f t="shared" si="56"/>
        <v>27928.163701045516</v>
      </c>
      <c r="K418" s="15">
        <f t="shared" si="56"/>
        <v>2.2178458787665218E-3</v>
      </c>
      <c r="L418">
        <f>(CalculationForOpenness!J418+CalculationForOpenness!I418)/CalculationForOpenness!E418</f>
        <v>14491.879100045659</v>
      </c>
      <c r="M418">
        <v>0.21069154143333435</v>
      </c>
      <c r="N418">
        <v>0.15932463109493256</v>
      </c>
      <c r="O418">
        <v>86.07</v>
      </c>
      <c r="P418">
        <f t="shared" si="54"/>
        <v>7408.044899999999</v>
      </c>
      <c r="Q418">
        <f t="shared" si="57"/>
        <v>79.11</v>
      </c>
    </row>
    <row r="419" spans="1:17">
      <c r="A419" t="str">
        <f t="shared" si="53"/>
        <v>New Zealand2000</v>
      </c>
      <c r="B419" s="13" t="s">
        <v>192</v>
      </c>
      <c r="C419" s="14">
        <v>2000</v>
      </c>
      <c r="D419" s="15">
        <f t="shared" si="50"/>
        <v>1.0703666270224916E-2</v>
      </c>
      <c r="E419" s="14">
        <v>3.8589989999999998</v>
      </c>
      <c r="F419" s="15">
        <f t="shared" si="52"/>
        <v>29467.040869925077</v>
      </c>
      <c r="G419" s="15">
        <f t="shared" si="55"/>
        <v>1.2061530138017298E-2</v>
      </c>
      <c r="H419" s="15">
        <f t="shared" si="51"/>
        <v>2.2894299001547838E-2</v>
      </c>
      <c r="I419" s="14">
        <v>113713.28125</v>
      </c>
      <c r="J419" s="15">
        <f t="shared" si="56"/>
        <v>29115.859058397946</v>
      </c>
      <c r="K419" s="15">
        <f t="shared" si="56"/>
        <v>4.2526797324235366E-2</v>
      </c>
      <c r="L419">
        <f>(CalculationForOpenness!J419+CalculationForOpenness!I419)/CalculationForOpenness!E419</f>
        <v>15610.638812297231</v>
      </c>
      <c r="M419">
        <v>0.20324990153312683</v>
      </c>
      <c r="N419">
        <v>0.15977370738983154</v>
      </c>
      <c r="O419">
        <v>102.03</v>
      </c>
      <c r="P419">
        <f t="shared" si="54"/>
        <v>10410.1209</v>
      </c>
      <c r="Q419">
        <f t="shared" si="57"/>
        <v>86.07</v>
      </c>
    </row>
    <row r="420" spans="1:17">
      <c r="A420" t="str">
        <f t="shared" si="53"/>
        <v>New Zealand2001</v>
      </c>
      <c r="B420" s="13" t="s">
        <v>192</v>
      </c>
      <c r="C420" s="14">
        <v>2001</v>
      </c>
      <c r="D420" s="15">
        <f t="shared" si="50"/>
        <v>1.2680490458795152E-2</v>
      </c>
      <c r="E420" s="14">
        <v>3.9079329999999999</v>
      </c>
      <c r="F420" s="15">
        <f t="shared" si="52"/>
        <v>30203.107051732975</v>
      </c>
      <c r="G420" s="15">
        <f t="shared" si="55"/>
        <v>2.4979304337245125E-2</v>
      </c>
      <c r="H420" s="15">
        <f t="shared" si="51"/>
        <v>3.7976544626356037E-2</v>
      </c>
      <c r="I420" s="14">
        <v>118031.71875</v>
      </c>
      <c r="J420" s="15">
        <f t="shared" si="56"/>
        <v>29467.040869925077</v>
      </c>
      <c r="K420" s="15">
        <f t="shared" si="56"/>
        <v>1.2061530138017298E-2</v>
      </c>
      <c r="L420">
        <f>(CalculationForOpenness!J420+CalculationForOpenness!I420)/CalculationForOpenness!E420</f>
        <v>15806.42883697077</v>
      </c>
      <c r="M420">
        <v>0.21529963612556458</v>
      </c>
      <c r="N420">
        <v>0.16192352771759033</v>
      </c>
      <c r="O420">
        <v>107.9</v>
      </c>
      <c r="P420">
        <f t="shared" si="54"/>
        <v>11642.410000000002</v>
      </c>
      <c r="Q420">
        <f t="shared" si="57"/>
        <v>102.03</v>
      </c>
    </row>
    <row r="421" spans="1:17">
      <c r="A421" t="str">
        <f t="shared" si="53"/>
        <v>New Zealand2002</v>
      </c>
      <c r="B421" s="13" t="s">
        <v>192</v>
      </c>
      <c r="C421" s="14">
        <v>2002</v>
      </c>
      <c r="D421" s="15">
        <f t="shared" si="50"/>
        <v>1.4143794174567509E-2</v>
      </c>
      <c r="E421" s="14">
        <v>3.963206</v>
      </c>
      <c r="F421" s="15">
        <f t="shared" si="52"/>
        <v>31289.01710193717</v>
      </c>
      <c r="G421" s="15">
        <f t="shared" si="55"/>
        <v>3.5953587435365794E-2</v>
      </c>
      <c r="H421" s="15">
        <f t="shared" si="51"/>
        <v>5.0605901750456379E-2</v>
      </c>
      <c r="I421" s="14">
        <v>124004.8203125</v>
      </c>
      <c r="J421" s="15">
        <f t="shared" si="56"/>
        <v>30203.107051732975</v>
      </c>
      <c r="K421" s="15">
        <f t="shared" si="56"/>
        <v>2.4979304337245125E-2</v>
      </c>
      <c r="L421">
        <f>(CalculationForOpenness!J421+CalculationForOpenness!I421)/CalculationForOpenness!E421</f>
        <v>17116.43764768001</v>
      </c>
      <c r="M421">
        <v>0.22736296057701111</v>
      </c>
      <c r="N421">
        <v>0.15905424952507019</v>
      </c>
      <c r="O421">
        <v>111.54</v>
      </c>
      <c r="P421">
        <f t="shared" si="54"/>
        <v>12441.171600000001</v>
      </c>
      <c r="Q421">
        <f t="shared" si="57"/>
        <v>107.9</v>
      </c>
    </row>
    <row r="422" spans="1:17">
      <c r="A422" t="str">
        <f t="shared" si="53"/>
        <v>New Zealand2003</v>
      </c>
      <c r="B422" s="13" t="s">
        <v>192</v>
      </c>
      <c r="C422" s="14">
        <v>2003</v>
      </c>
      <c r="D422" s="15">
        <f t="shared" si="50"/>
        <v>1.4852369521039308E-2</v>
      </c>
      <c r="E422" s="14">
        <v>4.0220690000000001</v>
      </c>
      <c r="F422" s="15">
        <f t="shared" si="52"/>
        <v>32230.918107695317</v>
      </c>
      <c r="G422" s="15">
        <f t="shared" si="55"/>
        <v>3.0103246857819389E-2</v>
      </c>
      <c r="H422" s="15">
        <f t="shared" si="51"/>
        <v>4.5402720924974126E-2</v>
      </c>
      <c r="I422" s="14">
        <v>129634.9765625</v>
      </c>
      <c r="J422" s="15">
        <f t="shared" si="56"/>
        <v>31289.01710193717</v>
      </c>
      <c r="K422" s="15">
        <f t="shared" si="56"/>
        <v>3.5953587435365794E-2</v>
      </c>
      <c r="L422">
        <f>(CalculationForOpenness!J422+CalculationForOpenness!I422)/CalculationForOpenness!E422</f>
        <v>18688.610483135679</v>
      </c>
      <c r="M422">
        <v>0.24605992436408997</v>
      </c>
      <c r="N422">
        <v>0.1621374785900116</v>
      </c>
      <c r="O422">
        <v>112.98</v>
      </c>
      <c r="P422">
        <f t="shared" si="54"/>
        <v>12764.4804</v>
      </c>
      <c r="Q422">
        <f t="shared" si="57"/>
        <v>111.54</v>
      </c>
    </row>
    <row r="423" spans="1:17">
      <c r="A423" t="str">
        <f t="shared" si="53"/>
        <v>New Zealand2004</v>
      </c>
      <c r="B423" s="13" t="s">
        <v>192</v>
      </c>
      <c r="C423" s="14">
        <v>2004</v>
      </c>
      <c r="D423" s="15">
        <f t="shared" si="50"/>
        <v>1.4512182660217886E-2</v>
      </c>
      <c r="E423" s="14">
        <v>4.080438</v>
      </c>
      <c r="F423" s="15">
        <f t="shared" si="52"/>
        <v>32808.625569117823</v>
      </c>
      <c r="G423" s="15">
        <f t="shared" si="55"/>
        <v>1.7924015055735404E-2</v>
      </c>
      <c r="H423" s="15">
        <f t="shared" si="51"/>
        <v>3.2696314296446691E-2</v>
      </c>
      <c r="I423" s="14">
        <v>133873.5625</v>
      </c>
      <c r="J423" s="15">
        <f t="shared" si="56"/>
        <v>32230.918107695317</v>
      </c>
      <c r="K423" s="15">
        <f t="shared" si="56"/>
        <v>3.0103246857819389E-2</v>
      </c>
      <c r="L423">
        <f>(CalculationForOpenness!J423+CalculationForOpenness!I423)/CalculationForOpenness!E423</f>
        <v>21748.062542187246</v>
      </c>
      <c r="M423">
        <v>0.25950121879577637</v>
      </c>
      <c r="N423">
        <v>0.16675066947937012</v>
      </c>
      <c r="O423">
        <v>123.83</v>
      </c>
      <c r="P423">
        <f t="shared" si="54"/>
        <v>15333.868899999999</v>
      </c>
      <c r="Q423">
        <f t="shared" si="57"/>
        <v>112.98</v>
      </c>
    </row>
    <row r="424" spans="1:17">
      <c r="A424" t="str">
        <f t="shared" si="53"/>
        <v>New Zealand2005</v>
      </c>
      <c r="B424" s="13" t="s">
        <v>192</v>
      </c>
      <c r="C424" s="14">
        <v>2005</v>
      </c>
      <c r="D424" s="15">
        <f t="shared" si="50"/>
        <v>1.3458604198862882E-2</v>
      </c>
      <c r="E424" s="14">
        <v>4.1353549999999997</v>
      </c>
      <c r="F424" s="15">
        <f t="shared" si="52"/>
        <v>33447.358963136176</v>
      </c>
      <c r="G424" s="15">
        <f t="shared" si="55"/>
        <v>1.9468459374280555E-2</v>
      </c>
      <c r="H424" s="15">
        <f t="shared" si="51"/>
        <v>3.3189081862223545E-2</v>
      </c>
      <c r="I424" s="14">
        <v>138316.703125</v>
      </c>
      <c r="J424" s="15">
        <f t="shared" si="56"/>
        <v>32808.625569117823</v>
      </c>
      <c r="K424" s="15">
        <f t="shared" si="56"/>
        <v>1.7924015055735404E-2</v>
      </c>
      <c r="L424">
        <f>(CalculationForOpenness!J424+CalculationForOpenness!I424)/CalculationForOpenness!E424</f>
        <v>23092.920011451708</v>
      </c>
      <c r="M424">
        <v>0.25947201251983643</v>
      </c>
      <c r="N424">
        <v>0.17560082674026489</v>
      </c>
      <c r="O424">
        <v>139.12</v>
      </c>
      <c r="P424">
        <f t="shared" si="54"/>
        <v>19354.374400000001</v>
      </c>
      <c r="Q424">
        <f t="shared" si="57"/>
        <v>123.83</v>
      </c>
    </row>
    <row r="425" spans="1:17">
      <c r="A425" t="str">
        <f t="shared" si="53"/>
        <v>New Zealand2006</v>
      </c>
      <c r="B425" s="13" t="s">
        <v>192</v>
      </c>
      <c r="C425" s="14">
        <v>2006</v>
      </c>
      <c r="D425" s="15">
        <f t="shared" si="50"/>
        <v>1.2219748969556354E-2</v>
      </c>
      <c r="E425" s="14">
        <v>4.1858879999999994</v>
      </c>
      <c r="F425" s="15">
        <f t="shared" si="52"/>
        <v>33893.756533858534</v>
      </c>
      <c r="G425" s="15">
        <f t="shared" si="55"/>
        <v>1.3346272607483082E-2</v>
      </c>
      <c r="H425" s="15">
        <f t="shared" si="51"/>
        <v>2.5729109677981997E-2</v>
      </c>
      <c r="I425" s="14">
        <v>141875.46875</v>
      </c>
      <c r="J425" s="15">
        <f t="shared" si="56"/>
        <v>33447.358963136176</v>
      </c>
      <c r="K425" s="15">
        <f t="shared" si="56"/>
        <v>1.9468459374280555E-2</v>
      </c>
      <c r="L425">
        <f>(CalculationForOpenness!J425+CalculationForOpenness!I425)/CalculationForOpenness!E425</f>
        <v>22952.828338194362</v>
      </c>
      <c r="M425">
        <v>0.23410578072071075</v>
      </c>
      <c r="N425">
        <v>0.18575751781463623</v>
      </c>
      <c r="O425">
        <v>146.83000000000001</v>
      </c>
      <c r="P425">
        <f t="shared" si="54"/>
        <v>21559.048900000005</v>
      </c>
      <c r="Q425">
        <f t="shared" si="57"/>
        <v>139.12</v>
      </c>
    </row>
    <row r="426" spans="1:17">
      <c r="A426" t="str">
        <f t="shared" si="53"/>
        <v>New Zealand2007</v>
      </c>
      <c r="B426" s="13" t="s">
        <v>192</v>
      </c>
      <c r="C426" s="14">
        <v>2007</v>
      </c>
      <c r="D426" s="15">
        <f t="shared" si="50"/>
        <v>1.1265948826151222E-2</v>
      </c>
      <c r="E426" s="14">
        <v>4.2330459999999999</v>
      </c>
      <c r="F426" s="15">
        <f t="shared" si="52"/>
        <v>34776.512734565134</v>
      </c>
      <c r="G426" s="15">
        <f t="shared" si="55"/>
        <v>2.6044802671098495E-2</v>
      </c>
      <c r="H426" s="15">
        <f t="shared" si="51"/>
        <v>3.7604170911329587E-2</v>
      </c>
      <c r="I426" s="14">
        <v>147210.578125</v>
      </c>
      <c r="J426" s="15">
        <f t="shared" si="56"/>
        <v>33893.756533858534</v>
      </c>
      <c r="K426" s="15">
        <f t="shared" si="56"/>
        <v>1.3346272607483082E-2</v>
      </c>
      <c r="L426">
        <f>(CalculationForOpenness!J426+CalculationForOpenness!I426)/CalculationForOpenness!E426</f>
        <v>24045.206104096502</v>
      </c>
      <c r="M426">
        <v>0.23695558309555054</v>
      </c>
      <c r="N426">
        <v>0.19088643789291382</v>
      </c>
      <c r="O426">
        <v>161.26</v>
      </c>
      <c r="P426">
        <f t="shared" si="54"/>
        <v>26004.787599999996</v>
      </c>
      <c r="Q426">
        <f t="shared" si="57"/>
        <v>146.83000000000001</v>
      </c>
    </row>
    <row r="427" spans="1:17">
      <c r="A427" t="str">
        <f t="shared" si="53"/>
        <v>New Zealand2008</v>
      </c>
      <c r="B427" s="13" t="s">
        <v>192</v>
      </c>
      <c r="C427" s="14">
        <v>2008</v>
      </c>
      <c r="D427" s="15">
        <f t="shared" si="50"/>
        <v>1.0656392583496628E-2</v>
      </c>
      <c r="E427" s="14">
        <v>4.2781549999999999</v>
      </c>
      <c r="F427" s="15">
        <f t="shared" si="52"/>
        <v>33878.01663333844</v>
      </c>
      <c r="G427" s="15">
        <f t="shared" si="55"/>
        <v>-2.5836290949715009E-2</v>
      </c>
      <c r="H427" s="15">
        <f t="shared" si="51"/>
        <v>-1.5455220025480082E-2</v>
      </c>
      <c r="I427" s="14">
        <v>144935.40625</v>
      </c>
      <c r="J427" s="15">
        <f t="shared" si="56"/>
        <v>34776.512734565134</v>
      </c>
      <c r="K427" s="15">
        <f t="shared" si="56"/>
        <v>2.6044802671098495E-2</v>
      </c>
      <c r="L427">
        <f>(CalculationForOpenness!J427+CalculationForOpenness!I427)/CalculationForOpenness!E427</f>
        <v>23925.894301901026</v>
      </c>
      <c r="M427">
        <v>0.21456265449523926</v>
      </c>
      <c r="N427">
        <v>0.2071736752986908</v>
      </c>
      <c r="O427">
        <v>173.15</v>
      </c>
      <c r="P427">
        <f t="shared" si="54"/>
        <v>29980.922500000001</v>
      </c>
      <c r="Q427">
        <f t="shared" si="57"/>
        <v>161.26</v>
      </c>
    </row>
    <row r="428" spans="1:17">
      <c r="A428" t="str">
        <f t="shared" si="53"/>
        <v>New Zealand2009</v>
      </c>
      <c r="B428" s="13" t="s">
        <v>192</v>
      </c>
      <c r="C428" s="14">
        <v>2009</v>
      </c>
      <c r="D428" s="15">
        <f t="shared" si="50"/>
        <v>1.0561094677495232E-2</v>
      </c>
      <c r="E428" s="14">
        <v>4.3233369999999995</v>
      </c>
      <c r="F428" s="15">
        <f t="shared" si="52"/>
        <v>34166.305593341443</v>
      </c>
      <c r="G428" s="15">
        <f t="shared" si="55"/>
        <v>8.5096174053856995E-3</v>
      </c>
      <c r="H428" s="15">
        <f t="shared" si="51"/>
        <v>1.9160582957968561E-2</v>
      </c>
      <c r="I428" s="14">
        <v>147712.453125</v>
      </c>
      <c r="J428" s="15">
        <f t="shared" si="56"/>
        <v>33878.01663333844</v>
      </c>
      <c r="K428" s="15">
        <f t="shared" si="56"/>
        <v>-2.5836290949715009E-2</v>
      </c>
      <c r="L428">
        <f>(CalculationForOpenness!J428+CalculationForOpenness!I428)/CalculationForOpenness!E428</f>
        <v>19646.516264724556</v>
      </c>
      <c r="M428">
        <v>0.1813189834356308</v>
      </c>
      <c r="N428">
        <v>0.20079351961612701</v>
      </c>
      <c r="O428">
        <v>176.28</v>
      </c>
      <c r="P428">
        <f t="shared" si="54"/>
        <v>31074.6384</v>
      </c>
      <c r="Q428">
        <f t="shared" si="57"/>
        <v>173.15</v>
      </c>
    </row>
    <row r="429" spans="1:17">
      <c r="A429" t="str">
        <f t="shared" si="53"/>
        <v>New Zealand2010</v>
      </c>
      <c r="B429" s="13" t="s">
        <v>192</v>
      </c>
      <c r="C429" s="14">
        <v>2010</v>
      </c>
      <c r="D429" s="15">
        <f t="shared" si="50"/>
        <v>1.0807623833164141E-2</v>
      </c>
      <c r="E429" s="14">
        <v>4.3700619999999999</v>
      </c>
      <c r="F429" s="15">
        <f t="shared" si="52"/>
        <v>34126.217774484663</v>
      </c>
      <c r="G429" s="15">
        <f t="shared" si="55"/>
        <v>-1.173314414906859E-3</v>
      </c>
      <c r="H429" s="15">
        <f t="shared" si="51"/>
        <v>9.6216286774229963E-3</v>
      </c>
      <c r="I429" s="14">
        <v>149133.6875</v>
      </c>
      <c r="J429" s="15">
        <f t="shared" si="56"/>
        <v>34166.305593341443</v>
      </c>
      <c r="K429" s="15">
        <f t="shared" si="56"/>
        <v>8.5096174053856995E-3</v>
      </c>
      <c r="L429">
        <f>(CalculationForOpenness!J429+CalculationForOpenness!I429)/CalculationForOpenness!E429</f>
        <v>22386.235020920678</v>
      </c>
      <c r="M429">
        <v>0.18790793418884277</v>
      </c>
      <c r="N429">
        <v>0.19848980009555817</v>
      </c>
      <c r="O429">
        <v>181.96</v>
      </c>
      <c r="P429">
        <f t="shared" si="54"/>
        <v>33109.441600000006</v>
      </c>
      <c r="Q429">
        <f t="shared" si="57"/>
        <v>176.28</v>
      </c>
    </row>
    <row r="430" spans="1:17">
      <c r="A430" t="str">
        <f t="shared" si="53"/>
        <v>New Zealand2011</v>
      </c>
      <c r="B430" s="13" t="s">
        <v>192</v>
      </c>
      <c r="C430" s="14">
        <v>2011</v>
      </c>
      <c r="D430" s="15">
        <f t="shared" si="50"/>
        <v>1.1124784957284358E-2</v>
      </c>
      <c r="E430" s="14">
        <v>4.4186779999999999</v>
      </c>
      <c r="F430" s="15">
        <f t="shared" si="52"/>
        <v>34660.600127458936</v>
      </c>
      <c r="G430" s="15">
        <f t="shared" si="55"/>
        <v>1.5658997328846024E-2</v>
      </c>
      <c r="H430" s="15">
        <f t="shared" si="51"/>
        <v>2.6957985264060475E-2</v>
      </c>
      <c r="I430" s="14">
        <v>153154.03125</v>
      </c>
      <c r="J430" s="15">
        <f t="shared" si="56"/>
        <v>34126.217774484663</v>
      </c>
      <c r="K430" s="15">
        <f t="shared" si="56"/>
        <v>-1.173314414906859E-3</v>
      </c>
      <c r="L430">
        <f>(CalculationForOpenness!J430+CalculationForOpenness!I430)/CalculationForOpenness!E430</f>
        <v>24495.750253622515</v>
      </c>
      <c r="M430">
        <v>0.1949777752161026</v>
      </c>
      <c r="N430">
        <v>0.19619262218475342</v>
      </c>
      <c r="O430">
        <v>186.69</v>
      </c>
      <c r="P430">
        <f t="shared" si="54"/>
        <v>34853.1561</v>
      </c>
      <c r="Q430">
        <f t="shared" si="57"/>
        <v>181.96</v>
      </c>
    </row>
    <row r="431" spans="1:17">
      <c r="A431" t="str">
        <f t="shared" si="53"/>
        <v>New Zealand2012</v>
      </c>
      <c r="B431" s="13" t="s">
        <v>192</v>
      </c>
      <c r="C431" s="14">
        <v>2012</v>
      </c>
      <c r="D431" s="15">
        <f t="shared" si="50"/>
        <v>1.1265586675471718E-2</v>
      </c>
      <c r="E431" s="14">
        <v>4.4684569999999999</v>
      </c>
      <c r="F431" s="15">
        <f t="shared" si="52"/>
        <v>35131.135591100014</v>
      </c>
      <c r="G431" s="15">
        <f t="shared" si="55"/>
        <v>1.3575514039305635E-2</v>
      </c>
      <c r="H431" s="15">
        <f t="shared" si="51"/>
        <v>2.4994036844851252E-2</v>
      </c>
      <c r="I431" s="14">
        <v>156981.96875</v>
      </c>
      <c r="J431" s="15">
        <f t="shared" si="56"/>
        <v>34660.600127458936</v>
      </c>
      <c r="K431" s="15">
        <f t="shared" si="56"/>
        <v>1.5658997328846024E-2</v>
      </c>
      <c r="L431">
        <f>(CalculationForOpenness!J431+CalculationForOpenness!I431)/CalculationForOpenness!E431</f>
        <v>25707.52924959657</v>
      </c>
      <c r="M431">
        <v>0.21345344185829163</v>
      </c>
      <c r="N431">
        <v>0.19794273376464844</v>
      </c>
      <c r="O431">
        <v>192.03</v>
      </c>
      <c r="P431">
        <f t="shared" si="54"/>
        <v>36875.520900000003</v>
      </c>
      <c r="Q431">
        <f t="shared" si="57"/>
        <v>186.69</v>
      </c>
    </row>
    <row r="432" spans="1:17">
      <c r="A432" t="str">
        <f t="shared" si="53"/>
        <v>New Zealand2013</v>
      </c>
      <c r="B432" s="13" t="s">
        <v>192</v>
      </c>
      <c r="C432" s="14">
        <v>2013</v>
      </c>
      <c r="D432" s="15">
        <f t="shared" si="50"/>
        <v>1.1202524719382986E-2</v>
      </c>
      <c r="E432" s="14">
        <v>4.5185149999999998</v>
      </c>
      <c r="F432" s="15">
        <f t="shared" si="52"/>
        <v>35454.817567275975</v>
      </c>
      <c r="G432" s="15">
        <f t="shared" si="55"/>
        <v>9.2135358202870606E-3</v>
      </c>
      <c r="H432" s="15">
        <f t="shared" si="51"/>
        <v>2.0519275402449685E-2</v>
      </c>
      <c r="I432" s="14">
        <v>160203.125</v>
      </c>
      <c r="J432" s="15">
        <f t="shared" si="56"/>
        <v>35131.135591100014</v>
      </c>
      <c r="K432" s="15">
        <f t="shared" si="56"/>
        <v>1.3575514039305635E-2</v>
      </c>
      <c r="L432">
        <f>(CalculationForOpenness!J432+CalculationForOpenness!I432)/CalculationForOpenness!E432</f>
        <v>25763.503104168369</v>
      </c>
      <c r="M432">
        <v>0.23110386729240417</v>
      </c>
      <c r="N432">
        <v>0.18811966478824615</v>
      </c>
      <c r="O432">
        <v>189.04</v>
      </c>
      <c r="P432">
        <f t="shared" si="54"/>
        <v>35736.121599999999</v>
      </c>
      <c r="Q432">
        <f t="shared" si="57"/>
        <v>192.03</v>
      </c>
    </row>
    <row r="433" spans="1:17">
      <c r="A433" t="str">
        <f t="shared" si="53"/>
        <v>New Zealand2014</v>
      </c>
      <c r="B433" s="13" t="s">
        <v>192</v>
      </c>
      <c r="C433" s="14">
        <v>2014</v>
      </c>
      <c r="D433" s="15">
        <f t="shared" si="50"/>
        <v>1.0846926479164123E-2</v>
      </c>
      <c r="E433" s="14">
        <v>4.5675270000000001</v>
      </c>
      <c r="F433" s="15">
        <f t="shared" si="52"/>
        <v>36350.469302097175</v>
      </c>
      <c r="G433" s="15">
        <f t="shared" si="55"/>
        <v>2.5261778124275758E-2</v>
      </c>
      <c r="H433" s="15">
        <f t="shared" si="51"/>
        <v>3.6382717253486782E-2</v>
      </c>
      <c r="I433" s="14">
        <v>166031.75</v>
      </c>
      <c r="J433" s="15">
        <f t="shared" si="56"/>
        <v>35454.817567275975</v>
      </c>
      <c r="K433" s="15">
        <f t="shared" si="56"/>
        <v>9.2135358202870606E-3</v>
      </c>
      <c r="L433">
        <f>(CalculationForOpenness!J433+CalculationForOpenness!I433)/CalculationForOpenness!E433</f>
        <v>26864.641038103287</v>
      </c>
      <c r="M433">
        <v>0.23817913234233856</v>
      </c>
      <c r="N433">
        <v>0.18923701345920563</v>
      </c>
      <c r="O433">
        <v>189.83</v>
      </c>
      <c r="P433">
        <f t="shared" si="54"/>
        <v>36035.428900000006</v>
      </c>
      <c r="Q433">
        <f t="shared" si="57"/>
        <v>189.04</v>
      </c>
    </row>
    <row r="434" spans="1:17">
      <c r="A434" t="str">
        <f t="shared" si="53"/>
        <v>New Zealand2015</v>
      </c>
      <c r="B434" s="13" t="s">
        <v>192</v>
      </c>
      <c r="C434" s="14">
        <v>2015</v>
      </c>
      <c r="D434" s="15">
        <f t="shared" ref="D434:D497" si="58">(E434-E433)/E433</f>
        <v>1.029112690521578E-2</v>
      </c>
      <c r="E434" s="14">
        <v>4.6145319999999996</v>
      </c>
      <c r="F434" s="15">
        <f t="shared" si="52"/>
        <v>37507.615886074687</v>
      </c>
      <c r="G434" s="15">
        <f t="shared" si="55"/>
        <v>3.18330576246715E-2</v>
      </c>
      <c r="H434" s="15">
        <f t="shared" ref="H434:H497" si="59">(I434-I433)/I433</f>
        <v>4.2451782565683972E-2</v>
      </c>
      <c r="I434" s="14">
        <v>173080.09375</v>
      </c>
      <c r="J434" s="15">
        <f t="shared" si="56"/>
        <v>36350.469302097175</v>
      </c>
      <c r="K434" s="15">
        <f t="shared" si="56"/>
        <v>2.5261778124275758E-2</v>
      </c>
      <c r="L434">
        <f>(CalculationForOpenness!J434+CalculationForOpenness!I434)/CalculationForOpenness!E434</f>
        <v>25070.950785185465</v>
      </c>
      <c r="M434">
        <v>0.23123693466186523</v>
      </c>
      <c r="N434">
        <v>0.19470454752445221</v>
      </c>
      <c r="O434">
        <v>185.07</v>
      </c>
      <c r="P434">
        <f t="shared" si="54"/>
        <v>34250.904899999994</v>
      </c>
      <c r="Q434">
        <f t="shared" si="57"/>
        <v>189.83</v>
      </c>
    </row>
    <row r="435" spans="1:17">
      <c r="A435" t="str">
        <f t="shared" si="53"/>
        <v>New Zealand2016</v>
      </c>
      <c r="B435" s="13" t="s">
        <v>192</v>
      </c>
      <c r="C435" s="14">
        <v>2016</v>
      </c>
      <c r="D435" s="15">
        <f t="shared" si="58"/>
        <v>9.6939407939959921E-3</v>
      </c>
      <c r="E435" s="14">
        <v>4.6592649999999995</v>
      </c>
      <c r="F435" s="15">
        <f t="shared" si="52"/>
        <v>38547.81481091975</v>
      </c>
      <c r="G435" s="15">
        <f t="shared" si="55"/>
        <v>2.7733005691552192E-2</v>
      </c>
      <c r="H435" s="15">
        <f t="shared" si="59"/>
        <v>3.7695788600761608E-2</v>
      </c>
      <c r="I435" s="14">
        <v>179604.484375</v>
      </c>
      <c r="J435" s="15">
        <f t="shared" si="56"/>
        <v>37507.615886074687</v>
      </c>
      <c r="K435" s="15">
        <f t="shared" si="56"/>
        <v>3.18330576246715E-2</v>
      </c>
      <c r="L435">
        <f>(CalculationForOpenness!J435+CalculationForOpenness!I435)/CalculationForOpenness!E435</f>
        <v>23926.092222982774</v>
      </c>
      <c r="M435">
        <v>0.22569289803504944</v>
      </c>
      <c r="N435">
        <v>0.19308777153491974</v>
      </c>
      <c r="O435">
        <v>189.11</v>
      </c>
      <c r="P435">
        <f t="shared" si="54"/>
        <v>35762.592100000002</v>
      </c>
      <c r="Q435">
        <f t="shared" si="57"/>
        <v>185.07</v>
      </c>
    </row>
    <row r="436" spans="1:17">
      <c r="A436" t="str">
        <f t="shared" si="53"/>
        <v>New Zealand2017</v>
      </c>
      <c r="B436" s="13" t="s">
        <v>192</v>
      </c>
      <c r="C436" s="14">
        <v>2017</v>
      </c>
      <c r="D436" s="15">
        <f t="shared" si="58"/>
        <v>9.1793448108231316E-3</v>
      </c>
      <c r="E436" s="14">
        <v>4.7020339999999994</v>
      </c>
      <c r="F436" s="15">
        <f t="shared" si="52"/>
        <v>39728.857234975338</v>
      </c>
      <c r="G436" s="15">
        <f t="shared" si="55"/>
        <v>3.0638375478576393E-2</v>
      </c>
      <c r="H436" s="15">
        <f t="shared" si="59"/>
        <v>4.0098960502360788E-2</v>
      </c>
      <c r="I436" s="14">
        <v>186806.4375</v>
      </c>
      <c r="J436" s="15">
        <f t="shared" si="56"/>
        <v>38547.81481091975</v>
      </c>
      <c r="K436" s="15">
        <f t="shared" si="56"/>
        <v>2.7733005691552192E-2</v>
      </c>
      <c r="L436">
        <f>(CalculationForOpenness!J436+CalculationForOpenness!I436)/CalculationForOpenness!E436</f>
        <v>26128.249859945096</v>
      </c>
      <c r="M436">
        <v>0.2315296083688736</v>
      </c>
      <c r="N436">
        <v>0.19483685493469238</v>
      </c>
      <c r="O436">
        <v>193.87</v>
      </c>
      <c r="P436">
        <f t="shared" si="54"/>
        <v>37585.5769</v>
      </c>
      <c r="Q436">
        <f t="shared" si="57"/>
        <v>189.11</v>
      </c>
    </row>
    <row r="437" spans="1:17">
      <c r="A437" t="str">
        <f t="shared" si="53"/>
        <v>New Zealand2018</v>
      </c>
      <c r="B437" s="13" t="s">
        <v>192</v>
      </c>
      <c r="C437" s="14">
        <v>2018</v>
      </c>
      <c r="D437" s="15">
        <f t="shared" si="58"/>
        <v>8.7402600661757469E-3</v>
      </c>
      <c r="E437" s="14">
        <v>4.743131</v>
      </c>
      <c r="F437" s="15">
        <f t="shared" si="52"/>
        <v>40497.728451944509</v>
      </c>
      <c r="G437" s="15">
        <f t="shared" si="55"/>
        <v>1.9352965840967989E-2</v>
      </c>
      <c r="H437" s="15">
        <f t="shared" si="59"/>
        <v>2.826237586164556E-2</v>
      </c>
      <c r="I437" s="14">
        <v>192086.03125</v>
      </c>
      <c r="J437" s="15">
        <f t="shared" si="56"/>
        <v>39728.857234975338</v>
      </c>
      <c r="K437" s="15">
        <f t="shared" si="56"/>
        <v>3.0638375478576393E-2</v>
      </c>
      <c r="L437">
        <f>(CalculationForOpenness!J437+CalculationForOpenness!I437)/CalculationForOpenness!E437</f>
        <v>26888.450963070394</v>
      </c>
      <c r="M437">
        <v>0.23006127774715424</v>
      </c>
      <c r="N437">
        <v>0.19970206916332245</v>
      </c>
      <c r="O437">
        <v>186.98</v>
      </c>
      <c r="P437">
        <f t="shared" si="54"/>
        <v>34961.520399999994</v>
      </c>
      <c r="Q437">
        <f t="shared" si="57"/>
        <v>193.87</v>
      </c>
    </row>
    <row r="438" spans="1:17">
      <c r="A438" t="str">
        <f t="shared" si="53"/>
        <v>Portugal1996</v>
      </c>
      <c r="B438" s="13" t="s">
        <v>194</v>
      </c>
      <c r="C438" s="14">
        <v>1996</v>
      </c>
      <c r="D438" s="15"/>
      <c r="E438" s="14">
        <v>10.13402</v>
      </c>
      <c r="F438" s="15">
        <f t="shared" si="52"/>
        <v>24041.366358069157</v>
      </c>
      <c r="G438" s="15">
        <f t="shared" si="55"/>
        <v>-0.40635271959519487</v>
      </c>
      <c r="H438" s="15" t="e">
        <f>(I438-#REF!)/#REF!</f>
        <v>#REF!</v>
      </c>
      <c r="I438" s="14">
        <v>243635.6875</v>
      </c>
      <c r="J438" s="15">
        <f t="shared" si="56"/>
        <v>40497.728451944509</v>
      </c>
      <c r="K438" s="15">
        <f t="shared" si="56"/>
        <v>1.9352965840967989E-2</v>
      </c>
      <c r="L438">
        <f>(CalculationForOpenness!J438+CalculationForOpenness!I438)/CalculationForOpenness!E438</f>
        <v>13008.08894774643</v>
      </c>
      <c r="M438">
        <v>0.30554744601249695</v>
      </c>
      <c r="N438">
        <v>0.13263227045536041</v>
      </c>
      <c r="O438">
        <v>43.79</v>
      </c>
      <c r="P438">
        <f t="shared" si="54"/>
        <v>1917.5640999999998</v>
      </c>
      <c r="Q438">
        <f t="shared" si="57"/>
        <v>186.98</v>
      </c>
    </row>
    <row r="439" spans="1:17">
      <c r="A439" t="str">
        <f t="shared" si="53"/>
        <v>Portugal1997</v>
      </c>
      <c r="B439" s="13" t="s">
        <v>194</v>
      </c>
      <c r="C439" s="14">
        <v>1997</v>
      </c>
      <c r="D439" s="15">
        <f t="shared" si="58"/>
        <v>4.0006828484648298E-3</v>
      </c>
      <c r="E439" s="14">
        <v>10.174562999999999</v>
      </c>
      <c r="F439" s="15">
        <f t="shared" si="52"/>
        <v>24999.381423064558</v>
      </c>
      <c r="G439" s="15">
        <f t="shared" si="55"/>
        <v>3.9848611377857751E-2</v>
      </c>
      <c r="H439" s="15">
        <f t="shared" si="59"/>
        <v>4.4008715882397152E-2</v>
      </c>
      <c r="I439" s="14">
        <v>254357.78125</v>
      </c>
      <c r="J439" s="15">
        <f t="shared" si="56"/>
        <v>24041.366358069157</v>
      </c>
      <c r="K439" s="15">
        <f t="shared" si="56"/>
        <v>-0.40635271959519487</v>
      </c>
      <c r="L439">
        <f>(CalculationForOpenness!J439+CalculationForOpenness!I439)/CalculationForOpenness!E439</f>
        <v>13168.586914035028</v>
      </c>
      <c r="M439">
        <v>0.31196549534797668</v>
      </c>
      <c r="N439">
        <v>0.13827347755432129</v>
      </c>
      <c r="O439">
        <v>53.16</v>
      </c>
      <c r="P439">
        <f t="shared" si="54"/>
        <v>2825.9855999999995</v>
      </c>
      <c r="Q439">
        <f t="shared" si="57"/>
        <v>43.79</v>
      </c>
    </row>
    <row r="440" spans="1:17">
      <c r="A440" t="str">
        <f t="shared" si="53"/>
        <v>Portugal1998</v>
      </c>
      <c r="B440" s="13" t="s">
        <v>194</v>
      </c>
      <c r="C440" s="14">
        <v>1998</v>
      </c>
      <c r="D440" s="15">
        <f t="shared" si="58"/>
        <v>3.8811494901549743E-3</v>
      </c>
      <c r="E440" s="14">
        <v>10.214051999999999</v>
      </c>
      <c r="F440" s="15">
        <f t="shared" si="52"/>
        <v>26100.045187747237</v>
      </c>
      <c r="G440" s="15">
        <f t="shared" si="55"/>
        <v>4.4027639966611347E-2</v>
      </c>
      <c r="H440" s="15">
        <f t="shared" si="59"/>
        <v>4.8079667309175352E-2</v>
      </c>
      <c r="I440" s="14">
        <v>266587.21875</v>
      </c>
      <c r="J440" s="15">
        <f t="shared" si="56"/>
        <v>24999.381423064558</v>
      </c>
      <c r="K440" s="15">
        <f t="shared" si="56"/>
        <v>3.9848611377857751E-2</v>
      </c>
      <c r="L440">
        <f>(CalculationForOpenness!J440+CalculationForOpenness!I440)/CalculationForOpenness!E440</f>
        <v>14318.656774589357</v>
      </c>
      <c r="M440">
        <v>0.32308512926101685</v>
      </c>
      <c r="N440">
        <v>0.1467115730047226</v>
      </c>
      <c r="O440">
        <v>68.59</v>
      </c>
      <c r="P440">
        <f t="shared" si="54"/>
        <v>4704.5881000000008</v>
      </c>
      <c r="Q440">
        <f t="shared" si="57"/>
        <v>53.16</v>
      </c>
    </row>
    <row r="441" spans="1:17">
      <c r="A441" t="str">
        <f t="shared" si="53"/>
        <v>Portugal1999</v>
      </c>
      <c r="B441" s="13" t="s">
        <v>194</v>
      </c>
      <c r="C441" s="14">
        <v>1999</v>
      </c>
      <c r="D441" s="15">
        <f t="shared" si="58"/>
        <v>3.95905562258739E-3</v>
      </c>
      <c r="E441" s="14">
        <v>10.254489999999999</v>
      </c>
      <c r="F441" s="15">
        <f t="shared" si="52"/>
        <v>27012.718940678671</v>
      </c>
      <c r="G441" s="15">
        <f t="shared" si="55"/>
        <v>3.49682824825105E-2</v>
      </c>
      <c r="H441" s="15">
        <f t="shared" si="59"/>
        <v>3.9065779480472559E-2</v>
      </c>
      <c r="I441" s="14">
        <v>277001.65625</v>
      </c>
      <c r="J441" s="15">
        <f t="shared" si="56"/>
        <v>26100.045187747237</v>
      </c>
      <c r="K441" s="15">
        <f t="shared" si="56"/>
        <v>4.4027639966611347E-2</v>
      </c>
      <c r="L441">
        <f>(CalculationForOpenness!J441+CalculationForOpenness!I441)/CalculationForOpenness!E441</f>
        <v>14676.876098877865</v>
      </c>
      <c r="M441">
        <v>0.31713703274726868</v>
      </c>
      <c r="N441">
        <v>0.1473381519317627</v>
      </c>
      <c r="O441">
        <v>83.81</v>
      </c>
      <c r="P441">
        <f t="shared" si="54"/>
        <v>7024.1161000000002</v>
      </c>
      <c r="Q441">
        <f t="shared" si="57"/>
        <v>68.59</v>
      </c>
    </row>
    <row r="442" spans="1:17">
      <c r="A442" t="str">
        <f t="shared" si="53"/>
        <v>Portugal2000</v>
      </c>
      <c r="B442" s="13" t="s">
        <v>194</v>
      </c>
      <c r="C442" s="14">
        <v>2000</v>
      </c>
      <c r="D442" s="15">
        <f t="shared" si="58"/>
        <v>4.1564231863312068E-3</v>
      </c>
      <c r="E442" s="14">
        <v>10.297112</v>
      </c>
      <c r="F442" s="15">
        <f t="shared" si="52"/>
        <v>27927.490737208645</v>
      </c>
      <c r="G442" s="15">
        <f t="shared" si="55"/>
        <v>3.3864484302334047E-2</v>
      </c>
      <c r="H442" s="15">
        <f t="shared" si="59"/>
        <v>3.8161662616412607E-2</v>
      </c>
      <c r="I442" s="14">
        <v>287572.5</v>
      </c>
      <c r="J442" s="15">
        <f t="shared" si="56"/>
        <v>27012.718940678671</v>
      </c>
      <c r="K442" s="15">
        <f t="shared" si="56"/>
        <v>3.49682824825105E-2</v>
      </c>
      <c r="L442">
        <f>(CalculationForOpenness!J442+CalculationForOpenness!I442)/CalculationForOpenness!E442</f>
        <v>15023.269297841371</v>
      </c>
      <c r="M442">
        <v>0.30255886912345886</v>
      </c>
      <c r="N442">
        <v>0.15624937415122986</v>
      </c>
      <c r="O442">
        <v>101.37</v>
      </c>
      <c r="P442">
        <f t="shared" si="54"/>
        <v>10275.876900000001</v>
      </c>
      <c r="Q442">
        <f t="shared" si="57"/>
        <v>83.81</v>
      </c>
    </row>
    <row r="443" spans="1:17">
      <c r="A443" t="str">
        <f t="shared" si="53"/>
        <v>Portugal2001</v>
      </c>
      <c r="B443" s="13" t="s">
        <v>194</v>
      </c>
      <c r="C443" s="14">
        <v>2001</v>
      </c>
      <c r="D443" s="15">
        <f t="shared" si="58"/>
        <v>4.3062559676925478E-3</v>
      </c>
      <c r="E443" s="14">
        <v>10.341453999999999</v>
      </c>
      <c r="F443" s="15">
        <f t="shared" si="52"/>
        <v>28348.23504992625</v>
      </c>
      <c r="G443" s="15">
        <f t="shared" si="55"/>
        <v>1.5065596715319445E-2</v>
      </c>
      <c r="H443" s="15">
        <f t="shared" si="59"/>
        <v>1.9436728998774223E-2</v>
      </c>
      <c r="I443" s="14">
        <v>293161.96875</v>
      </c>
      <c r="J443" s="15">
        <f t="shared" si="56"/>
        <v>27927.490737208645</v>
      </c>
      <c r="K443" s="15">
        <f t="shared" si="56"/>
        <v>3.3864484302334047E-2</v>
      </c>
      <c r="L443">
        <f>(CalculationForOpenness!J443+CalculationForOpenness!I443)/CalculationForOpenness!E443</f>
        <v>15675.941282886095</v>
      </c>
      <c r="M443">
        <v>0.29393166303634644</v>
      </c>
      <c r="N443">
        <v>0.16750209033489227</v>
      </c>
      <c r="O443">
        <v>113.45</v>
      </c>
      <c r="P443">
        <f t="shared" si="54"/>
        <v>12870.9025</v>
      </c>
      <c r="Q443">
        <f t="shared" si="57"/>
        <v>101.37</v>
      </c>
    </row>
    <row r="444" spans="1:17">
      <c r="A444" t="str">
        <f t="shared" si="53"/>
        <v>Portugal2002</v>
      </c>
      <c r="B444" s="13" t="s">
        <v>194</v>
      </c>
      <c r="C444" s="14">
        <v>2002</v>
      </c>
      <c r="D444" s="15">
        <f t="shared" si="58"/>
        <v>4.3062609957943317E-3</v>
      </c>
      <c r="E444" s="14">
        <v>10.385987</v>
      </c>
      <c r="F444" s="15">
        <f t="shared" si="52"/>
        <v>28444.293498537983</v>
      </c>
      <c r="G444" s="15">
        <f t="shared" si="55"/>
        <v>3.3885160202233853E-3</v>
      </c>
      <c r="H444" s="15">
        <f t="shared" si="59"/>
        <v>7.7093688503891249E-3</v>
      </c>
      <c r="I444" s="14">
        <v>295422.0625</v>
      </c>
      <c r="J444" s="15">
        <f t="shared" si="56"/>
        <v>28348.23504992625</v>
      </c>
      <c r="K444" s="15">
        <f t="shared" si="56"/>
        <v>1.5065596715319445E-2</v>
      </c>
      <c r="L444">
        <f>(CalculationForOpenness!J444+CalculationForOpenness!I444)/CalculationForOpenness!E444</f>
        <v>15800.216750815369</v>
      </c>
      <c r="M444">
        <v>0.28166893124580383</v>
      </c>
      <c r="N444">
        <v>0.17339703440666199</v>
      </c>
      <c r="O444">
        <v>126.58</v>
      </c>
      <c r="P444">
        <f t="shared" si="54"/>
        <v>16022.4964</v>
      </c>
      <c r="Q444">
        <f t="shared" si="57"/>
        <v>113.45</v>
      </c>
    </row>
    <row r="445" spans="1:17">
      <c r="A445" t="str">
        <f t="shared" si="53"/>
        <v>Portugal2003</v>
      </c>
      <c r="B445" s="13" t="s">
        <v>194</v>
      </c>
      <c r="C445" s="14">
        <v>2003</v>
      </c>
      <c r="D445" s="15">
        <f t="shared" si="58"/>
        <v>4.2003711346835591E-3</v>
      </c>
      <c r="E445" s="14">
        <v>10.429611999999999</v>
      </c>
      <c r="F445" s="15">
        <f t="shared" si="52"/>
        <v>28061.743212499183</v>
      </c>
      <c r="G445" s="15">
        <f t="shared" si="55"/>
        <v>-1.3449104863809094E-2</v>
      </c>
      <c r="H445" s="15">
        <f t="shared" si="59"/>
        <v>-9.30522496098273E-3</v>
      </c>
      <c r="I445" s="14">
        <v>292673.09375</v>
      </c>
      <c r="J445" s="15">
        <f t="shared" si="56"/>
        <v>28444.293498537983</v>
      </c>
      <c r="K445" s="15">
        <f t="shared" si="56"/>
        <v>3.3885160202233853E-3</v>
      </c>
      <c r="L445">
        <f>(CalculationForOpenness!J445+CalculationForOpenness!I445)/CalculationForOpenness!E445</f>
        <v>17130.165686259636</v>
      </c>
      <c r="M445">
        <v>0.26077866554260254</v>
      </c>
      <c r="N445">
        <v>0.17162574827671051</v>
      </c>
      <c r="O445">
        <v>135.41</v>
      </c>
      <c r="P445">
        <f t="shared" si="54"/>
        <v>18335.8681</v>
      </c>
      <c r="Q445">
        <f t="shared" si="57"/>
        <v>126.58</v>
      </c>
    </row>
    <row r="446" spans="1:17">
      <c r="A446" t="str">
        <f t="shared" si="53"/>
        <v>Portugal2004</v>
      </c>
      <c r="B446" s="13" t="s">
        <v>194</v>
      </c>
      <c r="C446" s="14">
        <v>2004</v>
      </c>
      <c r="D446" s="15">
        <f t="shared" si="58"/>
        <v>3.9607417802311386E-3</v>
      </c>
      <c r="E446" s="14">
        <v>10.470920999999999</v>
      </c>
      <c r="F446" s="15">
        <f t="shared" si="52"/>
        <v>28451.00433381171</v>
      </c>
      <c r="G446" s="15">
        <f t="shared" si="55"/>
        <v>1.3871594446746408E-2</v>
      </c>
      <c r="H446" s="15">
        <f t="shared" si="59"/>
        <v>1.7887278030661129E-2</v>
      </c>
      <c r="I446" s="14">
        <v>297908.21875</v>
      </c>
      <c r="J446" s="15">
        <f t="shared" si="56"/>
        <v>28061.743212499183</v>
      </c>
      <c r="K446" s="15">
        <f t="shared" si="56"/>
        <v>-1.3449104863809094E-2</v>
      </c>
      <c r="L446">
        <f>(CalculationForOpenness!J446+CalculationForOpenness!I446)/CalculationForOpenness!E446</f>
        <v>23156.000075811105</v>
      </c>
      <c r="M446">
        <v>0.28537571430206299</v>
      </c>
      <c r="N446">
        <v>0.17595890164375305</v>
      </c>
      <c r="O446">
        <v>143.52000000000001</v>
      </c>
      <c r="P446">
        <f t="shared" si="54"/>
        <v>20597.990400000002</v>
      </c>
      <c r="Q446">
        <f t="shared" si="57"/>
        <v>135.41</v>
      </c>
    </row>
    <row r="447" spans="1:17">
      <c r="A447" t="str">
        <f t="shared" si="53"/>
        <v>Portugal2005</v>
      </c>
      <c r="B447" s="13" t="s">
        <v>194</v>
      </c>
      <c r="C447" s="14">
        <v>2005</v>
      </c>
      <c r="D447" s="15">
        <f t="shared" si="58"/>
        <v>3.5884140468637965E-3</v>
      </c>
      <c r="E447" s="14">
        <v>10.508495</v>
      </c>
      <c r="F447" s="15">
        <f t="shared" si="52"/>
        <v>28570.926426667185</v>
      </c>
      <c r="G447" s="15">
        <f t="shared" si="55"/>
        <v>4.2150389999750333E-3</v>
      </c>
      <c r="H447" s="15">
        <f t="shared" si="59"/>
        <v>7.8185783519945269E-3</v>
      </c>
      <c r="I447" s="14">
        <v>300237.4375</v>
      </c>
      <c r="J447" s="15">
        <f t="shared" si="56"/>
        <v>28451.00433381171</v>
      </c>
      <c r="K447" s="15">
        <f t="shared" si="56"/>
        <v>1.3871594446746408E-2</v>
      </c>
      <c r="L447">
        <f>(CalculationForOpenness!J447+CalculationForOpenness!I447)/CalculationForOpenness!E447</f>
        <v>19388.124616879602</v>
      </c>
      <c r="M447">
        <v>0.27984020113945007</v>
      </c>
      <c r="N447">
        <v>0.17685292661190033</v>
      </c>
      <c r="O447">
        <v>153.35</v>
      </c>
      <c r="P447">
        <f t="shared" si="54"/>
        <v>23516.2225</v>
      </c>
      <c r="Q447">
        <f t="shared" si="57"/>
        <v>143.52000000000001</v>
      </c>
    </row>
    <row r="448" spans="1:17">
      <c r="A448" t="str">
        <f t="shared" si="53"/>
        <v>Portugal2006</v>
      </c>
      <c r="B448" s="13" t="s">
        <v>194</v>
      </c>
      <c r="C448" s="14">
        <v>2006</v>
      </c>
      <c r="D448" s="15">
        <f t="shared" si="58"/>
        <v>3.2673565529602907E-3</v>
      </c>
      <c r="E448" s="14">
        <v>10.54283</v>
      </c>
      <c r="F448" s="15">
        <f t="shared" si="52"/>
        <v>28940.652082979617</v>
      </c>
      <c r="G448" s="15">
        <f t="shared" si="55"/>
        <v>1.2940625403289056E-2</v>
      </c>
      <c r="H448" s="15">
        <f t="shared" si="59"/>
        <v>1.6250263593460091E-2</v>
      </c>
      <c r="I448" s="14">
        <v>305116.375</v>
      </c>
      <c r="J448" s="15">
        <f t="shared" si="56"/>
        <v>28570.926426667185</v>
      </c>
      <c r="K448" s="15">
        <f t="shared" si="56"/>
        <v>4.2150389999750333E-3</v>
      </c>
      <c r="L448">
        <f>(CalculationForOpenness!J448+CalculationForOpenness!I448)/CalculationForOpenness!E448</f>
        <v>20311.923266494683</v>
      </c>
      <c r="M448">
        <v>0.27664357423782349</v>
      </c>
      <c r="N448">
        <v>0.17678403854370117</v>
      </c>
      <c r="O448">
        <v>162.47</v>
      </c>
      <c r="P448">
        <f t="shared" si="54"/>
        <v>26396.500899999999</v>
      </c>
      <c r="Q448">
        <f t="shared" si="57"/>
        <v>153.35</v>
      </c>
    </row>
    <row r="449" spans="1:17">
      <c r="A449" t="str">
        <f t="shared" si="53"/>
        <v>Portugal2007</v>
      </c>
      <c r="B449" s="13" t="s">
        <v>194</v>
      </c>
      <c r="C449" s="14">
        <v>2007</v>
      </c>
      <c r="D449" s="15">
        <f t="shared" si="58"/>
        <v>2.8752242045067206E-3</v>
      </c>
      <c r="E449" s="14">
        <v>10.573143</v>
      </c>
      <c r="F449" s="15">
        <f t="shared" si="52"/>
        <v>29581.021934537348</v>
      </c>
      <c r="G449" s="15">
        <f t="shared" si="55"/>
        <v>2.212700148295348E-2</v>
      </c>
      <c r="H449" s="15">
        <f t="shared" si="59"/>
        <v>2.5065845777697115E-2</v>
      </c>
      <c r="I449" s="14">
        <v>312764.375</v>
      </c>
      <c r="J449" s="15">
        <f t="shared" si="56"/>
        <v>28940.652082979617</v>
      </c>
      <c r="K449" s="15">
        <f t="shared" si="56"/>
        <v>1.2940625403289056E-2</v>
      </c>
      <c r="L449">
        <f>(CalculationForOpenness!J449+CalculationForOpenness!I449)/CalculationForOpenness!E449</f>
        <v>21794.853967948911</v>
      </c>
      <c r="M449">
        <v>0.28517094254493713</v>
      </c>
      <c r="N449">
        <v>0.18167246878147125</v>
      </c>
      <c r="O449">
        <v>172.84</v>
      </c>
      <c r="P449">
        <f t="shared" si="54"/>
        <v>29873.6656</v>
      </c>
      <c r="Q449">
        <f t="shared" si="57"/>
        <v>162.47</v>
      </c>
    </row>
    <row r="450" spans="1:17">
      <c r="A450" t="str">
        <f t="shared" si="53"/>
        <v>Portugal2008</v>
      </c>
      <c r="B450" s="13" t="s">
        <v>194</v>
      </c>
      <c r="C450" s="14">
        <v>2008</v>
      </c>
      <c r="D450" s="15">
        <f t="shared" si="58"/>
        <v>2.0969166878760802E-3</v>
      </c>
      <c r="E450" s="14">
        <v>10.595314</v>
      </c>
      <c r="F450" s="15">
        <f t="shared" ref="F450:F506" si="60">I450/E450</f>
        <v>29613.35961822368</v>
      </c>
      <c r="G450" s="15">
        <f t="shared" si="55"/>
        <v>1.093190213573245E-3</v>
      </c>
      <c r="H450" s="15">
        <f t="shared" si="59"/>
        <v>3.1923992302512073E-3</v>
      </c>
      <c r="I450" s="14">
        <v>313762.84375</v>
      </c>
      <c r="J450" s="15">
        <f t="shared" si="56"/>
        <v>29581.021934537348</v>
      </c>
      <c r="K450" s="15">
        <f t="shared" si="56"/>
        <v>2.212700148295348E-2</v>
      </c>
      <c r="L450">
        <f>(CalculationForOpenness!J450+CalculationForOpenness!I450)/CalculationForOpenness!E450</f>
        <v>23569.712050059501</v>
      </c>
      <c r="M450">
        <v>0.3001118004322052</v>
      </c>
      <c r="N450">
        <v>0.1997997909784317</v>
      </c>
      <c r="O450">
        <v>185.8</v>
      </c>
      <c r="P450">
        <f t="shared" si="54"/>
        <v>34521.640000000007</v>
      </c>
      <c r="Q450">
        <f t="shared" si="57"/>
        <v>172.84</v>
      </c>
    </row>
    <row r="451" spans="1:17">
      <c r="A451" t="str">
        <f t="shared" ref="A451:A506" si="61">_xlfn.CONCAT(B451,C451)</f>
        <v>Portugal2009</v>
      </c>
      <c r="B451" s="13" t="s">
        <v>194</v>
      </c>
      <c r="C451" s="14">
        <v>2009</v>
      </c>
      <c r="D451" s="15">
        <f t="shared" si="58"/>
        <v>8.2508172952682716E-4</v>
      </c>
      <c r="E451" s="14">
        <v>10.604056</v>
      </c>
      <c r="F451" s="15">
        <f t="shared" si="60"/>
        <v>28665.157700034779</v>
      </c>
      <c r="G451" s="15">
        <f t="shared" si="55"/>
        <v>-3.2019397002337746E-2</v>
      </c>
      <c r="H451" s="15">
        <f t="shared" si="59"/>
        <v>-3.1220733892267954E-2</v>
      </c>
      <c r="I451" s="14">
        <v>303966.9375</v>
      </c>
      <c r="J451" s="15">
        <f t="shared" si="56"/>
        <v>29613.35961822368</v>
      </c>
      <c r="K451" s="15">
        <f t="shared" si="56"/>
        <v>1.093190213573245E-3</v>
      </c>
      <c r="L451">
        <f>(CalculationForOpenness!J451+CalculationForOpenness!I451)/CalculationForOpenness!E451</f>
        <v>18640.365472718768</v>
      </c>
      <c r="M451">
        <v>0.2817065417766571</v>
      </c>
      <c r="N451">
        <v>0.2065330445766449</v>
      </c>
      <c r="O451">
        <v>196.54</v>
      </c>
      <c r="P451">
        <f t="shared" ref="P451:P506" si="62">O451^2</f>
        <v>38627.971599999997</v>
      </c>
      <c r="Q451">
        <f t="shared" si="57"/>
        <v>185.8</v>
      </c>
    </row>
    <row r="452" spans="1:17">
      <c r="A452" t="str">
        <f t="shared" si="61"/>
        <v>Portugal2010</v>
      </c>
      <c r="B452" s="13" t="s">
        <v>194</v>
      </c>
      <c r="C452" s="14">
        <v>2010</v>
      </c>
      <c r="D452" s="15">
        <f t="shared" si="58"/>
        <v>-7.5423969847015289E-4</v>
      </c>
      <c r="E452" s="14">
        <v>10.596057999999999</v>
      </c>
      <c r="F452" s="15">
        <f t="shared" si="60"/>
        <v>29185.261042361228</v>
      </c>
      <c r="G452" s="15">
        <f t="shared" ref="G452:G506" si="63">(F452-F451)/F451</f>
        <v>1.8144094924194953E-2</v>
      </c>
      <c r="H452" s="15">
        <f t="shared" si="59"/>
        <v>1.7376170229040123E-2</v>
      </c>
      <c r="I452" s="14">
        <v>309248.71875</v>
      </c>
      <c r="J452" s="15">
        <f t="shared" ref="J452:K506" si="64">F451</f>
        <v>28665.157700034779</v>
      </c>
      <c r="K452" s="15">
        <f t="shared" si="64"/>
        <v>-3.2019397002337746E-2</v>
      </c>
      <c r="L452">
        <f>(CalculationForOpenness!J452+CalculationForOpenness!I452)/CalculationForOpenness!E452</f>
        <v>20052.739504751433</v>
      </c>
      <c r="M452">
        <v>0.28926137089729309</v>
      </c>
      <c r="N452">
        <v>0.19785913825035095</v>
      </c>
      <c r="O452">
        <v>201.16</v>
      </c>
      <c r="P452">
        <f t="shared" si="62"/>
        <v>40465.345600000001</v>
      </c>
      <c r="Q452">
        <f t="shared" ref="Q452:Q506" si="65">O451</f>
        <v>196.54</v>
      </c>
    </row>
    <row r="453" spans="1:17">
      <c r="A453" t="str">
        <f t="shared" si="61"/>
        <v>Portugal2011</v>
      </c>
      <c r="B453" s="13" t="s">
        <v>194</v>
      </c>
      <c r="C453" s="14">
        <v>2011</v>
      </c>
      <c r="D453" s="15">
        <f t="shared" si="58"/>
        <v>-2.5177287629041313E-3</v>
      </c>
      <c r="E453" s="14">
        <v>10.569379999999999</v>
      </c>
      <c r="F453" s="15">
        <f t="shared" si="60"/>
        <v>28762.64974861345</v>
      </c>
      <c r="G453" s="15">
        <f t="shared" si="63"/>
        <v>-1.4480298570376813E-2</v>
      </c>
      <c r="H453" s="15">
        <f t="shared" si="59"/>
        <v>-1.6961569869074843E-2</v>
      </c>
      <c r="I453" s="14">
        <v>304003.375</v>
      </c>
      <c r="J453" s="15">
        <f t="shared" si="64"/>
        <v>29185.261042361228</v>
      </c>
      <c r="K453" s="15">
        <f t="shared" si="64"/>
        <v>1.8144094924194953E-2</v>
      </c>
      <c r="L453">
        <f>(CalculationForOpenness!J453+CalculationForOpenness!I453)/CalculationForOpenness!E453</f>
        <v>21604.84269110754</v>
      </c>
      <c r="M453">
        <v>0.23839102685451508</v>
      </c>
      <c r="N453">
        <v>0.19935512542724609</v>
      </c>
      <c r="O453">
        <v>204.28</v>
      </c>
      <c r="P453">
        <f t="shared" si="62"/>
        <v>41730.318400000004</v>
      </c>
      <c r="Q453">
        <f t="shared" si="65"/>
        <v>201.16</v>
      </c>
    </row>
    <row r="454" spans="1:17">
      <c r="A454" t="str">
        <f t="shared" si="61"/>
        <v>Portugal2012</v>
      </c>
      <c r="B454" s="13" t="s">
        <v>194</v>
      </c>
      <c r="C454" s="14">
        <v>2012</v>
      </c>
      <c r="D454" s="15">
        <f t="shared" si="58"/>
        <v>-4.0751680798683243E-3</v>
      </c>
      <c r="E454" s="14">
        <v>10.526308</v>
      </c>
      <c r="F454" s="15">
        <f t="shared" si="60"/>
        <v>27708.581441850267</v>
      </c>
      <c r="G454" s="15">
        <f t="shared" si="63"/>
        <v>-3.6647121039812977E-2</v>
      </c>
      <c r="H454" s="15">
        <f t="shared" si="59"/>
        <v>-4.057294594180081E-2</v>
      </c>
      <c r="I454" s="14">
        <v>291669.0625</v>
      </c>
      <c r="J454" s="15">
        <f t="shared" si="64"/>
        <v>28762.64974861345</v>
      </c>
      <c r="K454" s="15">
        <f t="shared" si="64"/>
        <v>-1.4480298570376813E-2</v>
      </c>
      <c r="L454">
        <f>(CalculationForOpenness!J454+CalculationForOpenness!I454)/CalculationForOpenness!E454</f>
        <v>19686.690349680583</v>
      </c>
      <c r="M454">
        <v>0.2097209095954895</v>
      </c>
      <c r="N454">
        <v>0.19451907277107239</v>
      </c>
      <c r="O454">
        <v>205.12</v>
      </c>
      <c r="P454">
        <f t="shared" si="62"/>
        <v>42074.214400000004</v>
      </c>
      <c r="Q454">
        <f t="shared" si="65"/>
        <v>204.28</v>
      </c>
    </row>
    <row r="455" spans="1:17">
      <c r="A455" t="str">
        <f t="shared" si="61"/>
        <v>Portugal2013</v>
      </c>
      <c r="B455" s="13" t="s">
        <v>194</v>
      </c>
      <c r="C455" s="14">
        <v>2013</v>
      </c>
      <c r="D455" s="15">
        <f t="shared" si="58"/>
        <v>-5.0622687460789642E-3</v>
      </c>
      <c r="E455" s="14">
        <v>10.473020999999999</v>
      </c>
      <c r="F455" s="15">
        <f t="shared" si="60"/>
        <v>27592.611530140159</v>
      </c>
      <c r="G455" s="15">
        <f t="shared" si="63"/>
        <v>-4.1853427954615689E-3</v>
      </c>
      <c r="H455" s="15">
        <f t="shared" si="59"/>
        <v>-9.2264242115154046E-3</v>
      </c>
      <c r="I455" s="14">
        <v>288978</v>
      </c>
      <c r="J455" s="15">
        <f t="shared" si="64"/>
        <v>27708.581441850267</v>
      </c>
      <c r="K455" s="15">
        <f t="shared" si="64"/>
        <v>-3.6647121039812977E-2</v>
      </c>
      <c r="L455">
        <f>(CalculationForOpenness!J455+CalculationForOpenness!I455)/CalculationForOpenness!E455</f>
        <v>20961.597968845002</v>
      </c>
      <c r="M455">
        <v>0.20316052436828613</v>
      </c>
      <c r="N455">
        <v>0.19487319886684418</v>
      </c>
      <c r="O455">
        <v>205.1</v>
      </c>
      <c r="P455">
        <f t="shared" si="62"/>
        <v>42066.009999999995</v>
      </c>
      <c r="Q455">
        <f t="shared" si="65"/>
        <v>205.12</v>
      </c>
    </row>
    <row r="456" spans="1:17">
      <c r="A456" t="str">
        <f t="shared" si="61"/>
        <v>Portugal2014</v>
      </c>
      <c r="B456" s="13" t="s">
        <v>194</v>
      </c>
      <c r="C456" s="14">
        <v>2014</v>
      </c>
      <c r="D456" s="15">
        <f t="shared" si="58"/>
        <v>-5.232778584135343E-3</v>
      </c>
      <c r="E456" s="14">
        <v>10.418218</v>
      </c>
      <c r="F456" s="15">
        <f t="shared" si="60"/>
        <v>27957.492346579809</v>
      </c>
      <c r="G456" s="15">
        <f t="shared" si="63"/>
        <v>1.322385943936772E-2</v>
      </c>
      <c r="H456" s="15">
        <f t="shared" si="59"/>
        <v>7.9218833267584391E-3</v>
      </c>
      <c r="I456" s="14">
        <v>291267.25</v>
      </c>
      <c r="J456" s="15">
        <f t="shared" si="64"/>
        <v>27592.611530140159</v>
      </c>
      <c r="K456" s="15">
        <f t="shared" si="64"/>
        <v>-4.1853427954615689E-3</v>
      </c>
      <c r="L456">
        <f>(CalculationForOpenness!J456+CalculationForOpenness!I456)/CalculationForOpenness!E456</f>
        <v>21463.202297620261</v>
      </c>
      <c r="M456">
        <v>0.21406769752502441</v>
      </c>
      <c r="N456">
        <v>0.19730730354785919</v>
      </c>
      <c r="O456">
        <v>208.13</v>
      </c>
      <c r="P456">
        <f t="shared" si="62"/>
        <v>43318.096899999997</v>
      </c>
      <c r="Q456">
        <f t="shared" si="65"/>
        <v>205.1</v>
      </c>
    </row>
    <row r="457" spans="1:17">
      <c r="A457" t="str">
        <f t="shared" si="61"/>
        <v>Portugal2015</v>
      </c>
      <c r="B457" s="13" t="s">
        <v>194</v>
      </c>
      <c r="C457" s="14">
        <v>2015</v>
      </c>
      <c r="D457" s="15">
        <f t="shared" si="58"/>
        <v>-4.7865191532756157E-3</v>
      </c>
      <c r="E457" s="14">
        <v>10.368350999999999</v>
      </c>
      <c r="F457" s="15">
        <f t="shared" si="60"/>
        <v>28595.377051760694</v>
      </c>
      <c r="G457" s="15">
        <f t="shared" si="63"/>
        <v>2.2816234634824829E-2</v>
      </c>
      <c r="H457" s="15">
        <f t="shared" si="59"/>
        <v>1.792050513746396E-2</v>
      </c>
      <c r="I457" s="14">
        <v>296486.90625</v>
      </c>
      <c r="J457" s="15">
        <f t="shared" si="64"/>
        <v>27957.492346579809</v>
      </c>
      <c r="K457" s="15">
        <f t="shared" si="64"/>
        <v>1.322385943936772E-2</v>
      </c>
      <c r="L457">
        <f>(CalculationForOpenness!J457+CalculationForOpenness!I457)/CalculationForOpenness!E457</f>
        <v>19876.881216036123</v>
      </c>
      <c r="M457">
        <v>0.21164862811565399</v>
      </c>
      <c r="N457">
        <v>0.19439487159252167</v>
      </c>
      <c r="O457">
        <v>210.85</v>
      </c>
      <c r="P457">
        <f t="shared" si="62"/>
        <v>44457.722499999996</v>
      </c>
      <c r="Q457">
        <f t="shared" si="65"/>
        <v>208.13</v>
      </c>
    </row>
    <row r="458" spans="1:17">
      <c r="A458" t="str">
        <f t="shared" si="61"/>
        <v>Portugal2016</v>
      </c>
      <c r="B458" s="13" t="s">
        <v>194</v>
      </c>
      <c r="C458" s="14">
        <v>2016</v>
      </c>
      <c r="D458" s="15">
        <f t="shared" si="58"/>
        <v>-4.129200487136179E-3</v>
      </c>
      <c r="E458" s="14">
        <v>10.325538</v>
      </c>
      <c r="F458" s="15">
        <f t="shared" si="60"/>
        <v>29293.815610382724</v>
      </c>
      <c r="G458" s="15">
        <f t="shared" si="63"/>
        <v>2.442487669799849E-2</v>
      </c>
      <c r="H458" s="15">
        <f t="shared" si="59"/>
        <v>2.0194820998102679E-2</v>
      </c>
      <c r="I458" s="14">
        <v>302474.40625</v>
      </c>
      <c r="J458" s="15">
        <f t="shared" si="64"/>
        <v>28595.377051760694</v>
      </c>
      <c r="K458" s="15">
        <f t="shared" si="64"/>
        <v>2.2816234634824829E-2</v>
      </c>
      <c r="L458">
        <f>(CalculationForOpenness!J458+CalculationForOpenness!I458)/CalculationForOpenness!E458</f>
        <v>20008.380543157658</v>
      </c>
      <c r="M458">
        <v>0.21625210344791412</v>
      </c>
      <c r="N458">
        <v>0.18928162753582001</v>
      </c>
      <c r="O458">
        <v>214.55</v>
      </c>
      <c r="P458">
        <f t="shared" si="62"/>
        <v>46031.702500000007</v>
      </c>
      <c r="Q458">
        <f t="shared" si="65"/>
        <v>210.85</v>
      </c>
    </row>
    <row r="459" spans="1:17">
      <c r="A459" t="str">
        <f t="shared" si="61"/>
        <v>Portugal2017</v>
      </c>
      <c r="B459" s="13" t="s">
        <v>194</v>
      </c>
      <c r="C459" s="14">
        <v>2017</v>
      </c>
      <c r="D459" s="15">
        <f t="shared" si="58"/>
        <v>-3.5844137128738167E-3</v>
      </c>
      <c r="E459" s="14">
        <v>10.288527</v>
      </c>
      <c r="F459" s="15">
        <f t="shared" si="60"/>
        <v>30430.030217153533</v>
      </c>
      <c r="G459" s="15">
        <f t="shared" si="63"/>
        <v>3.8786842311115524E-2</v>
      </c>
      <c r="H459" s="15">
        <f t="shared" si="59"/>
        <v>3.5063400508782719E-2</v>
      </c>
      <c r="I459" s="14">
        <v>313080.1875</v>
      </c>
      <c r="J459" s="15">
        <f t="shared" si="64"/>
        <v>29293.815610382724</v>
      </c>
      <c r="K459" s="15">
        <f t="shared" si="64"/>
        <v>2.442487669799849E-2</v>
      </c>
      <c r="L459">
        <f>(CalculationForOpenness!J459+CalculationForOpenness!I459)/CalculationForOpenness!E459</f>
        <v>22427.192197956916</v>
      </c>
      <c r="M459">
        <v>0.23652224242687225</v>
      </c>
      <c r="N459">
        <v>0.18560357391834259</v>
      </c>
      <c r="O459">
        <v>218.45</v>
      </c>
      <c r="P459">
        <f t="shared" si="62"/>
        <v>47720.402499999997</v>
      </c>
      <c r="Q459">
        <f t="shared" si="65"/>
        <v>214.55</v>
      </c>
    </row>
    <row r="460" spans="1:17">
      <c r="A460" t="str">
        <f t="shared" si="61"/>
        <v>Portugal2018</v>
      </c>
      <c r="B460" s="13" t="s">
        <v>194</v>
      </c>
      <c r="C460" s="14">
        <v>2018</v>
      </c>
      <c r="D460" s="15">
        <f t="shared" si="58"/>
        <v>-3.1427239292855557E-3</v>
      </c>
      <c r="E460" s="14">
        <v>10.256193</v>
      </c>
      <c r="F460" s="15">
        <f t="shared" si="60"/>
        <v>31395.753399921396</v>
      </c>
      <c r="G460" s="15">
        <f t="shared" si="63"/>
        <v>3.1735860131465801E-2</v>
      </c>
      <c r="H460" s="15">
        <f t="shared" si="59"/>
        <v>2.849339915512859E-2</v>
      </c>
      <c r="I460" s="14">
        <v>322000.90625</v>
      </c>
      <c r="J460" s="15">
        <f t="shared" si="64"/>
        <v>30430.030217153533</v>
      </c>
      <c r="K460" s="15">
        <f t="shared" si="64"/>
        <v>3.8786842311115524E-2</v>
      </c>
      <c r="L460">
        <f>(CalculationForOpenness!J460+CalculationForOpenness!I460)/CalculationForOpenness!E460</f>
        <v>26289.288719404405</v>
      </c>
      <c r="M460">
        <v>0.24897301197052002</v>
      </c>
      <c r="N460">
        <v>0.18535882234573364</v>
      </c>
      <c r="O460">
        <v>219.35</v>
      </c>
      <c r="P460">
        <f t="shared" si="62"/>
        <v>48114.422500000001</v>
      </c>
      <c r="Q460">
        <f t="shared" si="65"/>
        <v>218.45</v>
      </c>
    </row>
    <row r="461" spans="1:17">
      <c r="A461" t="str">
        <f t="shared" si="61"/>
        <v>Sweden1996</v>
      </c>
      <c r="B461" s="13" t="s">
        <v>199</v>
      </c>
      <c r="C461" s="14">
        <v>1996</v>
      </c>
      <c r="D461" s="15"/>
      <c r="E461" s="14">
        <v>8.8591909999999991</v>
      </c>
      <c r="F461" s="15">
        <f t="shared" si="60"/>
        <v>34177.066083122038</v>
      </c>
      <c r="G461" s="15">
        <f t="shared" si="63"/>
        <v>8.8588817977134623E-2</v>
      </c>
      <c r="H461" s="15" t="e">
        <f>(I461-#REF!)/#REF!</f>
        <v>#REF!</v>
      </c>
      <c r="I461" s="14">
        <v>302781.15625</v>
      </c>
      <c r="J461" s="15">
        <f t="shared" si="64"/>
        <v>31395.753399921396</v>
      </c>
      <c r="K461" s="15">
        <f t="shared" si="64"/>
        <v>3.1735860131465801E-2</v>
      </c>
      <c r="L461">
        <f>(CalculationForOpenness!J461+CalculationForOpenness!I461)/CalculationForOpenness!E461</f>
        <v>31161.573160105207</v>
      </c>
      <c r="M461">
        <v>0.27635768055915833</v>
      </c>
      <c r="N461">
        <v>0.17111945152282715</v>
      </c>
      <c r="O461">
        <v>96.78</v>
      </c>
      <c r="P461">
        <f t="shared" si="62"/>
        <v>9366.3683999999994</v>
      </c>
      <c r="Q461">
        <f t="shared" si="65"/>
        <v>219.35</v>
      </c>
    </row>
    <row r="462" spans="1:17">
      <c r="A462" t="str">
        <f t="shared" si="61"/>
        <v>Sweden1997</v>
      </c>
      <c r="B462" s="13" t="s">
        <v>199</v>
      </c>
      <c r="C462" s="14">
        <v>1997</v>
      </c>
      <c r="D462" s="15">
        <f t="shared" si="58"/>
        <v>1.0906187709465236E-3</v>
      </c>
      <c r="E462" s="14">
        <v>8.8688529999999997</v>
      </c>
      <c r="F462" s="15">
        <f t="shared" si="60"/>
        <v>35188.107892869579</v>
      </c>
      <c r="G462" s="15">
        <f t="shared" si="63"/>
        <v>2.9582463494338181E-2</v>
      </c>
      <c r="H462" s="15">
        <f t="shared" si="59"/>
        <v>3.0705345455262295E-2</v>
      </c>
      <c r="I462" s="14">
        <v>312078.15625</v>
      </c>
      <c r="J462" s="15">
        <f t="shared" si="64"/>
        <v>34177.066083122038</v>
      </c>
      <c r="K462" s="15">
        <f t="shared" si="64"/>
        <v>8.8588817977134623E-2</v>
      </c>
      <c r="L462">
        <f>(CalculationForOpenness!J462+CalculationForOpenness!I462)/CalculationForOpenness!E462</f>
        <v>31272.630279928318</v>
      </c>
      <c r="M462">
        <v>0.26192253828048706</v>
      </c>
      <c r="N462">
        <v>0.17323769629001617</v>
      </c>
      <c r="O462">
        <v>104.5</v>
      </c>
      <c r="P462">
        <f t="shared" si="62"/>
        <v>10920.25</v>
      </c>
      <c r="Q462">
        <f t="shared" si="65"/>
        <v>96.78</v>
      </c>
    </row>
    <row r="463" spans="1:17">
      <c r="A463" t="str">
        <f t="shared" si="61"/>
        <v>Sweden1998</v>
      </c>
      <c r="B463" s="13" t="s">
        <v>199</v>
      </c>
      <c r="C463" s="14">
        <v>1998</v>
      </c>
      <c r="D463" s="15">
        <f t="shared" si="58"/>
        <v>2.2494453341363093E-4</v>
      </c>
      <c r="E463" s="14">
        <v>8.8708479999999987</v>
      </c>
      <c r="F463" s="15">
        <f t="shared" si="60"/>
        <v>36697.10466237276</v>
      </c>
      <c r="G463" s="15">
        <f t="shared" si="63"/>
        <v>4.2883714409917444E-2</v>
      </c>
      <c r="H463" s="15">
        <f t="shared" si="59"/>
        <v>4.3118305400460084E-2</v>
      </c>
      <c r="I463" s="14">
        <v>325534.4375</v>
      </c>
      <c r="J463" s="15">
        <f t="shared" si="64"/>
        <v>35188.107892869579</v>
      </c>
      <c r="K463" s="15">
        <f t="shared" si="64"/>
        <v>2.9582463494338181E-2</v>
      </c>
      <c r="L463">
        <f>(CalculationForOpenness!J463+CalculationForOpenness!I463)/CalculationForOpenness!E463</f>
        <v>34131.200326391277</v>
      </c>
      <c r="M463">
        <v>0.25959208607673645</v>
      </c>
      <c r="N463">
        <v>0.17703483998775482</v>
      </c>
      <c r="O463">
        <v>115.21</v>
      </c>
      <c r="P463">
        <f t="shared" si="62"/>
        <v>13273.344099999998</v>
      </c>
      <c r="Q463">
        <f t="shared" si="65"/>
        <v>104.5</v>
      </c>
    </row>
    <row r="464" spans="1:17">
      <c r="A464" t="str">
        <f t="shared" si="61"/>
        <v>Sweden1999</v>
      </c>
      <c r="B464" s="13" t="s">
        <v>199</v>
      </c>
      <c r="C464" s="14">
        <v>1999</v>
      </c>
      <c r="D464" s="15">
        <f t="shared" si="58"/>
        <v>2.5386524490109234E-4</v>
      </c>
      <c r="E464" s="14">
        <v>8.8730999999999991</v>
      </c>
      <c r="F464" s="15">
        <f t="shared" si="60"/>
        <v>38245.990690964827</v>
      </c>
      <c r="G464" s="15">
        <f t="shared" si="63"/>
        <v>4.2207308801127622E-2</v>
      </c>
      <c r="H464" s="15">
        <f t="shared" si="59"/>
        <v>4.2471889014814294E-2</v>
      </c>
      <c r="I464" s="14">
        <v>339360.5</v>
      </c>
      <c r="J464" s="15">
        <f t="shared" si="64"/>
        <v>36697.10466237276</v>
      </c>
      <c r="K464" s="15">
        <f t="shared" si="64"/>
        <v>4.2883714409917444E-2</v>
      </c>
      <c r="L464">
        <f>(CalculationForOpenness!J464+CalculationForOpenness!I464)/CalculationForOpenness!E464</f>
        <v>31345.270198988535</v>
      </c>
      <c r="M464">
        <v>0.25621670484542847</v>
      </c>
      <c r="N464">
        <v>0.18860317766666412</v>
      </c>
      <c r="O464">
        <v>126.66</v>
      </c>
      <c r="P464">
        <f t="shared" si="62"/>
        <v>16042.755599999999</v>
      </c>
      <c r="Q464">
        <f t="shared" si="65"/>
        <v>115.21</v>
      </c>
    </row>
    <row r="465" spans="1:17">
      <c r="A465" t="str">
        <f t="shared" si="61"/>
        <v>Sweden2000</v>
      </c>
      <c r="B465" s="13" t="s">
        <v>199</v>
      </c>
      <c r="C465" s="14">
        <v>2000</v>
      </c>
      <c r="D465" s="15">
        <f t="shared" si="58"/>
        <v>9.6245956880909632E-4</v>
      </c>
      <c r="E465" s="14">
        <v>8.8816399999999991</v>
      </c>
      <c r="F465" s="15">
        <f t="shared" si="60"/>
        <v>40030.399087330719</v>
      </c>
      <c r="G465" s="15">
        <f t="shared" si="63"/>
        <v>4.665609032811479E-2</v>
      </c>
      <c r="H465" s="15">
        <f t="shared" si="59"/>
        <v>4.7663454497503394E-2</v>
      </c>
      <c r="I465" s="14">
        <v>355535.59375</v>
      </c>
      <c r="J465" s="15">
        <f t="shared" si="64"/>
        <v>38245.990690964827</v>
      </c>
      <c r="K465" s="15">
        <f t="shared" si="64"/>
        <v>4.2207308801127622E-2</v>
      </c>
      <c r="L465">
        <f>(CalculationForOpenness!J465+CalculationForOpenness!I465)/CalculationForOpenness!E465</f>
        <v>36507.791987668556</v>
      </c>
      <c r="M465">
        <v>0.25256100296974182</v>
      </c>
      <c r="N465">
        <v>0.18227694928646088</v>
      </c>
      <c r="O465">
        <v>140.05000000000001</v>
      </c>
      <c r="P465">
        <f t="shared" si="62"/>
        <v>19614.002500000002</v>
      </c>
      <c r="Q465">
        <f t="shared" si="65"/>
        <v>126.66</v>
      </c>
    </row>
    <row r="466" spans="1:17">
      <c r="A466" t="str">
        <f t="shared" si="61"/>
        <v>Sweden2001</v>
      </c>
      <c r="B466" s="13" t="s">
        <v>199</v>
      </c>
      <c r="C466" s="14">
        <v>2001</v>
      </c>
      <c r="D466" s="15">
        <f t="shared" si="58"/>
        <v>1.8186956462996669E-3</v>
      </c>
      <c r="E466" s="14">
        <v>8.8977930000000001</v>
      </c>
      <c r="F466" s="15">
        <f t="shared" si="60"/>
        <v>40536.916710694437</v>
      </c>
      <c r="G466" s="15">
        <f t="shared" si="63"/>
        <v>1.2653324346297264E-2</v>
      </c>
      <c r="H466" s="15">
        <f t="shared" si="59"/>
        <v>1.4495032538496717E-2</v>
      </c>
      <c r="I466" s="14">
        <v>360689.09375</v>
      </c>
      <c r="J466" s="15">
        <f t="shared" si="64"/>
        <v>40030.399087330719</v>
      </c>
      <c r="K466" s="15">
        <f t="shared" si="64"/>
        <v>4.665609032811479E-2</v>
      </c>
      <c r="L466">
        <f>(CalculationForOpenness!J466+CalculationForOpenness!I466)/CalculationForOpenness!E466</f>
        <v>34605.590684575312</v>
      </c>
      <c r="M466">
        <v>0.24993865191936493</v>
      </c>
      <c r="N466">
        <v>0.19195428490638733</v>
      </c>
      <c r="O466">
        <v>147.58000000000001</v>
      </c>
      <c r="P466">
        <f t="shared" si="62"/>
        <v>21779.856400000004</v>
      </c>
      <c r="Q466">
        <f t="shared" si="65"/>
        <v>140.05000000000001</v>
      </c>
    </row>
    <row r="467" spans="1:17">
      <c r="A467" t="str">
        <f t="shared" si="61"/>
        <v>Sweden2002</v>
      </c>
      <c r="B467" s="13" t="s">
        <v>199</v>
      </c>
      <c r="C467" s="14">
        <v>2002</v>
      </c>
      <c r="D467" s="15">
        <f t="shared" si="58"/>
        <v>2.5755825068081075E-3</v>
      </c>
      <c r="E467" s="14">
        <v>8.9207099999999997</v>
      </c>
      <c r="F467" s="15">
        <f t="shared" si="60"/>
        <v>41321.052360182097</v>
      </c>
      <c r="G467" s="15">
        <f t="shared" si="63"/>
        <v>1.9343741781939462E-2</v>
      </c>
      <c r="H467" s="15">
        <f t="shared" si="59"/>
        <v>2.1969145691697254E-2</v>
      </c>
      <c r="I467" s="14">
        <v>368613.125</v>
      </c>
      <c r="J467" s="15">
        <f t="shared" si="64"/>
        <v>40536.916710694437</v>
      </c>
      <c r="K467" s="15">
        <f t="shared" si="64"/>
        <v>1.2653324346297264E-2</v>
      </c>
      <c r="L467">
        <f>(CalculationForOpenness!J467+CalculationForOpenness!I467)/CalculationForOpenness!E467</f>
        <v>36980.910113844147</v>
      </c>
      <c r="M467">
        <v>0.23403878509998322</v>
      </c>
      <c r="N467">
        <v>0.19953633844852448</v>
      </c>
      <c r="O467">
        <v>162.72</v>
      </c>
      <c r="P467">
        <f t="shared" si="62"/>
        <v>26477.7984</v>
      </c>
      <c r="Q467">
        <f t="shared" si="65"/>
        <v>147.58000000000001</v>
      </c>
    </row>
    <row r="468" spans="1:17">
      <c r="A468" t="str">
        <f t="shared" si="61"/>
        <v>Sweden2003</v>
      </c>
      <c r="B468" s="13" t="s">
        <v>199</v>
      </c>
      <c r="C468" s="14">
        <v>2003</v>
      </c>
      <c r="D468" s="15">
        <f t="shared" si="58"/>
        <v>3.4443446766008073E-3</v>
      </c>
      <c r="E468" s="14">
        <v>8.9514359999999993</v>
      </c>
      <c r="F468" s="15">
        <f t="shared" si="60"/>
        <v>42130.3806730004</v>
      </c>
      <c r="G468" s="15">
        <f t="shared" si="63"/>
        <v>1.9586343197739806E-2</v>
      </c>
      <c r="H468" s="15">
        <f t="shared" si="59"/>
        <v>2.3098149991267945E-2</v>
      </c>
      <c r="I468" s="14">
        <v>377127.40625</v>
      </c>
      <c r="J468" s="15">
        <f t="shared" si="64"/>
        <v>41321.052360182097</v>
      </c>
      <c r="K468" s="15">
        <f t="shared" si="64"/>
        <v>1.9343741781939462E-2</v>
      </c>
      <c r="L468">
        <f>(CalculationForOpenness!J468+CalculationForOpenness!I468)/CalculationForOpenness!E468</f>
        <v>42078.181057578535</v>
      </c>
      <c r="M468">
        <v>0.24321408569812775</v>
      </c>
      <c r="N468">
        <v>0.19243620336055756</v>
      </c>
      <c r="O468">
        <v>173.46</v>
      </c>
      <c r="P468">
        <f t="shared" si="62"/>
        <v>30088.371600000002</v>
      </c>
      <c r="Q468">
        <f t="shared" si="65"/>
        <v>162.72</v>
      </c>
    </row>
    <row r="469" spans="1:17">
      <c r="A469" t="str">
        <f t="shared" si="61"/>
        <v>Sweden2004</v>
      </c>
      <c r="B469" s="13" t="s">
        <v>199</v>
      </c>
      <c r="C469" s="14">
        <v>2004</v>
      </c>
      <c r="D469" s="15">
        <f t="shared" si="58"/>
        <v>4.3811964918254436E-3</v>
      </c>
      <c r="E469" s="14">
        <v>8.9906539999999993</v>
      </c>
      <c r="F469" s="15">
        <f t="shared" si="60"/>
        <v>43765.767762834606</v>
      </c>
      <c r="G469" s="15">
        <f t="shared" si="63"/>
        <v>3.8817287280821032E-2</v>
      </c>
      <c r="H469" s="15">
        <f t="shared" si="59"/>
        <v>4.3368549935503396E-2</v>
      </c>
      <c r="I469" s="14">
        <v>393482.875</v>
      </c>
      <c r="J469" s="15">
        <f t="shared" si="64"/>
        <v>42130.3806730004</v>
      </c>
      <c r="K469" s="15">
        <f t="shared" si="64"/>
        <v>1.9586343197739806E-2</v>
      </c>
      <c r="L469">
        <f>(CalculationForOpenness!J469+CalculationForOpenness!I469)/CalculationForOpenness!E469</f>
        <v>47237.739913700454</v>
      </c>
      <c r="M469">
        <v>0.23497593402862549</v>
      </c>
      <c r="N469">
        <v>0.18739566206932068</v>
      </c>
      <c r="O469">
        <v>174.83</v>
      </c>
      <c r="P469">
        <f t="shared" si="62"/>
        <v>30565.528900000005</v>
      </c>
      <c r="Q469">
        <f t="shared" si="65"/>
        <v>173.46</v>
      </c>
    </row>
    <row r="470" spans="1:17">
      <c r="A470" t="str">
        <f t="shared" si="61"/>
        <v>Sweden2005</v>
      </c>
      <c r="B470" s="13" t="s">
        <v>199</v>
      </c>
      <c r="C470" s="14">
        <v>2005</v>
      </c>
      <c r="D470" s="15">
        <f t="shared" si="58"/>
        <v>5.3354294359453892E-3</v>
      </c>
      <c r="E470" s="14">
        <v>9.0386229999999994</v>
      </c>
      <c r="F470" s="15">
        <f t="shared" si="60"/>
        <v>44778.035465136672</v>
      </c>
      <c r="G470" s="15">
        <f t="shared" si="63"/>
        <v>2.3129211574386507E-2</v>
      </c>
      <c r="H470" s="15">
        <f t="shared" si="59"/>
        <v>2.8588045286596017E-2</v>
      </c>
      <c r="I470" s="14">
        <v>404731.78125</v>
      </c>
      <c r="J470" s="15">
        <f t="shared" si="64"/>
        <v>43765.767762834606</v>
      </c>
      <c r="K470" s="15">
        <f t="shared" si="64"/>
        <v>3.8817287280821032E-2</v>
      </c>
      <c r="L470">
        <f>(CalculationForOpenness!J470+CalculationForOpenness!I470)/CalculationForOpenness!E470</f>
        <v>50577.750630516981</v>
      </c>
      <c r="M470">
        <v>0.23423942923545837</v>
      </c>
      <c r="N470">
        <v>0.18724648654460907</v>
      </c>
      <c r="O470">
        <v>181.14</v>
      </c>
      <c r="P470">
        <f t="shared" si="62"/>
        <v>32811.699599999993</v>
      </c>
      <c r="Q470">
        <f t="shared" si="65"/>
        <v>174.83</v>
      </c>
    </row>
    <row r="471" spans="1:17">
      <c r="A471" t="str">
        <f t="shared" si="61"/>
        <v>Sweden2006</v>
      </c>
      <c r="B471" s="13" t="s">
        <v>199</v>
      </c>
      <c r="C471" s="14">
        <v>2006</v>
      </c>
      <c r="D471" s="15">
        <f t="shared" si="58"/>
        <v>6.3662352108279953E-3</v>
      </c>
      <c r="E471" s="14">
        <v>9.0961649999999992</v>
      </c>
      <c r="F471" s="15">
        <f t="shared" si="60"/>
        <v>46569.460866200214</v>
      </c>
      <c r="G471" s="15">
        <f t="shared" si="63"/>
        <v>4.0006788651063337E-2</v>
      </c>
      <c r="H471" s="15">
        <f t="shared" si="59"/>
        <v>4.662771648847381E-2</v>
      </c>
      <c r="I471" s="14">
        <v>423603.5</v>
      </c>
      <c r="J471" s="15">
        <f t="shared" si="64"/>
        <v>44778.035465136672</v>
      </c>
      <c r="K471" s="15">
        <f t="shared" si="64"/>
        <v>2.3129211574386507E-2</v>
      </c>
      <c r="L471">
        <f>(CalculationForOpenness!J471+CalculationForOpenness!I471)/CalculationForOpenness!E471</f>
        <v>55130.006707611385</v>
      </c>
      <c r="M471">
        <v>0.24666190147399902</v>
      </c>
      <c r="N471">
        <v>0.19157302379608154</v>
      </c>
      <c r="O471">
        <v>187.92</v>
      </c>
      <c r="P471">
        <f t="shared" si="62"/>
        <v>35313.926399999997</v>
      </c>
      <c r="Q471">
        <f t="shared" si="65"/>
        <v>181.14</v>
      </c>
    </row>
    <row r="472" spans="1:17">
      <c r="A472" t="str">
        <f t="shared" si="61"/>
        <v>Sweden2007</v>
      </c>
      <c r="B472" s="13" t="s">
        <v>199</v>
      </c>
      <c r="C472" s="14">
        <v>2007</v>
      </c>
      <c r="D472" s="15">
        <f t="shared" si="58"/>
        <v>7.3408958610579915E-3</v>
      </c>
      <c r="E472" s="14">
        <v>9.1629389999999997</v>
      </c>
      <c r="F472" s="15">
        <f t="shared" si="60"/>
        <v>47820.048512818867</v>
      </c>
      <c r="G472" s="15">
        <f t="shared" si="63"/>
        <v>2.685424360423121E-2</v>
      </c>
      <c r="H472" s="15">
        <f t="shared" si="59"/>
        <v>3.4392273671015466E-2</v>
      </c>
      <c r="I472" s="14">
        <v>438172.1875</v>
      </c>
      <c r="J472" s="15">
        <f t="shared" si="64"/>
        <v>46569.460866200214</v>
      </c>
      <c r="K472" s="15">
        <f t="shared" si="64"/>
        <v>4.0006788651063337E-2</v>
      </c>
      <c r="L472">
        <f>(CalculationForOpenness!J472+CalculationForOpenness!I472)/CalculationForOpenness!E472</f>
        <v>57695.760425168533</v>
      </c>
      <c r="M472">
        <v>0.27098178863525391</v>
      </c>
      <c r="N472">
        <v>0.19226358830928802</v>
      </c>
      <c r="O472">
        <v>193.14</v>
      </c>
      <c r="P472">
        <f t="shared" si="62"/>
        <v>37303.059599999993</v>
      </c>
      <c r="Q472">
        <f t="shared" si="65"/>
        <v>187.92</v>
      </c>
    </row>
    <row r="473" spans="1:17">
      <c r="A473" t="str">
        <f t="shared" si="61"/>
        <v>Sweden2008</v>
      </c>
      <c r="B473" s="13" t="s">
        <v>199</v>
      </c>
      <c r="C473" s="14">
        <v>2008</v>
      </c>
      <c r="D473" s="15">
        <f t="shared" si="58"/>
        <v>8.0202432865699932E-3</v>
      </c>
      <c r="E473" s="14">
        <v>9.2364280000000001</v>
      </c>
      <c r="F473" s="15">
        <f t="shared" si="60"/>
        <v>47225.82555723923</v>
      </c>
      <c r="G473" s="15">
        <f t="shared" si="63"/>
        <v>-1.24262307140978E-2</v>
      </c>
      <c r="H473" s="15">
        <f t="shared" si="59"/>
        <v>-4.5056488209900356E-3</v>
      </c>
      <c r="I473" s="14">
        <v>436197.9375</v>
      </c>
      <c r="J473" s="15">
        <f t="shared" si="64"/>
        <v>47820.048512818867</v>
      </c>
      <c r="K473" s="15">
        <f t="shared" si="64"/>
        <v>2.685424360423121E-2</v>
      </c>
      <c r="L473">
        <f>(CalculationForOpenness!J473+CalculationForOpenness!I473)/CalculationForOpenness!E473</f>
        <v>57605.538231126215</v>
      </c>
      <c r="M473">
        <v>0.26980885863304138</v>
      </c>
      <c r="N473">
        <v>0.20716099441051483</v>
      </c>
      <c r="O473">
        <v>198.14</v>
      </c>
      <c r="P473">
        <f t="shared" si="62"/>
        <v>39259.459599999995</v>
      </c>
      <c r="Q473">
        <f t="shared" si="65"/>
        <v>193.14</v>
      </c>
    </row>
    <row r="474" spans="1:17">
      <c r="A474" t="str">
        <f t="shared" si="61"/>
        <v>Sweden2009</v>
      </c>
      <c r="B474" s="13" t="s">
        <v>199</v>
      </c>
      <c r="C474" s="14">
        <v>2009</v>
      </c>
      <c r="D474" s="15">
        <f t="shared" si="58"/>
        <v>8.2996370458362657E-3</v>
      </c>
      <c r="E474" s="14">
        <v>9.3130869999999994</v>
      </c>
      <c r="F474" s="15">
        <f t="shared" si="60"/>
        <v>44804.464405840947</v>
      </c>
      <c r="G474" s="15">
        <f t="shared" si="63"/>
        <v>-5.1271970851277444E-2</v>
      </c>
      <c r="H474" s="15">
        <f t="shared" si="59"/>
        <v>-4.339787255413146E-2</v>
      </c>
      <c r="I474" s="14">
        <v>417267.875</v>
      </c>
      <c r="J474" s="15">
        <f t="shared" si="64"/>
        <v>47225.82555723923</v>
      </c>
      <c r="K474" s="15">
        <f t="shared" si="64"/>
        <v>-1.24262307140978E-2</v>
      </c>
      <c r="L474">
        <f>(CalculationForOpenness!J474+CalculationForOpenness!I474)/CalculationForOpenness!E474</f>
        <v>43752.100482488313</v>
      </c>
      <c r="M474">
        <v>0.22900819778442383</v>
      </c>
      <c r="N474">
        <v>0.22353179752826691</v>
      </c>
      <c r="O474">
        <v>201.44</v>
      </c>
      <c r="P474">
        <f t="shared" si="62"/>
        <v>40578.073599999996</v>
      </c>
      <c r="Q474">
        <f t="shared" si="65"/>
        <v>198.14</v>
      </c>
    </row>
    <row r="475" spans="1:17">
      <c r="A475" t="str">
        <f t="shared" si="61"/>
        <v>Sweden2010</v>
      </c>
      <c r="B475" s="13" t="s">
        <v>199</v>
      </c>
      <c r="C475" s="14">
        <v>2010</v>
      </c>
      <c r="D475" s="15">
        <f t="shared" si="58"/>
        <v>8.276632656819348E-3</v>
      </c>
      <c r="E475" s="14">
        <v>9.3901679999999992</v>
      </c>
      <c r="F475" s="15">
        <f t="shared" si="60"/>
        <v>47081.595744612881</v>
      </c>
      <c r="G475" s="15">
        <f t="shared" si="63"/>
        <v>5.0823759841108061E-2</v>
      </c>
      <c r="H475" s="15">
        <f t="shared" si="59"/>
        <v>5.9521042088370689E-2</v>
      </c>
      <c r="I475" s="14">
        <v>442104.09375</v>
      </c>
      <c r="J475" s="15">
        <f t="shared" si="64"/>
        <v>44804.464405840947</v>
      </c>
      <c r="K475" s="15">
        <f t="shared" si="64"/>
        <v>-5.1271970851277444E-2</v>
      </c>
      <c r="L475">
        <f>(CalculationForOpenness!J475+CalculationForOpenness!I475)/CalculationForOpenness!E475</f>
        <v>52740.774471055905</v>
      </c>
      <c r="M475">
        <v>0.26117843389511108</v>
      </c>
      <c r="N475">
        <v>0.20481646060943604</v>
      </c>
      <c r="O475">
        <v>205.4</v>
      </c>
      <c r="P475">
        <f t="shared" si="62"/>
        <v>42189.16</v>
      </c>
      <c r="Q475">
        <f t="shared" si="65"/>
        <v>201.44</v>
      </c>
    </row>
    <row r="476" spans="1:17">
      <c r="A476" t="str">
        <f t="shared" si="61"/>
        <v>Sweden2011</v>
      </c>
      <c r="B476" s="13" t="s">
        <v>199</v>
      </c>
      <c r="C476" s="14">
        <v>2011</v>
      </c>
      <c r="D476" s="15">
        <f t="shared" si="58"/>
        <v>8.1512918618708314E-3</v>
      </c>
      <c r="E476" s="14">
        <v>9.4667099999999991</v>
      </c>
      <c r="F476" s="15">
        <f t="shared" si="60"/>
        <v>48193.175084057715</v>
      </c>
      <c r="G476" s="15">
        <f t="shared" si="63"/>
        <v>2.360963603431011E-2</v>
      </c>
      <c r="H476" s="15">
        <f t="shared" si="59"/>
        <v>3.1953376930249244E-2</v>
      </c>
      <c r="I476" s="14">
        <v>456230.8125</v>
      </c>
      <c r="J476" s="15">
        <f t="shared" si="64"/>
        <v>47081.595744612881</v>
      </c>
      <c r="K476" s="15">
        <f t="shared" si="64"/>
        <v>5.0823759841108061E-2</v>
      </c>
      <c r="L476">
        <f>(CalculationForOpenness!J476+CalculationForOpenness!I476)/CalculationForOpenness!E476</f>
        <v>56717.14449218884</v>
      </c>
      <c r="M476">
        <v>0.26460838317871094</v>
      </c>
      <c r="N476">
        <v>0.21514433622360229</v>
      </c>
      <c r="O476">
        <v>207.2</v>
      </c>
      <c r="P476">
        <f t="shared" si="62"/>
        <v>42931.839999999997</v>
      </c>
      <c r="Q476">
        <f t="shared" si="65"/>
        <v>205.4</v>
      </c>
    </row>
    <row r="477" spans="1:17">
      <c r="A477" t="str">
        <f t="shared" si="61"/>
        <v>Sweden2012</v>
      </c>
      <c r="B477" s="13" t="s">
        <v>199</v>
      </c>
      <c r="C477" s="14">
        <v>2012</v>
      </c>
      <c r="D477" s="15">
        <f t="shared" si="58"/>
        <v>8.0389068641587794E-3</v>
      </c>
      <c r="E477" s="14">
        <v>9.5428119999999996</v>
      </c>
      <c r="F477" s="15">
        <f t="shared" si="60"/>
        <v>47527.582147693996</v>
      </c>
      <c r="G477" s="15">
        <f t="shared" si="63"/>
        <v>-1.3810937652536959E-2</v>
      </c>
      <c r="H477" s="15">
        <f t="shared" si="59"/>
        <v>-5.8830556298737494E-3</v>
      </c>
      <c r="I477" s="14">
        <v>453546.78125</v>
      </c>
      <c r="J477" s="15">
        <f t="shared" si="64"/>
        <v>48193.175084057715</v>
      </c>
      <c r="K477" s="15">
        <f t="shared" si="64"/>
        <v>2.360963603431011E-2</v>
      </c>
      <c r="L477">
        <f>(CalculationForOpenness!J477+CalculationForOpenness!I477)/CalculationForOpenness!E477</f>
        <v>52854.628316243077</v>
      </c>
      <c r="M477">
        <v>0.26876187324523926</v>
      </c>
      <c r="N477">
        <v>0.21699492633342743</v>
      </c>
      <c r="O477">
        <v>207.47</v>
      </c>
      <c r="P477">
        <f t="shared" si="62"/>
        <v>43043.800900000002</v>
      </c>
      <c r="Q477">
        <f t="shared" si="65"/>
        <v>207.2</v>
      </c>
    </row>
    <row r="478" spans="1:17">
      <c r="A478" t="str">
        <f t="shared" si="61"/>
        <v>Sweden2013</v>
      </c>
      <c r="B478" s="13" t="s">
        <v>199</v>
      </c>
      <c r="C478" s="14">
        <v>2013</v>
      </c>
      <c r="D478" s="15">
        <f t="shared" si="58"/>
        <v>7.8806959625736511E-3</v>
      </c>
      <c r="E478" s="14">
        <v>9.618015999999999</v>
      </c>
      <c r="F478" s="15">
        <f t="shared" si="60"/>
        <v>47716.064830834141</v>
      </c>
      <c r="G478" s="15">
        <f t="shared" si="63"/>
        <v>3.965753666038096E-3</v>
      </c>
      <c r="H478" s="15">
        <f t="shared" si="59"/>
        <v>1.1877702527516283E-2</v>
      </c>
      <c r="I478" s="14">
        <v>458933.875</v>
      </c>
      <c r="J478" s="15">
        <f t="shared" si="64"/>
        <v>47527.582147693996</v>
      </c>
      <c r="K478" s="15">
        <f t="shared" si="64"/>
        <v>-1.3810937652536959E-2</v>
      </c>
      <c r="L478">
        <f>(CalculationForOpenness!J478+CalculationForOpenness!I478)/CalculationForOpenness!E478</f>
        <v>50635.248141245604</v>
      </c>
      <c r="M478">
        <v>0.27121183276176453</v>
      </c>
      <c r="N478">
        <v>0.22993436455726624</v>
      </c>
      <c r="O478">
        <v>207.56</v>
      </c>
      <c r="P478">
        <f t="shared" si="62"/>
        <v>43081.153599999998</v>
      </c>
      <c r="Q478">
        <f t="shared" si="65"/>
        <v>207.47</v>
      </c>
    </row>
    <row r="479" spans="1:17">
      <c r="A479" t="str">
        <f t="shared" si="61"/>
        <v>Sweden2014</v>
      </c>
      <c r="B479" s="13" t="s">
        <v>199</v>
      </c>
      <c r="C479" s="14">
        <v>2014</v>
      </c>
      <c r="D479" s="15">
        <f t="shared" si="58"/>
        <v>7.7058511859411363E-3</v>
      </c>
      <c r="E479" s="14">
        <v>9.6921309999999998</v>
      </c>
      <c r="F479" s="15">
        <f t="shared" si="60"/>
        <v>48609.685269421141</v>
      </c>
      <c r="G479" s="15">
        <f t="shared" si="63"/>
        <v>1.8727873762329678E-2</v>
      </c>
      <c r="H479" s="15">
        <f t="shared" si="59"/>
        <v>2.6578039156512471E-2</v>
      </c>
      <c r="I479" s="14">
        <v>471131.4375</v>
      </c>
      <c r="J479" s="15">
        <f t="shared" si="64"/>
        <v>47716.064830834141</v>
      </c>
      <c r="K479" s="15">
        <f t="shared" si="64"/>
        <v>3.965753666038096E-3</v>
      </c>
      <c r="L479">
        <f>(CalculationForOpenness!J479+CalculationForOpenness!I479)/CalculationForOpenness!E479</f>
        <v>50408.529037826404</v>
      </c>
      <c r="M479">
        <v>0.2776944637298584</v>
      </c>
      <c r="N479">
        <v>0.24006408452987671</v>
      </c>
      <c r="O479">
        <v>204.37</v>
      </c>
      <c r="P479">
        <f t="shared" si="62"/>
        <v>41767.096900000004</v>
      </c>
      <c r="Q479">
        <f t="shared" si="65"/>
        <v>207.56</v>
      </c>
    </row>
    <row r="480" spans="1:17">
      <c r="A480" t="str">
        <f t="shared" si="61"/>
        <v>Sweden2015</v>
      </c>
      <c r="B480" s="13" t="s">
        <v>199</v>
      </c>
      <c r="C480" s="14">
        <v>2015</v>
      </c>
      <c r="D480" s="15">
        <f t="shared" si="58"/>
        <v>7.5132083955529571E-3</v>
      </c>
      <c r="E480" s="14">
        <v>9.7649499999999989</v>
      </c>
      <c r="F480" s="15">
        <f t="shared" si="60"/>
        <v>50413.145356607056</v>
      </c>
      <c r="G480" s="15">
        <f t="shared" si="63"/>
        <v>3.7100838591942416E-2</v>
      </c>
      <c r="H480" s="15">
        <f t="shared" si="59"/>
        <v>4.4892793319486347E-2</v>
      </c>
      <c r="I480" s="14">
        <v>492281.84375</v>
      </c>
      <c r="J480" s="15">
        <f t="shared" si="64"/>
        <v>48609.685269421141</v>
      </c>
      <c r="K480" s="15">
        <f t="shared" si="64"/>
        <v>1.8727873762329678E-2</v>
      </c>
      <c r="L480">
        <f>(CalculationForOpenness!J480+CalculationForOpenness!I480)/CalculationForOpenness!E480</f>
        <v>46082.745878695867</v>
      </c>
      <c r="M480">
        <v>0.28269398212432861</v>
      </c>
      <c r="N480">
        <v>0.24627986550331116</v>
      </c>
      <c r="O480">
        <v>204.35</v>
      </c>
      <c r="P480">
        <f t="shared" si="62"/>
        <v>41758.922500000001</v>
      </c>
      <c r="Q480">
        <f t="shared" si="65"/>
        <v>204.37</v>
      </c>
    </row>
    <row r="481" spans="1:17">
      <c r="A481" t="str">
        <f t="shared" si="61"/>
        <v>Sweden2016</v>
      </c>
      <c r="B481" s="13" t="s">
        <v>199</v>
      </c>
      <c r="C481" s="14">
        <v>2016</v>
      </c>
      <c r="D481" s="15">
        <f t="shared" si="58"/>
        <v>7.2767397682529343E-3</v>
      </c>
      <c r="E481" s="14">
        <v>9.8360070000000004</v>
      </c>
      <c r="F481" s="15">
        <f t="shared" si="60"/>
        <v>51085.26254607179</v>
      </c>
      <c r="G481" s="15">
        <f t="shared" si="63"/>
        <v>1.3332181214054077E-2</v>
      </c>
      <c r="H481" s="15">
        <f t="shared" si="59"/>
        <v>2.0705935795544968E-2</v>
      </c>
      <c r="I481" s="14">
        <v>502475</v>
      </c>
      <c r="J481" s="15">
        <f t="shared" si="64"/>
        <v>50413.145356607056</v>
      </c>
      <c r="K481" s="15">
        <f t="shared" si="64"/>
        <v>3.7100838591942416E-2</v>
      </c>
      <c r="L481">
        <f>(CalculationForOpenness!J481+CalculationForOpenness!I481)/CalculationForOpenness!E481</f>
        <v>46209.030416002533</v>
      </c>
      <c r="M481">
        <v>0.2847309410572052</v>
      </c>
      <c r="N481">
        <v>0.2627226710319519</v>
      </c>
      <c r="O481">
        <v>199.39</v>
      </c>
      <c r="P481">
        <f t="shared" si="62"/>
        <v>39756.372099999993</v>
      </c>
      <c r="Q481">
        <f t="shared" si="65"/>
        <v>204.35</v>
      </c>
    </row>
    <row r="482" spans="1:17">
      <c r="A482" t="str">
        <f t="shared" si="61"/>
        <v>Sweden2017</v>
      </c>
      <c r="B482" s="13" t="s">
        <v>199</v>
      </c>
      <c r="C482" s="14">
        <v>2017</v>
      </c>
      <c r="D482" s="15">
        <f t="shared" si="58"/>
        <v>7.0037567073710548E-3</v>
      </c>
      <c r="E482" s="14">
        <v>9.904895999999999</v>
      </c>
      <c r="F482" s="15">
        <f t="shared" si="60"/>
        <v>52032.673412219578</v>
      </c>
      <c r="G482" s="15">
        <f t="shared" si="63"/>
        <v>1.8545678712982145E-2</v>
      </c>
      <c r="H482" s="15">
        <f t="shared" si="59"/>
        <v>2.5679324842031941E-2</v>
      </c>
      <c r="I482" s="14">
        <v>515378.21875</v>
      </c>
      <c r="J482" s="15">
        <f t="shared" si="64"/>
        <v>51085.26254607179</v>
      </c>
      <c r="K482" s="15">
        <f t="shared" si="64"/>
        <v>1.3332181214054077E-2</v>
      </c>
      <c r="L482">
        <f>(CalculationForOpenness!J482+CalculationForOpenness!I482)/CalculationForOpenness!E482</f>
        <v>48722.852446598037</v>
      </c>
      <c r="M482">
        <v>0.30231970548629761</v>
      </c>
      <c r="N482">
        <v>0.26410594582557678</v>
      </c>
      <c r="O482">
        <v>192.84</v>
      </c>
      <c r="P482">
        <f t="shared" si="62"/>
        <v>37187.265599999999</v>
      </c>
      <c r="Q482">
        <f t="shared" si="65"/>
        <v>199.39</v>
      </c>
    </row>
    <row r="483" spans="1:17">
      <c r="A483" t="str">
        <f t="shared" si="61"/>
        <v>Sweden2018</v>
      </c>
      <c r="B483" s="13" t="s">
        <v>199</v>
      </c>
      <c r="C483" s="14">
        <v>2018</v>
      </c>
      <c r="D483" s="15">
        <f t="shared" si="58"/>
        <v>6.7382837740042542E-3</v>
      </c>
      <c r="E483" s="14">
        <v>9.9716379999999987</v>
      </c>
      <c r="F483" s="15">
        <f t="shared" si="60"/>
        <v>52692.258282942086</v>
      </c>
      <c r="G483" s="15">
        <f t="shared" si="63"/>
        <v>1.2676359438560174E-2</v>
      </c>
      <c r="H483" s="15">
        <f t="shared" si="59"/>
        <v>1.9500060119682736E-2</v>
      </c>
      <c r="I483" s="14">
        <v>525428.125</v>
      </c>
      <c r="J483" s="15">
        <f t="shared" si="64"/>
        <v>52032.673412219578</v>
      </c>
      <c r="K483" s="15">
        <f t="shared" si="64"/>
        <v>1.8545678712982145E-2</v>
      </c>
      <c r="L483">
        <f>(CalculationForOpenness!J483+CalculationForOpenness!I483)/CalculationForOpenness!E483</f>
        <v>51835.284399956217</v>
      </c>
      <c r="M483">
        <v>0.30583411455154419</v>
      </c>
      <c r="N483">
        <v>0.26756688952445984</v>
      </c>
      <c r="O483">
        <v>188.49</v>
      </c>
      <c r="P483">
        <f t="shared" si="62"/>
        <v>35528.480100000001</v>
      </c>
      <c r="Q483">
        <f t="shared" si="65"/>
        <v>192.84</v>
      </c>
    </row>
    <row r="484" spans="1:17">
      <c r="A484" t="str">
        <f t="shared" si="61"/>
        <v>United States1996</v>
      </c>
      <c r="B484" s="13" t="s">
        <v>202</v>
      </c>
      <c r="C484" s="14">
        <v>1996</v>
      </c>
      <c r="D484" s="15"/>
      <c r="E484" s="14">
        <v>268.33500299999997</v>
      </c>
      <c r="F484" s="15">
        <f t="shared" si="60"/>
        <v>44279.895903107361</v>
      </c>
      <c r="G484" s="15">
        <f t="shared" si="63"/>
        <v>-0.15965082260590899</v>
      </c>
      <c r="H484" s="15" t="e">
        <f>(I484-#REF!)/#REF!</f>
        <v>#REF!</v>
      </c>
      <c r="I484" s="14">
        <v>11881846</v>
      </c>
      <c r="J484" s="15">
        <f t="shared" si="64"/>
        <v>52692.258282942086</v>
      </c>
      <c r="K484" s="15">
        <f t="shared" si="64"/>
        <v>1.2676359438560174E-2</v>
      </c>
      <c r="L484">
        <f>(CalculationForOpenness!J484+CalculationForOpenness!I484)/CalculationForOpenness!E484</f>
        <v>8672.8662080169106</v>
      </c>
      <c r="M484">
        <v>0.23464755713939667</v>
      </c>
      <c r="N484">
        <v>9.1480128467082977E-2</v>
      </c>
      <c r="O484">
        <v>63.84</v>
      </c>
      <c r="P484">
        <f t="shared" si="62"/>
        <v>4075.5456000000004</v>
      </c>
      <c r="Q484">
        <f t="shared" si="65"/>
        <v>188.49</v>
      </c>
    </row>
    <row r="485" spans="1:17">
      <c r="A485" t="str">
        <f t="shared" si="61"/>
        <v>United States1997</v>
      </c>
      <c r="B485" s="13" t="s">
        <v>202</v>
      </c>
      <c r="C485" s="14">
        <v>1997</v>
      </c>
      <c r="D485" s="15">
        <f t="shared" si="58"/>
        <v>1.259109680893938E-2</v>
      </c>
      <c r="E485" s="14">
        <v>271.71363500000001</v>
      </c>
      <c r="F485" s="15">
        <f t="shared" si="60"/>
        <v>45674.031043749419</v>
      </c>
      <c r="G485" s="15">
        <f t="shared" si="63"/>
        <v>3.1484607454649052E-2</v>
      </c>
      <c r="H485" s="15">
        <f t="shared" si="59"/>
        <v>4.447213000404146E-2</v>
      </c>
      <c r="I485" s="14">
        <v>12410257</v>
      </c>
      <c r="J485" s="15">
        <f t="shared" si="64"/>
        <v>44279.895903107361</v>
      </c>
      <c r="K485" s="15">
        <f t="shared" si="64"/>
        <v>-0.15965082260590899</v>
      </c>
      <c r="L485">
        <f>(CalculationForOpenness!J485+CalculationForOpenness!I485)/CalculationForOpenness!E485</f>
        <v>9886.5645510374779</v>
      </c>
      <c r="M485">
        <v>0.24476644396781921</v>
      </c>
      <c r="N485">
        <v>9.3025550246238708E-2</v>
      </c>
      <c r="O485">
        <v>68.709999999999994</v>
      </c>
      <c r="P485">
        <f t="shared" si="62"/>
        <v>4721.0640999999987</v>
      </c>
      <c r="Q485">
        <f t="shared" si="65"/>
        <v>63.84</v>
      </c>
    </row>
    <row r="486" spans="1:17">
      <c r="A486" t="str">
        <f t="shared" si="61"/>
        <v>United States1998</v>
      </c>
      <c r="B486" s="13" t="s">
        <v>202</v>
      </c>
      <c r="C486" s="14">
        <v>1998</v>
      </c>
      <c r="D486" s="15">
        <f t="shared" si="58"/>
        <v>1.2740126199408357E-2</v>
      </c>
      <c r="E486" s="14">
        <v>275.17530099999999</v>
      </c>
      <c r="F486" s="15">
        <f t="shared" si="60"/>
        <v>47120.551709689964</v>
      </c>
      <c r="G486" s="15">
        <f t="shared" si="63"/>
        <v>3.1670527713110713E-2</v>
      </c>
      <c r="H486" s="15">
        <f t="shared" si="59"/>
        <v>4.4814140432385886E-2</v>
      </c>
      <c r="I486" s="14">
        <v>12966412</v>
      </c>
      <c r="J486" s="15">
        <f t="shared" si="64"/>
        <v>45674.031043749419</v>
      </c>
      <c r="K486" s="15">
        <f t="shared" si="64"/>
        <v>3.1484607454649052E-2</v>
      </c>
      <c r="L486">
        <f>(CalculationForOpenness!J486+CalculationForOpenness!I486)/CalculationForOpenness!E486</f>
        <v>10359.981135061043</v>
      </c>
      <c r="M486">
        <v>0.25283560156822205</v>
      </c>
      <c r="N486">
        <v>9.3009144067764282E-2</v>
      </c>
      <c r="O486">
        <v>73.48</v>
      </c>
      <c r="P486">
        <f t="shared" si="62"/>
        <v>5399.3104000000003</v>
      </c>
      <c r="Q486">
        <f t="shared" si="65"/>
        <v>68.709999999999994</v>
      </c>
    </row>
    <row r="487" spans="1:17">
      <c r="A487" t="str">
        <f t="shared" si="61"/>
        <v>United States1999</v>
      </c>
      <c r="B487" s="13" t="s">
        <v>202</v>
      </c>
      <c r="C487" s="14">
        <v>1999</v>
      </c>
      <c r="D487" s="15">
        <f t="shared" si="58"/>
        <v>1.2257092070919453E-2</v>
      </c>
      <c r="E487" s="14">
        <v>278.54814999999996</v>
      </c>
      <c r="F487" s="15">
        <f t="shared" si="60"/>
        <v>48762.614291281425</v>
      </c>
      <c r="G487" s="15">
        <f t="shared" si="63"/>
        <v>3.4848118750990427E-2</v>
      </c>
      <c r="H487" s="15">
        <f t="shared" si="59"/>
        <v>4.7532347421939083E-2</v>
      </c>
      <c r="I487" s="14">
        <v>13582736</v>
      </c>
      <c r="J487" s="15">
        <f t="shared" si="64"/>
        <v>47120.551709689964</v>
      </c>
      <c r="K487" s="15">
        <f t="shared" si="64"/>
        <v>3.1670527713110713E-2</v>
      </c>
      <c r="L487">
        <f>(CalculationForOpenness!J487+CalculationForOpenness!I487)/CalculationForOpenness!E487</f>
        <v>11018.544261736626</v>
      </c>
      <c r="M487">
        <v>0.26108956336975098</v>
      </c>
      <c r="N487">
        <v>9.3412354588508606E-2</v>
      </c>
      <c r="O487">
        <v>95.59</v>
      </c>
      <c r="P487">
        <f t="shared" si="62"/>
        <v>9137.4481000000014</v>
      </c>
      <c r="Q487">
        <f t="shared" si="65"/>
        <v>73.48</v>
      </c>
    </row>
    <row r="488" spans="1:17">
      <c r="A488" t="str">
        <f t="shared" si="61"/>
        <v>United States2000</v>
      </c>
      <c r="B488" s="13" t="s">
        <v>202</v>
      </c>
      <c r="C488" s="14">
        <v>2000</v>
      </c>
      <c r="D488" s="15">
        <f t="shared" si="58"/>
        <v>1.1354442669965862E-2</v>
      </c>
      <c r="E488" s="14">
        <v>281.71090900000002</v>
      </c>
      <c r="F488" s="15">
        <f t="shared" si="60"/>
        <v>50205.230071512779</v>
      </c>
      <c r="G488" s="15">
        <f t="shared" si="63"/>
        <v>2.9584463450092094E-2</v>
      </c>
      <c r="H488" s="15">
        <f t="shared" si="59"/>
        <v>4.1274821214223704E-2</v>
      </c>
      <c r="I488" s="14">
        <v>14143361</v>
      </c>
      <c r="J488" s="15">
        <f t="shared" si="64"/>
        <v>48762.614291281425</v>
      </c>
      <c r="K488" s="15">
        <f t="shared" si="64"/>
        <v>3.4848118750990427E-2</v>
      </c>
      <c r="L488">
        <f>(CalculationForOpenness!J488+CalculationForOpenness!I488)/CalculationForOpenness!E488</f>
        <v>13150.935016990885</v>
      </c>
      <c r="M488">
        <v>0.27075740694999695</v>
      </c>
      <c r="N488">
        <v>9.3147695064544678E-2</v>
      </c>
      <c r="O488">
        <v>103.89</v>
      </c>
      <c r="P488">
        <f t="shared" si="62"/>
        <v>10793.132100000001</v>
      </c>
      <c r="Q488">
        <f t="shared" si="65"/>
        <v>95.59</v>
      </c>
    </row>
    <row r="489" spans="1:17">
      <c r="A489" t="str">
        <f t="shared" si="61"/>
        <v>United States2001</v>
      </c>
      <c r="B489" s="13" t="s">
        <v>202</v>
      </c>
      <c r="C489" s="14">
        <v>2001</v>
      </c>
      <c r="D489" s="15">
        <f t="shared" si="58"/>
        <v>1.0283890000155975E-2</v>
      </c>
      <c r="E489" s="14">
        <v>284.60799299999996</v>
      </c>
      <c r="F489" s="15">
        <f t="shared" si="60"/>
        <v>50190.298063765207</v>
      </c>
      <c r="G489" s="15">
        <f t="shared" si="63"/>
        <v>-2.9741936699228443E-4</v>
      </c>
      <c r="H489" s="15">
        <f t="shared" si="59"/>
        <v>9.9834120051096771E-3</v>
      </c>
      <c r="I489" s="14">
        <v>14284560</v>
      </c>
      <c r="J489" s="15">
        <f t="shared" si="64"/>
        <v>50205.230071512779</v>
      </c>
      <c r="K489" s="15">
        <f t="shared" si="64"/>
        <v>2.9584463450092094E-2</v>
      </c>
      <c r="L489">
        <f>(CalculationForOpenness!J489+CalculationForOpenness!I489)/CalculationForOpenness!E489</f>
        <v>12587.742765899426</v>
      </c>
      <c r="M489">
        <v>0.26029211282730103</v>
      </c>
      <c r="N489">
        <v>9.7571700811386108E-2</v>
      </c>
      <c r="O489">
        <v>109.91</v>
      </c>
      <c r="P489">
        <f t="shared" si="62"/>
        <v>12080.2081</v>
      </c>
      <c r="Q489">
        <f t="shared" si="65"/>
        <v>103.89</v>
      </c>
    </row>
    <row r="490" spans="1:17">
      <c r="A490" t="str">
        <f t="shared" si="61"/>
        <v>United States2002</v>
      </c>
      <c r="B490" s="13" t="s">
        <v>202</v>
      </c>
      <c r="C490" s="14">
        <v>2002</v>
      </c>
      <c r="D490" s="15">
        <f t="shared" si="58"/>
        <v>9.3859802454670516E-3</v>
      </c>
      <c r="E490" s="14">
        <v>287.27931799999999</v>
      </c>
      <c r="F490" s="15">
        <f t="shared" si="60"/>
        <v>50589.625111822359</v>
      </c>
      <c r="G490" s="15">
        <f t="shared" si="63"/>
        <v>7.9562597446586041E-3</v>
      </c>
      <c r="H490" s="15">
        <f t="shared" si="59"/>
        <v>1.7416917286916783E-2</v>
      </c>
      <c r="I490" s="14">
        <v>14533353</v>
      </c>
      <c r="J490" s="15">
        <f t="shared" si="64"/>
        <v>50190.298063765207</v>
      </c>
      <c r="K490" s="15">
        <f t="shared" si="64"/>
        <v>-2.9741936699228443E-4</v>
      </c>
      <c r="L490">
        <f>(CalculationForOpenness!J490+CalculationForOpenness!I490)/CalculationForOpenness!E490</f>
        <v>12378.332913231545</v>
      </c>
      <c r="M490">
        <v>0.2615540623664856</v>
      </c>
      <c r="N490">
        <v>0.10094951093196869</v>
      </c>
      <c r="O490">
        <v>119.38</v>
      </c>
      <c r="P490">
        <f t="shared" si="62"/>
        <v>14251.5844</v>
      </c>
      <c r="Q490">
        <f t="shared" si="65"/>
        <v>109.91</v>
      </c>
    </row>
    <row r="491" spans="1:17">
      <c r="A491" t="str">
        <f t="shared" si="61"/>
        <v>United States2003</v>
      </c>
      <c r="B491" s="13" t="s">
        <v>202</v>
      </c>
      <c r="C491" s="14">
        <v>2003</v>
      </c>
      <c r="D491" s="15">
        <f t="shared" si="58"/>
        <v>8.8284949214478808E-3</v>
      </c>
      <c r="E491" s="14">
        <v>289.815562</v>
      </c>
      <c r="F491" s="15">
        <f t="shared" si="60"/>
        <v>51581.712509972116</v>
      </c>
      <c r="G491" s="15">
        <f t="shared" si="63"/>
        <v>1.961049120164195E-2</v>
      </c>
      <c r="H491" s="15">
        <f t="shared" si="59"/>
        <v>2.8612117245070699E-2</v>
      </c>
      <c r="I491" s="14">
        <v>14949183</v>
      </c>
      <c r="J491" s="15">
        <f t="shared" si="64"/>
        <v>50589.625111822359</v>
      </c>
      <c r="K491" s="15">
        <f t="shared" si="64"/>
        <v>7.9562597446586041E-3</v>
      </c>
      <c r="L491">
        <f>(CalculationForOpenness!J491+CalculationForOpenness!I491)/CalculationForOpenness!E491</f>
        <v>12270.414903665453</v>
      </c>
      <c r="M491">
        <v>0.26193356513977051</v>
      </c>
      <c r="N491">
        <v>0.10402534902095795</v>
      </c>
      <c r="O491">
        <v>125.58</v>
      </c>
      <c r="P491">
        <f t="shared" si="62"/>
        <v>15770.3364</v>
      </c>
      <c r="Q491">
        <f t="shared" si="65"/>
        <v>119.38</v>
      </c>
    </row>
    <row r="492" spans="1:17">
      <c r="A492" t="str">
        <f t="shared" si="61"/>
        <v>United States2004</v>
      </c>
      <c r="B492" s="13" t="s">
        <v>202</v>
      </c>
      <c r="C492" s="14">
        <v>2004</v>
      </c>
      <c r="D492" s="15">
        <f t="shared" si="58"/>
        <v>8.7610754318291992E-3</v>
      </c>
      <c r="E492" s="14">
        <v>292.35465799999997</v>
      </c>
      <c r="F492" s="15">
        <f t="shared" si="60"/>
        <v>53076.240023512815</v>
      </c>
      <c r="G492" s="15">
        <f t="shared" si="63"/>
        <v>2.8973980133981926E-2</v>
      </c>
      <c r="H492" s="15">
        <f t="shared" si="59"/>
        <v>3.7988898791325248E-2</v>
      </c>
      <c r="I492" s="14">
        <v>15517086</v>
      </c>
      <c r="J492" s="15">
        <f t="shared" si="64"/>
        <v>51581.712509972116</v>
      </c>
      <c r="K492" s="15">
        <f t="shared" si="64"/>
        <v>1.961049120164195E-2</v>
      </c>
      <c r="L492">
        <f>(CalculationForOpenness!J492+CalculationForOpenness!I492)/CalculationForOpenness!E492</f>
        <v>13273.345089119181</v>
      </c>
      <c r="M492">
        <v>0.26953896880149841</v>
      </c>
      <c r="N492">
        <v>0.10473350435495377</v>
      </c>
      <c r="O492">
        <v>134.12</v>
      </c>
      <c r="P492">
        <f t="shared" si="62"/>
        <v>17988.1744</v>
      </c>
      <c r="Q492">
        <f t="shared" si="65"/>
        <v>125.58</v>
      </c>
    </row>
    <row r="493" spans="1:17">
      <c r="A493" t="str">
        <f t="shared" si="61"/>
        <v>United States2005</v>
      </c>
      <c r="B493" s="13" t="s">
        <v>202</v>
      </c>
      <c r="C493" s="14">
        <v>2005</v>
      </c>
      <c r="D493" s="15">
        <f t="shared" si="58"/>
        <v>9.0262047406819163E-3</v>
      </c>
      <c r="E493" s="14">
        <v>294.99351100000001</v>
      </c>
      <c r="F493" s="15">
        <f t="shared" si="60"/>
        <v>54449.451940656414</v>
      </c>
      <c r="G493" s="15">
        <f t="shared" si="63"/>
        <v>2.5872441539477268E-2</v>
      </c>
      <c r="H493" s="15">
        <f t="shared" si="59"/>
        <v>3.5132176234635805E-2</v>
      </c>
      <c r="I493" s="14">
        <v>16062235</v>
      </c>
      <c r="J493" s="15">
        <f t="shared" si="64"/>
        <v>53076.240023512815</v>
      </c>
      <c r="K493" s="15">
        <f t="shared" si="64"/>
        <v>2.8973980133981926E-2</v>
      </c>
      <c r="L493">
        <f>(CalculationForOpenness!J493+CalculationForOpenness!I493)/CalculationForOpenness!E493</f>
        <v>15334.062136527051</v>
      </c>
      <c r="M493">
        <v>0.27507999539375305</v>
      </c>
      <c r="N493">
        <v>0.10657677054405212</v>
      </c>
      <c r="O493">
        <v>142.15</v>
      </c>
      <c r="P493">
        <f t="shared" si="62"/>
        <v>20206.622500000001</v>
      </c>
      <c r="Q493">
        <f t="shared" si="65"/>
        <v>134.12</v>
      </c>
    </row>
    <row r="494" spans="1:17">
      <c r="A494" t="str">
        <f t="shared" si="61"/>
        <v>United States2006</v>
      </c>
      <c r="B494" s="13" t="s">
        <v>202</v>
      </c>
      <c r="C494" s="14">
        <v>2006</v>
      </c>
      <c r="D494" s="15">
        <f t="shared" si="58"/>
        <v>9.3746401086089205E-3</v>
      </c>
      <c r="E494" s="14">
        <v>297.75896899999998</v>
      </c>
      <c r="F494" s="15">
        <f t="shared" si="60"/>
        <v>55483.826584582246</v>
      </c>
      <c r="G494" s="15">
        <f t="shared" si="63"/>
        <v>1.899697071429076E-2</v>
      </c>
      <c r="H494" s="15">
        <f t="shared" si="59"/>
        <v>2.854970058649995E-2</v>
      </c>
      <c r="I494" s="14">
        <v>16520807</v>
      </c>
      <c r="J494" s="15">
        <f t="shared" si="64"/>
        <v>54449.451940656414</v>
      </c>
      <c r="K494" s="15">
        <f t="shared" si="64"/>
        <v>2.5872441539477268E-2</v>
      </c>
      <c r="L494">
        <f>(CalculationForOpenness!J494+CalculationForOpenness!I494)/CalculationForOpenness!E494</f>
        <v>16034.033258550995</v>
      </c>
      <c r="M494">
        <v>0.26957800984382629</v>
      </c>
      <c r="N494">
        <v>0.1060291975736618</v>
      </c>
      <c r="O494">
        <v>150.99</v>
      </c>
      <c r="P494">
        <f t="shared" si="62"/>
        <v>22797.980100000004</v>
      </c>
      <c r="Q494">
        <f t="shared" si="65"/>
        <v>142.15</v>
      </c>
    </row>
    <row r="495" spans="1:17">
      <c r="A495" t="str">
        <f t="shared" si="61"/>
        <v>United States2007</v>
      </c>
      <c r="B495" s="13" t="s">
        <v>202</v>
      </c>
      <c r="C495" s="14">
        <v>2007</v>
      </c>
      <c r="D495" s="15">
        <f t="shared" si="58"/>
        <v>9.5696865473765859E-3</v>
      </c>
      <c r="E495" s="14">
        <v>300.608429</v>
      </c>
      <c r="F495" s="15">
        <f t="shared" si="60"/>
        <v>55989.002224551725</v>
      </c>
      <c r="G495" s="15">
        <f t="shared" si="63"/>
        <v>9.104917073435163E-3</v>
      </c>
      <c r="H495" s="15">
        <f t="shared" si="59"/>
        <v>1.8761734823244409E-2</v>
      </c>
      <c r="I495" s="14">
        <v>16830766</v>
      </c>
      <c r="J495" s="15">
        <f t="shared" si="64"/>
        <v>55483.826584582246</v>
      </c>
      <c r="K495" s="15">
        <f t="shared" si="64"/>
        <v>1.899697071429076E-2</v>
      </c>
      <c r="L495">
        <f>(CalculationForOpenness!J495+CalculationForOpenness!I495)/CalculationForOpenness!E495</f>
        <v>15757.280993270413</v>
      </c>
      <c r="M495">
        <v>0.25336647033691406</v>
      </c>
      <c r="N495">
        <v>0.10760679841041565</v>
      </c>
      <c r="O495">
        <v>156.21</v>
      </c>
      <c r="P495">
        <f t="shared" si="62"/>
        <v>24401.564100000003</v>
      </c>
      <c r="Q495">
        <f t="shared" si="65"/>
        <v>150.99</v>
      </c>
    </row>
    <row r="496" spans="1:17">
      <c r="A496" t="str">
        <f t="shared" si="61"/>
        <v>United States2008</v>
      </c>
      <c r="B496" s="13" t="s">
        <v>202</v>
      </c>
      <c r="C496" s="14">
        <v>2008</v>
      </c>
      <c r="D496" s="15">
        <f t="shared" si="58"/>
        <v>9.5725293185307137E-3</v>
      </c>
      <c r="E496" s="14">
        <v>303.48601199999996</v>
      </c>
      <c r="F496" s="15">
        <f t="shared" si="60"/>
        <v>55382.38777212573</v>
      </c>
      <c r="G496" s="15">
        <f t="shared" si="63"/>
        <v>-1.0834528716784097E-2</v>
      </c>
      <c r="H496" s="15">
        <f t="shared" si="59"/>
        <v>-1.3657132420473316E-3</v>
      </c>
      <c r="I496" s="14">
        <v>16807780</v>
      </c>
      <c r="J496" s="15">
        <f t="shared" si="64"/>
        <v>55989.002224551725</v>
      </c>
      <c r="K496" s="15">
        <f t="shared" si="64"/>
        <v>9.104917073435163E-3</v>
      </c>
      <c r="L496">
        <f>(CalculationForOpenness!J496+CalculationForOpenness!I496)/CalculationForOpenness!E496</f>
        <v>15918.745583220525</v>
      </c>
      <c r="M496">
        <v>0.23723693192005157</v>
      </c>
      <c r="N496">
        <v>0.11202871054410934</v>
      </c>
      <c r="O496">
        <v>157.81</v>
      </c>
      <c r="P496">
        <f t="shared" si="62"/>
        <v>24903.9961</v>
      </c>
      <c r="Q496">
        <f t="shared" si="65"/>
        <v>156.21</v>
      </c>
    </row>
    <row r="497" spans="1:17">
      <c r="A497" t="str">
        <f t="shared" si="61"/>
        <v>United States2009</v>
      </c>
      <c r="B497" s="13" t="s">
        <v>202</v>
      </c>
      <c r="C497" s="14">
        <v>2009</v>
      </c>
      <c r="D497" s="15">
        <f t="shared" si="58"/>
        <v>9.2971500775463969E-3</v>
      </c>
      <c r="E497" s="14">
        <v>306.30756700000001</v>
      </c>
      <c r="F497" s="15">
        <f t="shared" si="60"/>
        <v>53480.249151011012</v>
      </c>
      <c r="G497" s="15">
        <f t="shared" si="63"/>
        <v>-3.4345550952790002E-2</v>
      </c>
      <c r="H497" s="15">
        <f t="shared" si="59"/>
        <v>-2.5367716616947627E-2</v>
      </c>
      <c r="I497" s="14">
        <v>16381405</v>
      </c>
      <c r="J497" s="15">
        <f t="shared" si="64"/>
        <v>55382.38777212573</v>
      </c>
      <c r="K497" s="15">
        <f t="shared" si="64"/>
        <v>-1.0834528716784097E-2</v>
      </c>
      <c r="L497">
        <f>(CalculationForOpenness!J497+CalculationForOpenness!I497)/CalculationForOpenness!E497</f>
        <v>12838.436422214896</v>
      </c>
      <c r="M497">
        <v>0.19895525276660919</v>
      </c>
      <c r="N497">
        <v>0.12133181095123291</v>
      </c>
      <c r="O497">
        <v>156.87</v>
      </c>
      <c r="P497">
        <f t="shared" si="62"/>
        <v>24608.196900000003</v>
      </c>
      <c r="Q497">
        <f t="shared" si="65"/>
        <v>157.81</v>
      </c>
    </row>
    <row r="498" spans="1:17">
      <c r="A498" t="str">
        <f t="shared" si="61"/>
        <v>United States2010</v>
      </c>
      <c r="B498" s="13" t="s">
        <v>202</v>
      </c>
      <c r="C498" s="14">
        <v>2010</v>
      </c>
      <c r="D498" s="15">
        <f t="shared" ref="D498:D506" si="66">(E498-E497)/E497</f>
        <v>8.827428021064709E-3</v>
      </c>
      <c r="E498" s="14">
        <v>309.01147499999996</v>
      </c>
      <c r="F498" s="15">
        <f t="shared" si="60"/>
        <v>54371.404815953851</v>
      </c>
      <c r="G498" s="15">
        <f t="shared" si="63"/>
        <v>1.6663266889922326E-2</v>
      </c>
      <c r="H498" s="15">
        <f t="shared" ref="H498:H506" si="67">(I498-I497)/I497</f>
        <v>2.5637788700053506E-2</v>
      </c>
      <c r="I498" s="14">
        <v>16801388</v>
      </c>
      <c r="J498" s="15">
        <f t="shared" si="64"/>
        <v>53480.249151011012</v>
      </c>
      <c r="K498" s="15">
        <f t="shared" si="64"/>
        <v>-3.4345550952790002E-2</v>
      </c>
      <c r="L498">
        <f>(CalculationForOpenness!J498+CalculationForOpenness!I498)/CalculationForOpenness!E498</f>
        <v>14974.112433724964</v>
      </c>
      <c r="M498">
        <v>0.20974314212799072</v>
      </c>
      <c r="N498">
        <v>0.12105360627174377</v>
      </c>
      <c r="O498">
        <v>157.61000000000001</v>
      </c>
      <c r="P498">
        <f t="shared" si="62"/>
        <v>24840.912100000005</v>
      </c>
      <c r="Q498">
        <f t="shared" si="65"/>
        <v>156.87</v>
      </c>
    </row>
    <row r="499" spans="1:17">
      <c r="A499" t="str">
        <f t="shared" si="61"/>
        <v>United States2011</v>
      </c>
      <c r="B499" s="13" t="s">
        <v>202</v>
      </c>
      <c r="C499" s="14">
        <v>2011</v>
      </c>
      <c r="D499" s="15">
        <f t="shared" si="66"/>
        <v>8.3251665654165002E-3</v>
      </c>
      <c r="E499" s="14">
        <v>311.584047</v>
      </c>
      <c r="F499" s="15">
        <f t="shared" si="60"/>
        <v>54758.74058468725</v>
      </c>
      <c r="G499" s="15">
        <f t="shared" si="63"/>
        <v>7.1238874559986674E-3</v>
      </c>
      <c r="H499" s="15">
        <f t="shared" si="67"/>
        <v>1.5508361571079723E-2</v>
      </c>
      <c r="I499" s="14">
        <v>17061950</v>
      </c>
      <c r="J499" s="15">
        <f t="shared" si="64"/>
        <v>54371.404815953851</v>
      </c>
      <c r="K499" s="15">
        <f t="shared" si="64"/>
        <v>1.6663266889922326E-2</v>
      </c>
      <c r="L499">
        <f>(CalculationForOpenness!J499+CalculationForOpenness!I499)/CalculationForOpenness!E499</f>
        <v>16511.724326497362</v>
      </c>
      <c r="M499">
        <v>0.21202617883682251</v>
      </c>
      <c r="N499">
        <v>0.11971531063318253</v>
      </c>
      <c r="O499">
        <v>158.02000000000001</v>
      </c>
      <c r="P499">
        <f t="shared" si="62"/>
        <v>24970.320400000004</v>
      </c>
      <c r="Q499">
        <f t="shared" si="65"/>
        <v>157.61000000000001</v>
      </c>
    </row>
    <row r="500" spans="1:17">
      <c r="A500" t="str">
        <f t="shared" si="61"/>
        <v>United States2012</v>
      </c>
      <c r="B500" s="13" t="s">
        <v>202</v>
      </c>
      <c r="C500" s="14">
        <v>2012</v>
      </c>
      <c r="D500" s="15">
        <f t="shared" si="66"/>
        <v>7.8946211260937579E-3</v>
      </c>
      <c r="E500" s="14">
        <v>314.04388499999999</v>
      </c>
      <c r="F500" s="15">
        <f t="shared" si="60"/>
        <v>55552.000319955281</v>
      </c>
      <c r="G500" s="15">
        <f t="shared" si="63"/>
        <v>1.4486449593215421E-2</v>
      </c>
      <c r="H500" s="15">
        <f t="shared" si="67"/>
        <v>2.2495435750309899E-2</v>
      </c>
      <c r="I500" s="14">
        <v>17445766</v>
      </c>
      <c r="J500" s="15">
        <f t="shared" si="64"/>
        <v>54758.74058468725</v>
      </c>
      <c r="K500" s="15">
        <f t="shared" si="64"/>
        <v>7.1238874559986674E-3</v>
      </c>
      <c r="L500">
        <f>(CalculationForOpenness!J500+CalculationForOpenness!I500)/CalculationForOpenness!E500</f>
        <v>16949.297399866653</v>
      </c>
      <c r="M500">
        <v>0.23276436328887939</v>
      </c>
      <c r="N500">
        <v>0.1140470951795578</v>
      </c>
      <c r="O500">
        <v>157.22</v>
      </c>
      <c r="P500">
        <f t="shared" si="62"/>
        <v>24718.128400000001</v>
      </c>
      <c r="Q500">
        <f t="shared" si="65"/>
        <v>158.02000000000001</v>
      </c>
    </row>
    <row r="501" spans="1:17">
      <c r="A501" t="str">
        <f t="shared" si="61"/>
        <v>United States2013</v>
      </c>
      <c r="B501" s="13" t="s">
        <v>202</v>
      </c>
      <c r="C501" s="14">
        <v>2013</v>
      </c>
      <c r="D501" s="15">
        <f t="shared" si="66"/>
        <v>7.5042155334436597E-3</v>
      </c>
      <c r="E501" s="14">
        <v>316.40053799999998</v>
      </c>
      <c r="F501" s="15">
        <f t="shared" si="60"/>
        <v>56153.918423488903</v>
      </c>
      <c r="G501" s="15">
        <f t="shared" si="63"/>
        <v>1.0835219255235395E-2</v>
      </c>
      <c r="H501" s="15">
        <f t="shared" si="67"/>
        <v>1.8420744609322401E-2</v>
      </c>
      <c r="I501" s="14">
        <v>17767130</v>
      </c>
      <c r="J501" s="15">
        <f t="shared" si="64"/>
        <v>55552.000319955281</v>
      </c>
      <c r="K501" s="15">
        <f t="shared" si="64"/>
        <v>1.4486449593215421E-2</v>
      </c>
      <c r="L501">
        <f>(CalculationForOpenness!J501+CalculationForOpenness!I501)/CalculationForOpenness!E501</f>
        <v>16491.987163128179</v>
      </c>
      <c r="M501">
        <v>0.22880955040454865</v>
      </c>
      <c r="N501">
        <v>0.11217094957828522</v>
      </c>
      <c r="O501">
        <v>154.1</v>
      </c>
      <c r="P501">
        <f t="shared" si="62"/>
        <v>23746.809999999998</v>
      </c>
      <c r="Q501">
        <f t="shared" si="65"/>
        <v>157.22</v>
      </c>
    </row>
    <row r="502" spans="1:17">
      <c r="A502" t="str">
        <f t="shared" si="61"/>
        <v>United States2014</v>
      </c>
      <c r="B502" s="13" t="s">
        <v>202</v>
      </c>
      <c r="C502" s="14">
        <v>2014</v>
      </c>
      <c r="D502" s="15">
        <f t="shared" si="66"/>
        <v>7.1835307688383398E-3</v>
      </c>
      <c r="E502" s="14">
        <v>318.67341099999999</v>
      </c>
      <c r="F502" s="15">
        <f t="shared" si="60"/>
        <v>57161.731638790538</v>
      </c>
      <c r="G502" s="15">
        <f t="shared" si="63"/>
        <v>1.794733553055259E-2</v>
      </c>
      <c r="H502" s="15">
        <f t="shared" si="67"/>
        <v>2.5259791536393329E-2</v>
      </c>
      <c r="I502" s="14">
        <v>18215924</v>
      </c>
      <c r="J502" s="15">
        <f t="shared" si="64"/>
        <v>56153.918423488903</v>
      </c>
      <c r="K502" s="15">
        <f t="shared" si="64"/>
        <v>1.0835219255235395E-2</v>
      </c>
      <c r="L502">
        <f>(CalculationForOpenness!J502+CalculationForOpenness!I502)/CalculationForOpenness!E502</f>
        <v>16737.254526058743</v>
      </c>
      <c r="M502">
        <v>0.23004554212093353</v>
      </c>
      <c r="N502">
        <v>0.11069397628307343</v>
      </c>
      <c r="O502">
        <v>165.32</v>
      </c>
      <c r="P502">
        <f t="shared" si="62"/>
        <v>27330.702399999998</v>
      </c>
      <c r="Q502">
        <f t="shared" si="65"/>
        <v>154.1</v>
      </c>
    </row>
    <row r="503" spans="1:17">
      <c r="A503" t="str">
        <f t="shared" si="61"/>
        <v>United States2015</v>
      </c>
      <c r="B503" s="13" t="s">
        <v>202</v>
      </c>
      <c r="C503" s="14">
        <v>2015</v>
      </c>
      <c r="D503" s="15">
        <f t="shared" si="66"/>
        <v>6.9189926862144513E-3</v>
      </c>
      <c r="E503" s="14">
        <v>320.87831</v>
      </c>
      <c r="F503" s="15">
        <f t="shared" si="60"/>
        <v>58514.886842928085</v>
      </c>
      <c r="G503" s="15">
        <f t="shared" si="63"/>
        <v>2.3672396992593592E-2</v>
      </c>
      <c r="H503" s="15">
        <f t="shared" si="67"/>
        <v>3.0755178820464996E-2</v>
      </c>
      <c r="I503" s="14">
        <v>18776158</v>
      </c>
      <c r="J503" s="15">
        <f t="shared" si="64"/>
        <v>57161.731638790538</v>
      </c>
      <c r="K503" s="15">
        <f t="shared" si="64"/>
        <v>1.794733553055259E-2</v>
      </c>
      <c r="L503">
        <f>(CalculationForOpenness!J503+CalculationForOpenness!I503)/CalculationForOpenness!E503</f>
        <v>17028.984405953772</v>
      </c>
      <c r="M503">
        <v>0.22804713249206543</v>
      </c>
      <c r="N503">
        <v>0.11164810508489609</v>
      </c>
      <c r="O503">
        <v>169.85</v>
      </c>
      <c r="P503">
        <f t="shared" si="62"/>
        <v>28849.022499999999</v>
      </c>
      <c r="Q503">
        <f t="shared" si="65"/>
        <v>165.32</v>
      </c>
    </row>
    <row r="504" spans="1:17">
      <c r="A504" t="str">
        <f t="shared" si="61"/>
        <v>United States2016</v>
      </c>
      <c r="B504" s="13" t="s">
        <v>202</v>
      </c>
      <c r="C504" s="14">
        <v>2016</v>
      </c>
      <c r="D504" s="15">
        <f t="shared" si="66"/>
        <v>6.6619803625866027E-3</v>
      </c>
      <c r="E504" s="14">
        <v>323.01599499999998</v>
      </c>
      <c r="F504" s="15">
        <f t="shared" si="60"/>
        <v>59122.453053756675</v>
      </c>
      <c r="G504" s="15">
        <f t="shared" si="63"/>
        <v>1.0383104943182831E-2</v>
      </c>
      <c r="H504" s="15">
        <f t="shared" si="67"/>
        <v>1.7114257347003576E-2</v>
      </c>
      <c r="I504" s="14">
        <v>19097498</v>
      </c>
      <c r="J504" s="15">
        <f t="shared" si="64"/>
        <v>58514.886842928085</v>
      </c>
      <c r="K504" s="15">
        <f t="shared" si="64"/>
        <v>2.3672396992593592E-2</v>
      </c>
      <c r="L504">
        <f>(CalculationForOpenness!J504+CalculationForOpenness!I504)/CalculationForOpenness!E504</f>
        <v>16433.38734727263</v>
      </c>
      <c r="M504">
        <v>0.21810197830200195</v>
      </c>
      <c r="N504">
        <v>0.11377947777509689</v>
      </c>
      <c r="O504">
        <v>173.31</v>
      </c>
      <c r="P504">
        <f t="shared" si="62"/>
        <v>30036.356100000001</v>
      </c>
      <c r="Q504">
        <f t="shared" si="65"/>
        <v>169.85</v>
      </c>
    </row>
    <row r="505" spans="1:17">
      <c r="A505" t="str">
        <f t="shared" si="61"/>
        <v>United States2017</v>
      </c>
      <c r="B505" s="13" t="s">
        <v>202</v>
      </c>
      <c r="C505" s="14">
        <v>2017</v>
      </c>
      <c r="D505" s="15">
        <f t="shared" si="66"/>
        <v>6.40451566492859E-3</v>
      </c>
      <c r="E505" s="14">
        <v>325.08475599999997</v>
      </c>
      <c r="F505" s="15">
        <f t="shared" si="60"/>
        <v>60116.568492679493</v>
      </c>
      <c r="G505" s="15">
        <f t="shared" si="63"/>
        <v>1.6814516103026464E-2</v>
      </c>
      <c r="H505" s="15">
        <f t="shared" si="67"/>
        <v>2.3326720599735108E-2</v>
      </c>
      <c r="I505" s="14">
        <v>19542980</v>
      </c>
      <c r="J505" s="15">
        <f t="shared" si="64"/>
        <v>59122.453053756675</v>
      </c>
      <c r="K505" s="15">
        <f t="shared" si="64"/>
        <v>1.0383104943182831E-2</v>
      </c>
      <c r="L505">
        <f>(CalculationForOpenness!J505+CalculationForOpenness!I505)/CalculationForOpenness!E505</f>
        <v>17213.138062832557</v>
      </c>
      <c r="M505">
        <v>0.21984955668449402</v>
      </c>
      <c r="N505">
        <v>0.11562817543745041</v>
      </c>
      <c r="O505">
        <v>171.58</v>
      </c>
      <c r="P505">
        <f t="shared" si="62"/>
        <v>29439.696400000004</v>
      </c>
      <c r="Q505">
        <f t="shared" si="65"/>
        <v>173.31</v>
      </c>
    </row>
    <row r="506" spans="1:17">
      <c r="A506" t="str">
        <f t="shared" si="61"/>
        <v>United States2018</v>
      </c>
      <c r="B506" s="13" t="s">
        <v>202</v>
      </c>
      <c r="C506" s="14">
        <v>2018</v>
      </c>
      <c r="D506" s="15">
        <f t="shared" si="66"/>
        <v>6.1876447999302366E-3</v>
      </c>
      <c r="E506" s="14">
        <v>327.09626499999996</v>
      </c>
      <c r="F506" s="15">
        <f t="shared" si="60"/>
        <v>61537.174690759624</v>
      </c>
      <c r="G506" s="15">
        <f t="shared" si="63"/>
        <v>2.3630859739659314E-2</v>
      </c>
      <c r="H506" s="15">
        <f t="shared" si="67"/>
        <v>2.9964723905975446E-2</v>
      </c>
      <c r="I506" s="14">
        <v>20128580</v>
      </c>
      <c r="J506" s="15">
        <f t="shared" si="64"/>
        <v>60116.568492679493</v>
      </c>
      <c r="K506" s="15">
        <f t="shared" si="64"/>
        <v>1.6814516103026464E-2</v>
      </c>
      <c r="L506">
        <f>(CalculationForOpenness!J506+CalculationForOpenness!I506)/CalculationForOpenness!E506</f>
        <v>17884.672739711114</v>
      </c>
      <c r="M506">
        <v>0.22355630993843079</v>
      </c>
      <c r="N506">
        <v>0.11480309069156647</v>
      </c>
      <c r="O506">
        <v>175.92</v>
      </c>
      <c r="P506">
        <f t="shared" si="62"/>
        <v>30947.846399999995</v>
      </c>
      <c r="Q506">
        <f t="shared" si="65"/>
        <v>171.58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6731F-EB36-46D5-ABD6-71EAABBAB038}">
  <dimension ref="A1:K506"/>
  <sheetViews>
    <sheetView workbookViewId="0">
      <selection activeCell="K2" sqref="K2"/>
    </sheetView>
  </sheetViews>
  <sheetFormatPr defaultRowHeight="14.4"/>
  <sheetData>
    <row r="1" spans="1:11">
      <c r="A1" s="16" t="s">
        <v>0</v>
      </c>
      <c r="B1" s="16" t="s">
        <v>1</v>
      </c>
      <c r="C1" s="16" t="s">
        <v>2</v>
      </c>
      <c r="D1" s="16" t="s">
        <v>3</v>
      </c>
      <c r="E1" s="16" t="s">
        <v>6</v>
      </c>
      <c r="F1" s="16" t="s">
        <v>18</v>
      </c>
      <c r="G1" s="16" t="s">
        <v>42</v>
      </c>
      <c r="H1" s="16" t="s">
        <v>43</v>
      </c>
      <c r="I1" s="16"/>
      <c r="J1" s="16"/>
      <c r="K1" s="16"/>
    </row>
    <row r="2" spans="1:11">
      <c r="A2" t="s">
        <v>121</v>
      </c>
      <c r="B2" t="s">
        <v>163</v>
      </c>
      <c r="C2" t="s">
        <v>205</v>
      </c>
      <c r="D2" s="19">
        <v>1996</v>
      </c>
      <c r="E2" s="19">
        <v>18.189277000000001</v>
      </c>
      <c r="F2" s="19">
        <v>676370.8125</v>
      </c>
      <c r="G2" s="19">
        <v>0.1804276704788208</v>
      </c>
      <c r="H2" s="19">
        <v>-0.17161193490028381</v>
      </c>
      <c r="I2">
        <f>F2*G2</f>
        <v>122036.01007924229</v>
      </c>
      <c r="J2">
        <f>ABS(F2*H2)</f>
        <v>116073.30384320207</v>
      </c>
      <c r="K2">
        <f>(I2+J2)/E2</f>
        <v>13090.64202620282</v>
      </c>
    </row>
    <row r="3" spans="1:11">
      <c r="A3" t="s">
        <v>121</v>
      </c>
      <c r="B3" t="s">
        <v>163</v>
      </c>
      <c r="C3" t="s">
        <v>205</v>
      </c>
      <c r="D3" s="19">
        <v>1997</v>
      </c>
      <c r="E3" s="19">
        <v>18.387214</v>
      </c>
      <c r="F3" s="19">
        <v>707326.1875</v>
      </c>
      <c r="G3" s="19">
        <v>0.18702308833599091</v>
      </c>
      <c r="H3" s="19">
        <v>-0.17101249098777771</v>
      </c>
      <c r="I3">
        <f t="shared" ref="I3:I66" si="0">F3*G3</f>
        <v>132286.32804717217</v>
      </c>
      <c r="J3">
        <f t="shared" ref="J3:J66" si="1">ABS(F3*H3)</f>
        <v>120961.61326526292</v>
      </c>
      <c r="K3">
        <f t="shared" ref="K3:K66" si="2">(I3+J3)/E3</f>
        <v>13773.045841117369</v>
      </c>
    </row>
    <row r="4" spans="1:11">
      <c r="A4" t="s">
        <v>121</v>
      </c>
      <c r="B4" t="s">
        <v>163</v>
      </c>
      <c r="C4" t="s">
        <v>205</v>
      </c>
      <c r="D4" s="19">
        <v>1998</v>
      </c>
      <c r="E4" s="19">
        <v>18.587021</v>
      </c>
      <c r="F4" s="19">
        <v>743213.0625</v>
      </c>
      <c r="G4" s="19">
        <v>0.17147691547870636</v>
      </c>
      <c r="H4" s="19">
        <v>-0.17215362191200256</v>
      </c>
      <c r="I4">
        <f t="shared" si="0"/>
        <v>127443.88350098301</v>
      </c>
      <c r="J4">
        <f t="shared" si="1"/>
        <v>127946.82056168653</v>
      </c>
      <c r="K4">
        <f t="shared" si="2"/>
        <v>13740.270916069312</v>
      </c>
    </row>
    <row r="5" spans="1:11">
      <c r="A5" t="s">
        <v>121</v>
      </c>
      <c r="B5" t="s">
        <v>163</v>
      </c>
      <c r="C5" t="s">
        <v>205</v>
      </c>
      <c r="D5" s="19">
        <v>1999</v>
      </c>
      <c r="E5" s="19">
        <v>18.788186</v>
      </c>
      <c r="F5" s="19">
        <v>772444.6875</v>
      </c>
      <c r="G5" s="19">
        <v>0.1608426421880722</v>
      </c>
      <c r="H5" s="19">
        <v>-0.1745513528585434</v>
      </c>
      <c r="I5">
        <f t="shared" si="0"/>
        <v>124242.04448163975</v>
      </c>
      <c r="J5">
        <f t="shared" si="1"/>
        <v>134831.26521151979</v>
      </c>
      <c r="K5">
        <f t="shared" si="2"/>
        <v>13789.160363494355</v>
      </c>
    </row>
    <row r="6" spans="1:11">
      <c r="A6" t="s">
        <v>121</v>
      </c>
      <c r="B6" t="s">
        <v>163</v>
      </c>
      <c r="C6" t="s">
        <v>205</v>
      </c>
      <c r="D6" s="19">
        <v>2000</v>
      </c>
      <c r="E6" s="19">
        <v>18.991430999999999</v>
      </c>
      <c r="F6" s="19">
        <v>787359.5</v>
      </c>
      <c r="G6" s="19">
        <v>0.19516530632972717</v>
      </c>
      <c r="H6" s="19">
        <v>-0.18203769624233246</v>
      </c>
      <c r="I6">
        <f t="shared" si="0"/>
        <v>153665.25800912082</v>
      </c>
      <c r="J6">
        <f t="shared" si="1"/>
        <v>143329.10949451476</v>
      </c>
      <c r="K6">
        <f t="shared" si="2"/>
        <v>15638.335389451991</v>
      </c>
    </row>
    <row r="7" spans="1:11">
      <c r="A7" t="s">
        <v>121</v>
      </c>
      <c r="B7" t="s">
        <v>163</v>
      </c>
      <c r="C7" t="s">
        <v>205</v>
      </c>
      <c r="D7" s="19">
        <v>2001</v>
      </c>
      <c r="E7" s="19">
        <v>19.194672000000001</v>
      </c>
      <c r="F7" s="19">
        <v>818864.9375</v>
      </c>
      <c r="G7" s="19">
        <v>0.18752124905586243</v>
      </c>
      <c r="H7" s="19">
        <v>-0.16743764281272888</v>
      </c>
      <c r="I7">
        <f t="shared" si="0"/>
        <v>153554.57588805072</v>
      </c>
      <c r="J7">
        <f t="shared" si="1"/>
        <v>137108.81491699256</v>
      </c>
      <c r="K7">
        <f t="shared" si="2"/>
        <v>15142.920431515749</v>
      </c>
    </row>
    <row r="8" spans="1:11">
      <c r="A8" t="s">
        <v>121</v>
      </c>
      <c r="B8" t="s">
        <v>163</v>
      </c>
      <c r="C8" t="s">
        <v>205</v>
      </c>
      <c r="D8" s="19">
        <v>2002</v>
      </c>
      <c r="E8" s="19">
        <v>19.401367999999998</v>
      </c>
      <c r="F8" s="19">
        <v>843315.6875</v>
      </c>
      <c r="G8" s="19">
        <v>0.18581558763980865</v>
      </c>
      <c r="H8" s="19">
        <v>-0.18305413424968719</v>
      </c>
      <c r="I8">
        <f t="shared" si="0"/>
        <v>156701.20003868174</v>
      </c>
      <c r="J8">
        <f t="shared" si="1"/>
        <v>154372.42307449225</v>
      </c>
      <c r="K8">
        <f t="shared" si="2"/>
        <v>16033.592224691271</v>
      </c>
    </row>
    <row r="9" spans="1:11">
      <c r="A9" t="s">
        <v>121</v>
      </c>
      <c r="B9" t="s">
        <v>163</v>
      </c>
      <c r="C9" t="s">
        <v>205</v>
      </c>
      <c r="D9" s="19">
        <v>2003</v>
      </c>
      <c r="E9" s="19">
        <v>19.624165999999999</v>
      </c>
      <c r="F9" s="19">
        <v>877516</v>
      </c>
      <c r="G9" s="19">
        <v>0.17608505487442017</v>
      </c>
      <c r="H9" s="19">
        <v>-0.19678992033004761</v>
      </c>
      <c r="I9">
        <f t="shared" si="0"/>
        <v>154517.45301318169</v>
      </c>
      <c r="J9">
        <f t="shared" si="1"/>
        <v>172686.30372834206</v>
      </c>
      <c r="K9">
        <f t="shared" si="2"/>
        <v>16673.511462424634</v>
      </c>
    </row>
    <row r="10" spans="1:11">
      <c r="A10" t="s">
        <v>121</v>
      </c>
      <c r="B10" t="s">
        <v>163</v>
      </c>
      <c r="C10" t="s">
        <v>205</v>
      </c>
      <c r="D10" s="19">
        <v>2004</v>
      </c>
      <c r="E10" s="19">
        <v>19.879649000000001</v>
      </c>
      <c r="F10" s="19">
        <v>905633.9375</v>
      </c>
      <c r="G10" s="19">
        <v>0.19730035960674286</v>
      </c>
      <c r="H10" s="19">
        <v>-0.21807640790939331</v>
      </c>
      <c r="I10">
        <f t="shared" si="0"/>
        <v>178681.90154082049</v>
      </c>
      <c r="J10">
        <f t="shared" si="1"/>
        <v>197497.39597084001</v>
      </c>
      <c r="K10">
        <f t="shared" si="2"/>
        <v>18922.83397517031</v>
      </c>
    </row>
    <row r="11" spans="1:11">
      <c r="A11" t="s">
        <v>121</v>
      </c>
      <c r="B11" t="s">
        <v>163</v>
      </c>
      <c r="C11" t="s">
        <v>205</v>
      </c>
      <c r="D11" s="19">
        <v>2005</v>
      </c>
      <c r="E11" s="19">
        <v>20.178539999999998</v>
      </c>
      <c r="F11" s="19">
        <v>930942.25</v>
      </c>
      <c r="G11" s="19">
        <v>0.23010061681270599</v>
      </c>
      <c r="H11" s="19">
        <v>-0.22811931371688843</v>
      </c>
      <c r="I11">
        <f t="shared" si="0"/>
        <v>214210.38594200835</v>
      </c>
      <c r="J11">
        <f t="shared" si="1"/>
        <v>212365.90718005598</v>
      </c>
      <c r="K11">
        <f t="shared" si="2"/>
        <v>21140.097010094109</v>
      </c>
    </row>
    <row r="12" spans="1:11">
      <c r="A12" t="s">
        <v>121</v>
      </c>
      <c r="B12" t="s">
        <v>163</v>
      </c>
      <c r="C12" t="s">
        <v>205</v>
      </c>
      <c r="D12" s="19">
        <v>2006</v>
      </c>
      <c r="E12" s="19">
        <v>20.526302999999999</v>
      </c>
      <c r="F12" s="19">
        <v>966729.75</v>
      </c>
      <c r="G12" s="19">
        <v>0.24689312279224396</v>
      </c>
      <c r="H12" s="19">
        <v>-0.24855439364910126</v>
      </c>
      <c r="I12">
        <f t="shared" si="0"/>
        <v>238678.9268736653</v>
      </c>
      <c r="J12">
        <f t="shared" si="1"/>
        <v>240284.92683379725</v>
      </c>
      <c r="K12">
        <f t="shared" si="2"/>
        <v>23334.151001642262</v>
      </c>
    </row>
    <row r="13" spans="1:11">
      <c r="A13" t="s">
        <v>121</v>
      </c>
      <c r="B13" t="s">
        <v>163</v>
      </c>
      <c r="C13" t="s">
        <v>205</v>
      </c>
      <c r="D13" s="19">
        <v>2007</v>
      </c>
      <c r="E13" s="19">
        <v>20.916343999999999</v>
      </c>
      <c r="F13" s="19">
        <v>1002092.3125</v>
      </c>
      <c r="G13" s="19">
        <v>0.25039622187614441</v>
      </c>
      <c r="H13" s="19">
        <v>-0.26194936037063599</v>
      </c>
      <c r="I13">
        <f t="shared" si="0"/>
        <v>250920.12902112864</v>
      </c>
      <c r="J13">
        <f t="shared" si="1"/>
        <v>262497.44029170647</v>
      </c>
      <c r="K13">
        <f t="shared" si="2"/>
        <v>24546.238544978758</v>
      </c>
    </row>
    <row r="14" spans="1:11">
      <c r="A14" t="s">
        <v>121</v>
      </c>
      <c r="B14" t="s">
        <v>163</v>
      </c>
      <c r="C14" t="s">
        <v>205</v>
      </c>
      <c r="D14" s="19">
        <v>2008</v>
      </c>
      <c r="E14" s="19">
        <v>21.332281999999999</v>
      </c>
      <c r="F14" s="19">
        <v>1021502.75</v>
      </c>
      <c r="G14" s="19">
        <v>0.30158784985542297</v>
      </c>
      <c r="H14" s="19">
        <v>-0.27582567930221558</v>
      </c>
      <c r="I14">
        <f t="shared" si="0"/>
        <v>308072.81799390167</v>
      </c>
      <c r="J14">
        <f t="shared" si="1"/>
        <v>281756.68992783129</v>
      </c>
      <c r="K14">
        <f t="shared" si="2"/>
        <v>27649.620791705875</v>
      </c>
    </row>
    <row r="15" spans="1:11">
      <c r="A15" t="s">
        <v>121</v>
      </c>
      <c r="B15" t="s">
        <v>163</v>
      </c>
      <c r="C15" t="s">
        <v>205</v>
      </c>
      <c r="D15" s="19">
        <v>2009</v>
      </c>
      <c r="E15" s="19">
        <v>21.750850999999997</v>
      </c>
      <c r="F15" s="19">
        <v>1042621.5</v>
      </c>
      <c r="G15" s="19">
        <v>0.26246801018714905</v>
      </c>
      <c r="H15" s="19">
        <v>-0.23880302906036377</v>
      </c>
      <c r="I15">
        <f t="shared" si="0"/>
        <v>273654.79048334062</v>
      </c>
      <c r="J15">
        <f t="shared" si="1"/>
        <v>248981.17236346006</v>
      </c>
      <c r="K15">
        <f t="shared" si="2"/>
        <v>24028.29952937477</v>
      </c>
    </row>
    <row r="16" spans="1:11">
      <c r="A16" t="s">
        <v>121</v>
      </c>
      <c r="B16" t="s">
        <v>163</v>
      </c>
      <c r="C16" t="s">
        <v>205</v>
      </c>
      <c r="D16" s="19">
        <v>2010</v>
      </c>
      <c r="E16" s="19">
        <v>22.154678999999998</v>
      </c>
      <c r="F16" s="19">
        <v>1068298.625</v>
      </c>
      <c r="G16" s="19">
        <v>0.31264829635620117</v>
      </c>
      <c r="H16" s="19">
        <v>-0.25562438368797302</v>
      </c>
      <c r="I16">
        <f t="shared" si="0"/>
        <v>334001.74510592222</v>
      </c>
      <c r="J16">
        <f t="shared" si="1"/>
        <v>273083.17761033401</v>
      </c>
      <c r="K16">
        <f t="shared" si="2"/>
        <v>27402.108724583926</v>
      </c>
    </row>
    <row r="17" spans="1:11">
      <c r="A17" t="s">
        <v>121</v>
      </c>
      <c r="B17" t="s">
        <v>163</v>
      </c>
      <c r="C17" t="s">
        <v>205</v>
      </c>
      <c r="D17" s="19">
        <v>2011</v>
      </c>
      <c r="E17" s="19">
        <v>22.538000999999998</v>
      </c>
      <c r="F17" s="19">
        <v>1110156.375</v>
      </c>
      <c r="G17" s="19">
        <v>0.36812242865562439</v>
      </c>
      <c r="H17" s="19">
        <v>-0.29140329360961914</v>
      </c>
      <c r="I17">
        <f t="shared" si="0"/>
        <v>408673.4609525241</v>
      </c>
      <c r="J17">
        <f t="shared" si="1"/>
        <v>323503.22409671545</v>
      </c>
      <c r="K17">
        <f t="shared" si="2"/>
        <v>32486.318775531141</v>
      </c>
    </row>
    <row r="18" spans="1:11">
      <c r="A18" t="s">
        <v>121</v>
      </c>
      <c r="B18" t="s">
        <v>163</v>
      </c>
      <c r="C18" t="s">
        <v>205</v>
      </c>
      <c r="D18" s="19">
        <v>2012</v>
      </c>
      <c r="E18" s="19">
        <v>22.903948</v>
      </c>
      <c r="F18" s="19">
        <v>1138852.875</v>
      </c>
      <c r="G18" s="19">
        <v>0.35266175866127014</v>
      </c>
      <c r="H18" s="19">
        <v>-0.31537747383117676</v>
      </c>
      <c r="I18">
        <f t="shared" si="0"/>
        <v>401629.85775394365</v>
      </c>
      <c r="J18">
        <f t="shared" si="1"/>
        <v>359168.54278287292</v>
      </c>
      <c r="K18">
        <f t="shared" si="2"/>
        <v>33216.910924562726</v>
      </c>
    </row>
    <row r="19" spans="1:11">
      <c r="A19" t="s">
        <v>121</v>
      </c>
      <c r="B19" t="s">
        <v>163</v>
      </c>
      <c r="C19" t="s">
        <v>205</v>
      </c>
      <c r="D19" s="19">
        <v>2013</v>
      </c>
      <c r="E19" s="19">
        <v>23.254912999999998</v>
      </c>
      <c r="F19" s="19">
        <v>1167701.25</v>
      </c>
      <c r="G19" s="19">
        <v>0.31948462128639221</v>
      </c>
      <c r="H19" s="19">
        <v>-0.28621816635131836</v>
      </c>
      <c r="I19">
        <f t="shared" si="0"/>
        <v>373062.59163189679</v>
      </c>
      <c r="J19">
        <f t="shared" si="1"/>
        <v>334217.31062114239</v>
      </c>
      <c r="K19">
        <f t="shared" si="2"/>
        <v>30414.214073948126</v>
      </c>
    </row>
    <row r="20" spans="1:11">
      <c r="A20" t="s">
        <v>121</v>
      </c>
      <c r="B20" t="s">
        <v>163</v>
      </c>
      <c r="C20" t="s">
        <v>205</v>
      </c>
      <c r="D20" s="19">
        <v>2014</v>
      </c>
      <c r="E20" s="19">
        <v>23.596423999999999</v>
      </c>
      <c r="F20" s="19">
        <v>1193304.875</v>
      </c>
      <c r="G20" s="19">
        <v>0.30118778347969055</v>
      </c>
      <c r="H20" s="19">
        <v>-0.27313587069511414</v>
      </c>
      <c r="I20">
        <f t="shared" si="0"/>
        <v>359408.8503167592</v>
      </c>
      <c r="J20">
        <f t="shared" si="1"/>
        <v>325934.36603784934</v>
      </c>
      <c r="K20">
        <f t="shared" si="2"/>
        <v>29044.367754817787</v>
      </c>
    </row>
    <row r="21" spans="1:11">
      <c r="A21" t="s">
        <v>121</v>
      </c>
      <c r="B21" t="s">
        <v>163</v>
      </c>
      <c r="C21" t="s">
        <v>205</v>
      </c>
      <c r="D21" s="19">
        <v>2015</v>
      </c>
      <c r="E21" s="19">
        <v>23.932501999999999</v>
      </c>
      <c r="F21" s="19">
        <v>1226367.125</v>
      </c>
      <c r="G21" s="19">
        <v>0.27109619975090027</v>
      </c>
      <c r="H21" s="19">
        <v>-0.27166789770126343</v>
      </c>
      <c r="I21">
        <f t="shared" si="0"/>
        <v>332463.46708693728</v>
      </c>
      <c r="J21">
        <f t="shared" si="1"/>
        <v>333164.57865869254</v>
      </c>
      <c r="K21">
        <f t="shared" si="2"/>
        <v>27812.722871416863</v>
      </c>
    </row>
    <row r="22" spans="1:11">
      <c r="A22" t="s">
        <v>121</v>
      </c>
      <c r="B22" t="s">
        <v>163</v>
      </c>
      <c r="C22" t="s">
        <v>205</v>
      </c>
      <c r="D22" s="19">
        <v>2016</v>
      </c>
      <c r="E22" s="19">
        <v>24.262712000000001</v>
      </c>
      <c r="F22" s="19">
        <v>1254581</v>
      </c>
      <c r="G22" s="19">
        <v>0.2596055269241333</v>
      </c>
      <c r="H22" s="19">
        <v>-0.2416413426399231</v>
      </c>
      <c r="I22">
        <f t="shared" si="0"/>
        <v>325696.16157400608</v>
      </c>
      <c r="J22">
        <f t="shared" si="1"/>
        <v>303158.63729053736</v>
      </c>
      <c r="K22">
        <f t="shared" si="2"/>
        <v>25918.569979503671</v>
      </c>
    </row>
    <row r="23" spans="1:11">
      <c r="A23" t="s">
        <v>121</v>
      </c>
      <c r="B23" t="s">
        <v>163</v>
      </c>
      <c r="C23" t="s">
        <v>205</v>
      </c>
      <c r="D23" s="19">
        <v>2017</v>
      </c>
      <c r="E23" s="19">
        <v>24.584619999999997</v>
      </c>
      <c r="F23" s="19">
        <v>1291582.25</v>
      </c>
      <c r="G23" s="19">
        <v>0.29896408319473267</v>
      </c>
      <c r="H23" s="19">
        <v>-0.25845596194267273</v>
      </c>
      <c r="I23">
        <f t="shared" si="0"/>
        <v>386136.70324184</v>
      </c>
      <c r="J23">
        <f t="shared" si="1"/>
        <v>333817.13285183161</v>
      </c>
      <c r="K23">
        <f t="shared" si="2"/>
        <v>29284.725006677822</v>
      </c>
    </row>
    <row r="24" spans="1:11">
      <c r="A24" t="s">
        <v>122</v>
      </c>
      <c r="B24" t="s">
        <v>164</v>
      </c>
      <c r="C24" t="s">
        <v>206</v>
      </c>
      <c r="D24" s="19">
        <v>1996</v>
      </c>
      <c r="E24" s="19">
        <v>8.0178630000000002</v>
      </c>
      <c r="F24" s="19">
        <v>315758.03125</v>
      </c>
      <c r="G24" s="19">
        <v>0.37736979126930237</v>
      </c>
      <c r="H24" s="19">
        <v>-0.47359398007392883</v>
      </c>
      <c r="I24">
        <f t="shared" si="0"/>
        <v>119157.54234441835</v>
      </c>
      <c r="J24">
        <f t="shared" si="1"/>
        <v>149541.1027599955</v>
      </c>
      <c r="K24">
        <f t="shared" si="2"/>
        <v>33512.50141146261</v>
      </c>
    </row>
    <row r="25" spans="1:11">
      <c r="A25" t="s">
        <v>122</v>
      </c>
      <c r="B25" t="s">
        <v>164</v>
      </c>
      <c r="C25" t="s">
        <v>206</v>
      </c>
      <c r="D25" s="19">
        <v>1997</v>
      </c>
      <c r="E25" s="19">
        <v>8.0328759999999999</v>
      </c>
      <c r="F25" s="19">
        <v>322368.75</v>
      </c>
      <c r="G25" s="19">
        <v>0.3694072961807251</v>
      </c>
      <c r="H25" s="19">
        <v>-0.43960285186767578</v>
      </c>
      <c r="I25">
        <f t="shared" si="0"/>
        <v>119085.36831066012</v>
      </c>
      <c r="J25">
        <f t="shared" si="1"/>
        <v>141714.22185301781</v>
      </c>
      <c r="K25">
        <f t="shared" si="2"/>
        <v>32466.527575388682</v>
      </c>
    </row>
    <row r="26" spans="1:11">
      <c r="A26" t="s">
        <v>122</v>
      </c>
      <c r="B26" t="s">
        <v>164</v>
      </c>
      <c r="C26" t="s">
        <v>206</v>
      </c>
      <c r="D26" s="19">
        <v>1998</v>
      </c>
      <c r="E26" s="19">
        <v>8.0410500000000003</v>
      </c>
      <c r="F26" s="19">
        <v>333914.125</v>
      </c>
      <c r="G26" s="19">
        <v>0.4005090594291687</v>
      </c>
      <c r="H26" s="19">
        <v>-0.46169814467430115</v>
      </c>
      <c r="I26">
        <f t="shared" si="0"/>
        <v>133735.63213386387</v>
      </c>
      <c r="J26">
        <f t="shared" si="1"/>
        <v>154167.53199304268</v>
      </c>
      <c r="K26">
        <f t="shared" si="2"/>
        <v>35804.175341144073</v>
      </c>
    </row>
    <row r="27" spans="1:11">
      <c r="A27" t="s">
        <v>122</v>
      </c>
      <c r="B27" t="s">
        <v>164</v>
      </c>
      <c r="C27" t="s">
        <v>206</v>
      </c>
      <c r="D27" s="19">
        <v>1999</v>
      </c>
      <c r="E27" s="19">
        <v>8.0511129999999991</v>
      </c>
      <c r="F27" s="19">
        <v>345789.21875</v>
      </c>
      <c r="G27" s="19">
        <v>0.38023644685745239</v>
      </c>
      <c r="H27" s="19">
        <v>-0.43958380818367004</v>
      </c>
      <c r="I27">
        <f t="shared" si="0"/>
        <v>131481.66389911436</v>
      </c>
      <c r="J27">
        <f t="shared" si="1"/>
        <v>152003.34160698112</v>
      </c>
      <c r="K27">
        <f t="shared" si="2"/>
        <v>35210.660377775785</v>
      </c>
    </row>
    <row r="28" spans="1:11">
      <c r="A28" t="s">
        <v>122</v>
      </c>
      <c r="B28" t="s">
        <v>164</v>
      </c>
      <c r="C28" t="s">
        <v>206</v>
      </c>
      <c r="D28" s="19">
        <v>2000</v>
      </c>
      <c r="E28" s="19">
        <v>8.0692760000000003</v>
      </c>
      <c r="F28" s="19">
        <v>357462.09375</v>
      </c>
      <c r="G28" s="19">
        <v>0.41434481739997864</v>
      </c>
      <c r="H28" s="19">
        <v>-0.45014816522598267</v>
      </c>
      <c r="I28">
        <f t="shared" si="0"/>
        <v>148112.5659622578</v>
      </c>
      <c r="J28">
        <f t="shared" si="1"/>
        <v>160910.90563940071</v>
      </c>
      <c r="K28">
        <f t="shared" si="2"/>
        <v>38296.307079056227</v>
      </c>
    </row>
    <row r="29" spans="1:11">
      <c r="A29" t="s">
        <v>122</v>
      </c>
      <c r="B29" t="s">
        <v>164</v>
      </c>
      <c r="C29" t="s">
        <v>206</v>
      </c>
      <c r="D29" s="19">
        <v>2001</v>
      </c>
      <c r="E29" s="19">
        <v>8.0977479999999993</v>
      </c>
      <c r="F29" s="19">
        <v>361991.78125</v>
      </c>
      <c r="G29" s="19">
        <v>0.45158764719963074</v>
      </c>
      <c r="H29" s="19">
        <v>-0.4889775812625885</v>
      </c>
      <c r="I29">
        <f t="shared" si="0"/>
        <v>163471.0168002909</v>
      </c>
      <c r="J29">
        <f t="shared" si="1"/>
        <v>177005.86563256104</v>
      </c>
      <c r="K29">
        <f t="shared" si="2"/>
        <v>42045.872807211585</v>
      </c>
    </row>
    <row r="30" spans="1:11">
      <c r="A30" t="s">
        <v>122</v>
      </c>
      <c r="B30" t="s">
        <v>164</v>
      </c>
      <c r="C30" t="s">
        <v>206</v>
      </c>
      <c r="D30" s="19">
        <v>2002</v>
      </c>
      <c r="E30" s="19">
        <v>8.1344119999999993</v>
      </c>
      <c r="F30" s="19">
        <v>367970.25</v>
      </c>
      <c r="G30" s="19">
        <v>0.47645676136016846</v>
      </c>
      <c r="H30" s="19">
        <v>-0.48673909902572632</v>
      </c>
      <c r="I30">
        <f t="shared" si="0"/>
        <v>175321.91359189153</v>
      </c>
      <c r="J30">
        <f t="shared" si="1"/>
        <v>179105.50795327127</v>
      </c>
      <c r="K30">
        <f t="shared" si="2"/>
        <v>43571.363430468336</v>
      </c>
    </row>
    <row r="31" spans="1:11">
      <c r="A31" t="s">
        <v>122</v>
      </c>
      <c r="B31" t="s">
        <v>164</v>
      </c>
      <c r="C31" t="s">
        <v>206</v>
      </c>
      <c r="D31" s="19">
        <v>2003</v>
      </c>
      <c r="E31" s="19">
        <v>8.175851999999999</v>
      </c>
      <c r="F31" s="19">
        <v>371434.5625</v>
      </c>
      <c r="G31" s="19">
        <v>0.52665001153945923</v>
      </c>
      <c r="H31" s="19">
        <v>-0.5502922534942627</v>
      </c>
      <c r="I31">
        <f t="shared" si="0"/>
        <v>195616.01662677899</v>
      </c>
      <c r="J31">
        <f t="shared" si="1"/>
        <v>204397.56242378056</v>
      </c>
      <c r="K31">
        <f t="shared" si="2"/>
        <v>48926.225554298144</v>
      </c>
    </row>
    <row r="32" spans="1:11">
      <c r="A32" t="s">
        <v>122</v>
      </c>
      <c r="B32" t="s">
        <v>164</v>
      </c>
      <c r="C32" t="s">
        <v>206</v>
      </c>
      <c r="D32" s="19">
        <v>2004</v>
      </c>
      <c r="E32" s="19">
        <v>8.216804999999999</v>
      </c>
      <c r="F32" s="19">
        <v>381593.75</v>
      </c>
      <c r="G32" s="19">
        <v>0.5942111611366272</v>
      </c>
      <c r="H32" s="19">
        <v>-0.60584104061126709</v>
      </c>
      <c r="I32">
        <f t="shared" si="0"/>
        <v>226747.26526997983</v>
      </c>
      <c r="J32">
        <f t="shared" si="1"/>
        <v>231185.1545907557</v>
      </c>
      <c r="K32">
        <f t="shared" si="2"/>
        <v>55731.202074375091</v>
      </c>
    </row>
    <row r="33" spans="1:11">
      <c r="A33" t="s">
        <v>122</v>
      </c>
      <c r="B33" t="s">
        <v>164</v>
      </c>
      <c r="C33" t="s">
        <v>206</v>
      </c>
      <c r="D33" s="19">
        <v>2005</v>
      </c>
      <c r="E33" s="19">
        <v>8.2536500000000004</v>
      </c>
      <c r="F33" s="19">
        <v>390156.96875</v>
      </c>
      <c r="G33" s="19">
        <v>0.59150946140289307</v>
      </c>
      <c r="H33" s="19">
        <v>-0.60083091259002686</v>
      </c>
      <c r="I33">
        <f t="shared" si="0"/>
        <v>230781.53844789788</v>
      </c>
      <c r="J33">
        <f t="shared" si="1"/>
        <v>234418.36758742109</v>
      </c>
      <c r="K33">
        <f t="shared" si="2"/>
        <v>56362.93107114052</v>
      </c>
    </row>
    <row r="34" spans="1:11">
      <c r="A34" t="s">
        <v>122</v>
      </c>
      <c r="B34" t="s">
        <v>164</v>
      </c>
      <c r="C34" t="s">
        <v>206</v>
      </c>
      <c r="D34" s="19">
        <v>2006</v>
      </c>
      <c r="E34" s="19">
        <v>8.2853429999999992</v>
      </c>
      <c r="F34" s="19">
        <v>403633.15625</v>
      </c>
      <c r="G34" s="19">
        <v>0.6280592679977417</v>
      </c>
      <c r="H34" s="19">
        <v>-0.63547903299331665</v>
      </c>
      <c r="I34">
        <f t="shared" si="0"/>
        <v>253505.5446539931</v>
      </c>
      <c r="J34">
        <f t="shared" si="1"/>
        <v>256500.40781779028</v>
      </c>
      <c r="K34">
        <f t="shared" si="2"/>
        <v>61555.200849473993</v>
      </c>
    </row>
    <row r="35" spans="1:11">
      <c r="A35" t="s">
        <v>122</v>
      </c>
      <c r="B35" t="s">
        <v>164</v>
      </c>
      <c r="C35" t="s">
        <v>206</v>
      </c>
      <c r="D35" s="19">
        <v>2007</v>
      </c>
      <c r="E35" s="19">
        <v>8.3137369999999997</v>
      </c>
      <c r="F35" s="19">
        <v>418678.21875</v>
      </c>
      <c r="G35" s="19">
        <v>0.65088546276092529</v>
      </c>
      <c r="H35" s="19">
        <v>-0.66063255071640015</v>
      </c>
      <c r="I35">
        <f t="shared" si="0"/>
        <v>272511.56615901366</v>
      </c>
      <c r="J35">
        <f t="shared" si="1"/>
        <v>276592.45958221145</v>
      </c>
      <c r="K35">
        <f t="shared" si="2"/>
        <v>66047.798449869792</v>
      </c>
    </row>
    <row r="36" spans="1:11">
      <c r="A36" t="s">
        <v>122</v>
      </c>
      <c r="B36" t="s">
        <v>164</v>
      </c>
      <c r="C36" t="s">
        <v>206</v>
      </c>
      <c r="D36" s="19">
        <v>2008</v>
      </c>
      <c r="E36" s="19">
        <v>8.3415319999999991</v>
      </c>
      <c r="F36" s="19">
        <v>424792.71875</v>
      </c>
      <c r="G36" s="19">
        <v>0.65014141798019409</v>
      </c>
      <c r="H36" s="19">
        <v>-0.69211143255233765</v>
      </c>
      <c r="I36">
        <f t="shared" si="0"/>
        <v>276175.34051578678</v>
      </c>
      <c r="J36">
        <f t="shared" si="1"/>
        <v>294003.89711186476</v>
      </c>
      <c r="K36">
        <f t="shared" si="2"/>
        <v>68354.258861280105</v>
      </c>
    </row>
    <row r="37" spans="1:11">
      <c r="A37" t="s">
        <v>122</v>
      </c>
      <c r="B37" t="s">
        <v>164</v>
      </c>
      <c r="C37" t="s">
        <v>206</v>
      </c>
      <c r="D37" s="19">
        <v>2009</v>
      </c>
      <c r="E37" s="19">
        <v>8.3726629999999993</v>
      </c>
      <c r="F37" s="19">
        <v>408801.0625</v>
      </c>
      <c r="G37" s="19">
        <v>0.53844684362411499</v>
      </c>
      <c r="H37" s="19">
        <v>-0.58701068162918091</v>
      </c>
      <c r="I37">
        <f t="shared" si="0"/>
        <v>220117.64177330956</v>
      </c>
      <c r="J37">
        <f t="shared" si="1"/>
        <v>239970.59034885839</v>
      </c>
      <c r="K37">
        <f t="shared" si="2"/>
        <v>54951.242170163539</v>
      </c>
    </row>
    <row r="38" spans="1:11">
      <c r="A38" t="s">
        <v>122</v>
      </c>
      <c r="B38" t="s">
        <v>164</v>
      </c>
      <c r="C38" t="s">
        <v>206</v>
      </c>
      <c r="D38" s="19">
        <v>2010</v>
      </c>
      <c r="E38" s="19">
        <v>8.4099489999999992</v>
      </c>
      <c r="F38" s="19">
        <v>416311.125</v>
      </c>
      <c r="G38" s="19">
        <v>0.57560789585113525</v>
      </c>
      <c r="H38" s="19">
        <v>-0.63383859395980835</v>
      </c>
      <c r="I38">
        <f t="shared" si="0"/>
        <v>239631.97068066895</v>
      </c>
      <c r="J38">
        <f t="shared" si="1"/>
        <v>263874.05811982602</v>
      </c>
      <c r="K38">
        <f t="shared" si="2"/>
        <v>59870.283256235562</v>
      </c>
    </row>
    <row r="39" spans="1:11">
      <c r="A39" t="s">
        <v>122</v>
      </c>
      <c r="B39" t="s">
        <v>164</v>
      </c>
      <c r="C39" t="s">
        <v>206</v>
      </c>
      <c r="D39" s="19">
        <v>2011</v>
      </c>
      <c r="E39" s="19">
        <v>8.4535009999999993</v>
      </c>
      <c r="F39" s="19">
        <v>428479.03125</v>
      </c>
      <c r="G39" s="19">
        <v>0.61378324031829834</v>
      </c>
      <c r="H39" s="19">
        <v>-0.70596426725387573</v>
      </c>
      <c r="I39">
        <f t="shared" si="0"/>
        <v>262993.24820907041</v>
      </c>
      <c r="J39">
        <f t="shared" si="1"/>
        <v>302490.88533005677</v>
      </c>
      <c r="K39">
        <f t="shared" si="2"/>
        <v>66893.483958791418</v>
      </c>
    </row>
    <row r="40" spans="1:11">
      <c r="A40" t="s">
        <v>122</v>
      </c>
      <c r="B40" t="s">
        <v>164</v>
      </c>
      <c r="C40" t="s">
        <v>206</v>
      </c>
      <c r="D40" s="19">
        <v>2012</v>
      </c>
      <c r="E40" s="19">
        <v>8.5022269999999995</v>
      </c>
      <c r="F40" s="19">
        <v>431394.625</v>
      </c>
      <c r="G40" s="19">
        <v>0.5831717848777771</v>
      </c>
      <c r="H40" s="19">
        <v>-0.68314188718795776</v>
      </c>
      <c r="I40">
        <f t="shared" si="0"/>
        <v>251577.17344792932</v>
      </c>
      <c r="J40">
        <f t="shared" si="1"/>
        <v>294703.73824524134</v>
      </c>
      <c r="K40">
        <f t="shared" si="2"/>
        <v>64251.508656869628</v>
      </c>
    </row>
    <row r="41" spans="1:11">
      <c r="A41" t="s">
        <v>122</v>
      </c>
      <c r="B41" t="s">
        <v>164</v>
      </c>
      <c r="C41" t="s">
        <v>206</v>
      </c>
      <c r="D41" s="19">
        <v>2013</v>
      </c>
      <c r="E41" s="19">
        <v>8.5561889999999998</v>
      </c>
      <c r="F41" s="19">
        <v>431504.625</v>
      </c>
      <c r="G41" s="19">
        <v>0.60421377420425415</v>
      </c>
      <c r="H41" s="19">
        <v>-0.70320135354995728</v>
      </c>
      <c r="I41">
        <f t="shared" si="0"/>
        <v>260721.03805784136</v>
      </c>
      <c r="J41">
        <f t="shared" si="1"/>
        <v>303434.63636306673</v>
      </c>
      <c r="K41">
        <f t="shared" si="2"/>
        <v>65935.391845704682</v>
      </c>
    </row>
    <row r="42" spans="1:11">
      <c r="A42" t="s">
        <v>122</v>
      </c>
      <c r="B42" t="s">
        <v>164</v>
      </c>
      <c r="C42" t="s">
        <v>206</v>
      </c>
      <c r="D42" s="19">
        <v>2014</v>
      </c>
      <c r="E42" s="19">
        <v>8.6152139999999999</v>
      </c>
      <c r="F42" s="19">
        <v>434358.0625</v>
      </c>
      <c r="G42" s="19">
        <v>0.57513391971588135</v>
      </c>
      <c r="H42" s="19">
        <v>-0.62840205430984497</v>
      </c>
      <c r="I42">
        <f t="shared" si="0"/>
        <v>249814.05504582077</v>
      </c>
      <c r="J42">
        <f t="shared" si="1"/>
        <v>272951.49878104404</v>
      </c>
      <c r="K42">
        <f t="shared" si="2"/>
        <v>60679.346308387096</v>
      </c>
    </row>
    <row r="43" spans="1:11">
      <c r="A43" t="s">
        <v>122</v>
      </c>
      <c r="B43" t="s">
        <v>164</v>
      </c>
      <c r="C43" t="s">
        <v>206</v>
      </c>
      <c r="D43" s="19">
        <v>2015</v>
      </c>
      <c r="E43" s="19">
        <v>8.6786599999999989</v>
      </c>
      <c r="F43" s="19">
        <v>438764.625</v>
      </c>
      <c r="G43" s="19">
        <v>0.51533854007720947</v>
      </c>
      <c r="H43" s="19">
        <v>-0.56665241718292236</v>
      </c>
      <c r="I43">
        <f t="shared" si="0"/>
        <v>226112.32128502429</v>
      </c>
      <c r="J43">
        <f t="shared" si="1"/>
        <v>248627.03533060849</v>
      </c>
      <c r="K43">
        <f t="shared" si="2"/>
        <v>54701.919030775818</v>
      </c>
    </row>
    <row r="44" spans="1:11">
      <c r="A44" t="s">
        <v>122</v>
      </c>
      <c r="B44" t="s">
        <v>164</v>
      </c>
      <c r="C44" t="s">
        <v>206</v>
      </c>
      <c r="D44" s="19">
        <v>2016</v>
      </c>
      <c r="E44" s="19">
        <v>8.7473010000000002</v>
      </c>
      <c r="F44" s="19">
        <v>447493.59375</v>
      </c>
      <c r="G44" s="19">
        <v>0.50924485921859741</v>
      </c>
      <c r="H44" s="19">
        <v>-0.58102661371231079</v>
      </c>
      <c r="I44">
        <f t="shared" si="0"/>
        <v>227883.81215044297</v>
      </c>
      <c r="J44">
        <f t="shared" si="1"/>
        <v>260005.68743451498</v>
      </c>
      <c r="K44">
        <f t="shared" si="2"/>
        <v>55776.0044595422</v>
      </c>
    </row>
    <row r="45" spans="1:11">
      <c r="A45" t="s">
        <v>122</v>
      </c>
      <c r="B45" t="s">
        <v>164</v>
      </c>
      <c r="C45" t="s">
        <v>206</v>
      </c>
      <c r="D45" s="19">
        <v>2017</v>
      </c>
      <c r="E45" s="19">
        <v>8.8199009999999998</v>
      </c>
      <c r="F45" s="19">
        <v>458231.5625</v>
      </c>
      <c r="G45" s="19">
        <v>0.52020037174224854</v>
      </c>
      <c r="H45" s="19">
        <v>-0.58374607563018799</v>
      </c>
      <c r="I45">
        <f t="shared" si="0"/>
        <v>238372.22915653139</v>
      </c>
      <c r="J45">
        <f t="shared" si="1"/>
        <v>267490.87633926421</v>
      </c>
      <c r="K45">
        <f t="shared" si="2"/>
        <v>57354.737371291994</v>
      </c>
    </row>
    <row r="46" spans="1:11">
      <c r="A46" t="s">
        <v>122</v>
      </c>
      <c r="B46" t="s">
        <v>164</v>
      </c>
      <c r="C46" t="s">
        <v>206</v>
      </c>
      <c r="D46" s="19">
        <v>2018</v>
      </c>
      <c r="E46" s="19">
        <v>8.8913879999999992</v>
      </c>
      <c r="F46" s="19">
        <v>470054.5</v>
      </c>
      <c r="G46" s="19">
        <v>0.53542613983154297</v>
      </c>
      <c r="H46" s="19">
        <v>-0.59442955255508423</v>
      </c>
      <c r="I46">
        <f t="shared" si="0"/>
        <v>251679.46644544601</v>
      </c>
      <c r="J46">
        <f t="shared" si="1"/>
        <v>279414.28611150384</v>
      </c>
      <c r="K46">
        <f t="shared" si="2"/>
        <v>59731.253720673296</v>
      </c>
    </row>
    <row r="47" spans="1:11">
      <c r="A47" t="s">
        <v>123</v>
      </c>
      <c r="B47" t="s">
        <v>165</v>
      </c>
      <c r="C47" t="s">
        <v>206</v>
      </c>
      <c r="D47" s="19">
        <v>1996</v>
      </c>
      <c r="E47" s="19">
        <v>10.208274999999999</v>
      </c>
      <c r="F47" s="19">
        <v>348788.84375</v>
      </c>
      <c r="G47" s="19">
        <v>1.0166144371032715</v>
      </c>
      <c r="H47" s="19">
        <v>-1.0552223920822144</v>
      </c>
      <c r="I47">
        <f t="shared" si="0"/>
        <v>354583.77405680716</v>
      </c>
      <c r="J47">
        <f t="shared" si="1"/>
        <v>368049.7980334647</v>
      </c>
      <c r="K47">
        <f t="shared" si="2"/>
        <v>70788.999325573808</v>
      </c>
    </row>
    <row r="48" spans="1:11">
      <c r="A48" t="s">
        <v>123</v>
      </c>
      <c r="B48" t="s">
        <v>165</v>
      </c>
      <c r="C48" t="s">
        <v>206</v>
      </c>
      <c r="D48" s="19">
        <v>1997</v>
      </c>
      <c r="E48" s="19">
        <v>10.223789</v>
      </c>
      <c r="F48" s="19">
        <v>362020.6875</v>
      </c>
      <c r="G48" s="19">
        <v>0.95420432090759277</v>
      </c>
      <c r="H48" s="19">
        <v>-0.97141057252883911</v>
      </c>
      <c r="I48">
        <f t="shared" si="0"/>
        <v>345441.70427043736</v>
      </c>
      <c r="J48">
        <f t="shared" si="1"/>
        <v>351670.72331165895</v>
      </c>
      <c r="K48">
        <f t="shared" si="2"/>
        <v>68185.330074994345</v>
      </c>
    </row>
    <row r="49" spans="1:11">
      <c r="A49" t="s">
        <v>123</v>
      </c>
      <c r="B49" t="s">
        <v>165</v>
      </c>
      <c r="C49" t="s">
        <v>206</v>
      </c>
      <c r="D49" s="19">
        <v>1998</v>
      </c>
      <c r="E49" s="19">
        <v>10.237299</v>
      </c>
      <c r="F49" s="19">
        <v>369122.96875</v>
      </c>
      <c r="G49" s="19">
        <v>0.97659403085708618</v>
      </c>
      <c r="H49" s="19">
        <v>-0.97590285539627075</v>
      </c>
      <c r="I49">
        <f t="shared" si="0"/>
        <v>360483.28793349676</v>
      </c>
      <c r="J49">
        <f t="shared" si="1"/>
        <v>360228.15919547342</v>
      </c>
      <c r="K49">
        <f t="shared" si="2"/>
        <v>70400.546777911848</v>
      </c>
    </row>
    <row r="50" spans="1:11">
      <c r="A50" t="s">
        <v>123</v>
      </c>
      <c r="B50" t="s">
        <v>165</v>
      </c>
      <c r="C50" t="s">
        <v>206</v>
      </c>
      <c r="D50" s="19">
        <v>1999</v>
      </c>
      <c r="E50" s="19">
        <v>10.25516</v>
      </c>
      <c r="F50" s="19">
        <v>382200.03125</v>
      </c>
      <c r="G50" s="19">
        <v>0.94605559110641479</v>
      </c>
      <c r="H50" s="19">
        <v>-0.93894165754318237</v>
      </c>
      <c r="I50">
        <f t="shared" si="0"/>
        <v>361582.47648510896</v>
      </c>
      <c r="J50">
        <f t="shared" si="1"/>
        <v>358863.5308549311</v>
      </c>
      <c r="K50">
        <f t="shared" si="2"/>
        <v>70252.049440480696</v>
      </c>
    </row>
    <row r="51" spans="1:11">
      <c r="A51" t="s">
        <v>123</v>
      </c>
      <c r="B51" t="s">
        <v>165</v>
      </c>
      <c r="C51" t="s">
        <v>206</v>
      </c>
      <c r="D51" s="19">
        <v>2000</v>
      </c>
      <c r="E51" s="19">
        <v>10.282033</v>
      </c>
      <c r="F51" s="19">
        <v>396405.15625</v>
      </c>
      <c r="G51" s="19">
        <v>0.96584182977676392</v>
      </c>
      <c r="H51" s="19">
        <v>-0.96655994653701782</v>
      </c>
      <c r="I51">
        <f t="shared" si="0"/>
        <v>382864.681445444</v>
      </c>
      <c r="J51">
        <f t="shared" si="1"/>
        <v>383149.3466319982</v>
      </c>
      <c r="K51">
        <f t="shared" si="2"/>
        <v>74500.24990947239</v>
      </c>
    </row>
    <row r="52" spans="1:11">
      <c r="A52" t="s">
        <v>123</v>
      </c>
      <c r="B52" t="s">
        <v>165</v>
      </c>
      <c r="C52" t="s">
        <v>206</v>
      </c>
      <c r="D52" s="19">
        <v>2001</v>
      </c>
      <c r="E52" s="19">
        <v>10.319018999999999</v>
      </c>
      <c r="F52" s="19">
        <v>400764.0625</v>
      </c>
      <c r="G52" s="19">
        <v>0.96968746185302734</v>
      </c>
      <c r="H52" s="19">
        <v>-0.97168534994125366</v>
      </c>
      <c r="I52">
        <f t="shared" si="0"/>
        <v>388615.88656753302</v>
      </c>
      <c r="J52">
        <f t="shared" si="1"/>
        <v>389416.56831419095</v>
      </c>
      <c r="K52">
        <f t="shared" si="2"/>
        <v>75397.90893705342</v>
      </c>
    </row>
    <row r="53" spans="1:11">
      <c r="A53" t="s">
        <v>123</v>
      </c>
      <c r="B53" t="s">
        <v>165</v>
      </c>
      <c r="C53" t="s">
        <v>206</v>
      </c>
      <c r="D53" s="19">
        <v>2002</v>
      </c>
      <c r="E53" s="19">
        <v>10.364884999999999</v>
      </c>
      <c r="F53" s="19">
        <v>407604.6875</v>
      </c>
      <c r="G53" s="19">
        <v>0.99537539482116699</v>
      </c>
      <c r="H53" s="19">
        <v>-0.96702748537063599</v>
      </c>
      <c r="I53">
        <f t="shared" si="0"/>
        <v>405719.67675127089</v>
      </c>
      <c r="J53">
        <f t="shared" si="1"/>
        <v>394164.9359784089</v>
      </c>
      <c r="K53">
        <f t="shared" si="2"/>
        <v>77172.550658273569</v>
      </c>
    </row>
    <row r="54" spans="1:11">
      <c r="A54" t="s">
        <v>123</v>
      </c>
      <c r="B54" t="s">
        <v>165</v>
      </c>
      <c r="C54" t="s">
        <v>206</v>
      </c>
      <c r="D54" s="19">
        <v>2003</v>
      </c>
      <c r="E54" s="19">
        <v>10.419032</v>
      </c>
      <c r="F54" s="19">
        <v>411835.4375</v>
      </c>
      <c r="G54" s="19">
        <v>1.0787012577056885</v>
      </c>
      <c r="H54" s="19">
        <v>-1.0388450622558594</v>
      </c>
      <c r="I54">
        <f t="shared" si="0"/>
        <v>444247.40439902246</v>
      </c>
      <c r="J54">
        <f t="shared" si="1"/>
        <v>427833.21070885658</v>
      </c>
      <c r="K54">
        <f t="shared" si="2"/>
        <v>83700.732957522254</v>
      </c>
    </row>
    <row r="55" spans="1:11">
      <c r="A55" t="s">
        <v>123</v>
      </c>
      <c r="B55" t="s">
        <v>165</v>
      </c>
      <c r="C55" t="s">
        <v>206</v>
      </c>
      <c r="D55" s="19">
        <v>2004</v>
      </c>
      <c r="E55" s="19">
        <v>10.480117</v>
      </c>
      <c r="F55" s="19">
        <v>426542.84375</v>
      </c>
      <c r="G55" s="19">
        <v>1.1838010549545288</v>
      </c>
      <c r="H55" s="19">
        <v>-1.152685284614563</v>
      </c>
      <c r="I55">
        <f t="shared" si="0"/>
        <v>504941.86841455474</v>
      </c>
      <c r="J55">
        <f t="shared" si="1"/>
        <v>491669.65924827382</v>
      </c>
      <c r="K55">
        <f t="shared" si="2"/>
        <v>95095.458157845816</v>
      </c>
    </row>
    <row r="56" spans="1:11">
      <c r="A56" t="s">
        <v>123</v>
      </c>
      <c r="B56" t="s">
        <v>165</v>
      </c>
      <c r="C56" t="s">
        <v>206</v>
      </c>
      <c r="D56" s="19">
        <v>2005</v>
      </c>
      <c r="E56" s="19">
        <v>10.546885999999999</v>
      </c>
      <c r="F56" s="19">
        <v>436446.0625</v>
      </c>
      <c r="G56" s="19">
        <v>1.2226855754852295</v>
      </c>
      <c r="H56" s="19">
        <v>-1.2020268440246582</v>
      </c>
      <c r="I56">
        <f t="shared" si="0"/>
        <v>533636.30509607494</v>
      </c>
      <c r="J56">
        <f t="shared" si="1"/>
        <v>524619.88309386373</v>
      </c>
      <c r="K56">
        <f t="shared" si="2"/>
        <v>100338.25986077206</v>
      </c>
    </row>
    <row r="57" spans="1:11">
      <c r="A57" t="s">
        <v>123</v>
      </c>
      <c r="B57" t="s">
        <v>165</v>
      </c>
      <c r="C57" t="s">
        <v>206</v>
      </c>
      <c r="D57" s="19">
        <v>2006</v>
      </c>
      <c r="E57" s="19">
        <v>10.619475</v>
      </c>
      <c r="F57" s="19">
        <v>447585.6875</v>
      </c>
      <c r="G57" s="19">
        <v>1.2814956903457642</v>
      </c>
      <c r="H57" s="19">
        <v>-1.28742516040802</v>
      </c>
      <c r="I57">
        <f t="shared" si="0"/>
        <v>573579.12959169596</v>
      </c>
      <c r="J57">
        <f t="shared" si="1"/>
        <v>576233.07552602142</v>
      </c>
      <c r="K57">
        <f t="shared" si="2"/>
        <v>108273.92174450407</v>
      </c>
    </row>
    <row r="58" spans="1:11">
      <c r="A58" t="s">
        <v>123</v>
      </c>
      <c r="B58" t="s">
        <v>165</v>
      </c>
      <c r="C58" t="s">
        <v>206</v>
      </c>
      <c r="D58" s="19">
        <v>2007</v>
      </c>
      <c r="E58" s="19">
        <v>10.697571999999999</v>
      </c>
      <c r="F58" s="19">
        <v>464043.0625</v>
      </c>
      <c r="G58" s="19">
        <v>1.3511987924575806</v>
      </c>
      <c r="H58" s="19">
        <v>-1.3717241287231445</v>
      </c>
      <c r="I58">
        <f t="shared" si="0"/>
        <v>627014.42569831759</v>
      </c>
      <c r="J58">
        <f t="shared" si="1"/>
        <v>636539.0655978322</v>
      </c>
      <c r="K58">
        <f t="shared" si="2"/>
        <v>118115.91371351834</v>
      </c>
    </row>
    <row r="59" spans="1:11">
      <c r="A59" t="s">
        <v>123</v>
      </c>
      <c r="B59" t="s">
        <v>165</v>
      </c>
      <c r="C59" t="s">
        <v>206</v>
      </c>
      <c r="D59" s="19">
        <v>2008</v>
      </c>
      <c r="E59" s="19">
        <v>10.778758</v>
      </c>
      <c r="F59" s="19">
        <v>466116.96875</v>
      </c>
      <c r="G59" s="19">
        <v>1.3936827182769775</v>
      </c>
      <c r="H59" s="19">
        <v>-1.459733247756958</v>
      </c>
      <c r="I59">
        <f t="shared" si="0"/>
        <v>649619.16404252499</v>
      </c>
      <c r="J59">
        <f t="shared" si="1"/>
        <v>680406.436628066</v>
      </c>
      <c r="K59">
        <f t="shared" si="2"/>
        <v>123393.21475355426</v>
      </c>
    </row>
    <row r="60" spans="1:11">
      <c r="A60" t="s">
        <v>123</v>
      </c>
      <c r="B60" t="s">
        <v>165</v>
      </c>
      <c r="C60" t="s">
        <v>206</v>
      </c>
      <c r="D60" s="19">
        <v>2009</v>
      </c>
      <c r="E60" s="19">
        <v>10.85994</v>
      </c>
      <c r="F60" s="19">
        <v>456698</v>
      </c>
      <c r="G60" s="19">
        <v>1.156396746635437</v>
      </c>
      <c r="H60" s="19">
        <v>-1.1738200187683105</v>
      </c>
      <c r="I60">
        <f t="shared" si="0"/>
        <v>528124.08139491081</v>
      </c>
      <c r="J60">
        <f t="shared" si="1"/>
        <v>536081.25493144989</v>
      </c>
      <c r="K60">
        <f t="shared" si="2"/>
        <v>97993.666293401315</v>
      </c>
    </row>
    <row r="61" spans="1:11">
      <c r="A61" t="s">
        <v>123</v>
      </c>
      <c r="B61" t="s">
        <v>165</v>
      </c>
      <c r="C61" t="s">
        <v>206</v>
      </c>
      <c r="D61" s="19">
        <v>2010</v>
      </c>
      <c r="E61" s="19">
        <v>10.938739</v>
      </c>
      <c r="F61" s="19">
        <v>469779.15625</v>
      </c>
      <c r="G61" s="19">
        <v>1.1924259662628174</v>
      </c>
      <c r="H61" s="19">
        <v>-1.2263766527175903</v>
      </c>
      <c r="I61">
        <f t="shared" si="0"/>
        <v>560176.86432153732</v>
      </c>
      <c r="J61">
        <f t="shared" si="1"/>
        <v>576126.18915836886</v>
      </c>
      <c r="K61">
        <f t="shared" si="2"/>
        <v>103878.79749941069</v>
      </c>
    </row>
    <row r="62" spans="1:11">
      <c r="A62" t="s">
        <v>123</v>
      </c>
      <c r="B62" t="s">
        <v>165</v>
      </c>
      <c r="C62" t="s">
        <v>206</v>
      </c>
      <c r="D62" s="19">
        <v>2011</v>
      </c>
      <c r="E62" s="19">
        <v>11.013852999999999</v>
      </c>
      <c r="F62" s="19">
        <v>477739.53125</v>
      </c>
      <c r="G62" s="19">
        <v>1.3386915922164917</v>
      </c>
      <c r="H62" s="19">
        <v>-1.4366086721420288</v>
      </c>
      <c r="I62">
        <f t="shared" si="0"/>
        <v>639545.89375382289</v>
      </c>
      <c r="J62">
        <f t="shared" si="1"/>
        <v>686324.75361881778</v>
      </c>
      <c r="K62">
        <f t="shared" si="2"/>
        <v>120382.09038858979</v>
      </c>
    </row>
    <row r="63" spans="1:11">
      <c r="A63" t="s">
        <v>123</v>
      </c>
      <c r="B63" t="s">
        <v>165</v>
      </c>
      <c r="C63" t="s">
        <v>206</v>
      </c>
      <c r="D63" s="19">
        <v>2012</v>
      </c>
      <c r="E63" s="19">
        <v>11.085357999999999</v>
      </c>
      <c r="F63" s="19">
        <v>481271.15625</v>
      </c>
      <c r="G63" s="19">
        <v>1.2794938087463379</v>
      </c>
      <c r="H63" s="19">
        <v>-1.3837015628814697</v>
      </c>
      <c r="I63">
        <f t="shared" si="0"/>
        <v>615783.4647500664</v>
      </c>
      <c r="J63">
        <f t="shared" si="1"/>
        <v>665935.65107289702</v>
      </c>
      <c r="K63">
        <f t="shared" si="2"/>
        <v>115622.70842520047</v>
      </c>
    </row>
    <row r="64" spans="1:11">
      <c r="A64" t="s">
        <v>123</v>
      </c>
      <c r="B64" t="s">
        <v>165</v>
      </c>
      <c r="C64" t="s">
        <v>206</v>
      </c>
      <c r="D64" s="19">
        <v>2013</v>
      </c>
      <c r="E64" s="19">
        <v>11.154009</v>
      </c>
      <c r="F64" s="19">
        <v>483481.28125</v>
      </c>
      <c r="G64" s="19">
        <v>1.2820910215377808</v>
      </c>
      <c r="H64" s="19">
        <v>-1.3686513900756836</v>
      </c>
      <c r="I64">
        <f t="shared" si="0"/>
        <v>619867.00977220759</v>
      </c>
      <c r="J64">
        <f t="shared" si="1"/>
        <v>661717.32765838504</v>
      </c>
      <c r="K64">
        <f t="shared" si="2"/>
        <v>114898.98720994331</v>
      </c>
    </row>
    <row r="65" spans="1:11">
      <c r="A65" t="s">
        <v>123</v>
      </c>
      <c r="B65" t="s">
        <v>165</v>
      </c>
      <c r="C65" t="s">
        <v>206</v>
      </c>
      <c r="D65" s="19">
        <v>2014</v>
      </c>
      <c r="E65" s="19">
        <v>11.221231</v>
      </c>
      <c r="F65" s="19">
        <v>491071.375</v>
      </c>
      <c r="G65" s="19">
        <v>1.3046416044235229</v>
      </c>
      <c r="H65" s="19">
        <v>-1.41019606590271</v>
      </c>
      <c r="I65">
        <f t="shared" si="0"/>
        <v>640672.1465664655</v>
      </c>
      <c r="J65">
        <f t="shared" si="1"/>
        <v>692506.9211024344</v>
      </c>
      <c r="K65">
        <f t="shared" si="2"/>
        <v>118808.62872076155</v>
      </c>
    </row>
    <row r="66" spans="1:11">
      <c r="A66" t="s">
        <v>123</v>
      </c>
      <c r="B66" t="s">
        <v>165</v>
      </c>
      <c r="C66" t="s">
        <v>206</v>
      </c>
      <c r="D66" s="19">
        <v>2015</v>
      </c>
      <c r="E66" s="19">
        <v>11.287939999999999</v>
      </c>
      <c r="F66" s="19">
        <v>501096.4375</v>
      </c>
      <c r="G66" s="19">
        <v>1.1482828855514526</v>
      </c>
      <c r="H66" s="19">
        <v>-1.2330964803695679</v>
      </c>
      <c r="I66">
        <f t="shared" si="0"/>
        <v>575400.46319205314</v>
      </c>
      <c r="J66">
        <f t="shared" si="1"/>
        <v>617900.25340697914</v>
      </c>
      <c r="K66">
        <f t="shared" si="2"/>
        <v>105714.65799774205</v>
      </c>
    </row>
    <row r="67" spans="1:11">
      <c r="A67" t="s">
        <v>123</v>
      </c>
      <c r="B67" t="s">
        <v>165</v>
      </c>
      <c r="C67" t="s">
        <v>206</v>
      </c>
      <c r="D67" s="19">
        <v>2016</v>
      </c>
      <c r="E67" s="19">
        <v>11.354419999999999</v>
      </c>
      <c r="F67" s="19">
        <v>507443.71875</v>
      </c>
      <c r="G67" s="19">
        <v>1.1679096221923828</v>
      </c>
      <c r="H67" s="19">
        <v>-1.2472603321075439</v>
      </c>
      <c r="I67">
        <f t="shared" ref="I67:I130" si="3">F67*G67</f>
        <v>592648.40184921026</v>
      </c>
      <c r="J67">
        <f t="shared" ref="J67:J130" si="4">ABS(F67*H67)</f>
        <v>632914.42117401212</v>
      </c>
      <c r="K67">
        <f t="shared" ref="K67:K130" si="5">(I67+J67)/E67</f>
        <v>107937.06970705879</v>
      </c>
    </row>
    <row r="68" spans="1:11">
      <c r="A68" t="s">
        <v>123</v>
      </c>
      <c r="B68" t="s">
        <v>165</v>
      </c>
      <c r="C68" t="s">
        <v>206</v>
      </c>
      <c r="D68" s="19">
        <v>2017</v>
      </c>
      <c r="E68" s="19">
        <v>11.419748</v>
      </c>
      <c r="F68" s="19">
        <v>515603.875</v>
      </c>
      <c r="G68" s="19">
        <v>1.2346524000167847</v>
      </c>
      <c r="H68" s="19">
        <v>-1.3253964185714722</v>
      </c>
      <c r="I68">
        <f t="shared" si="3"/>
        <v>636591.56172670424</v>
      </c>
      <c r="J68">
        <f t="shared" si="4"/>
        <v>683379.52932657301</v>
      </c>
      <c r="K68">
        <f t="shared" si="5"/>
        <v>115586.7091859888</v>
      </c>
    </row>
    <row r="69" spans="1:11">
      <c r="A69" t="s">
        <v>123</v>
      </c>
      <c r="B69" t="s">
        <v>165</v>
      </c>
      <c r="C69" t="s">
        <v>206</v>
      </c>
      <c r="D69" s="19">
        <v>2018</v>
      </c>
      <c r="E69" s="19">
        <v>11.482177999999999</v>
      </c>
      <c r="F69" s="19">
        <v>524948.125</v>
      </c>
      <c r="G69" s="19">
        <v>1.2901444435119629</v>
      </c>
      <c r="H69" s="19">
        <v>-1.4186556339263916</v>
      </c>
      <c r="I69">
        <f t="shared" si="3"/>
        <v>677258.90660077333</v>
      </c>
      <c r="J69">
        <f t="shared" si="4"/>
        <v>744720.61505034566</v>
      </c>
      <c r="K69">
        <f t="shared" si="5"/>
        <v>123842.31647089246</v>
      </c>
    </row>
    <row r="70" spans="1:11">
      <c r="A70" t="s">
        <v>125</v>
      </c>
      <c r="B70" t="s">
        <v>167</v>
      </c>
      <c r="C70" t="s">
        <v>208</v>
      </c>
      <c r="D70" s="19">
        <v>1996</v>
      </c>
      <c r="E70" s="19">
        <v>29.457816999999999</v>
      </c>
      <c r="F70" s="19">
        <v>1076841.5</v>
      </c>
      <c r="G70" s="19">
        <v>0.33280622959136963</v>
      </c>
      <c r="H70" s="19">
        <v>-0.29785838723182678</v>
      </c>
      <c r="I70">
        <f t="shared" si="3"/>
        <v>358379.55948251486</v>
      </c>
      <c r="J70">
        <f t="shared" si="4"/>
        <v>320746.2724943012</v>
      </c>
      <c r="K70">
        <f t="shared" si="5"/>
        <v>23054.180558485245</v>
      </c>
    </row>
    <row r="71" spans="1:11">
      <c r="A71" t="s">
        <v>125</v>
      </c>
      <c r="B71" t="s">
        <v>167</v>
      </c>
      <c r="C71" t="s">
        <v>208</v>
      </c>
      <c r="D71" s="19">
        <v>1997</v>
      </c>
      <c r="E71" s="19">
        <v>29.742381999999999</v>
      </c>
      <c r="F71" s="19">
        <v>1122930.625</v>
      </c>
      <c r="G71" s="19">
        <v>0.35620707273483276</v>
      </c>
      <c r="H71" s="19">
        <v>-0.34213143587112427</v>
      </c>
      <c r="I71">
        <f t="shared" si="3"/>
        <v>399995.83081554621</v>
      </c>
      <c r="J71">
        <f t="shared" si="4"/>
        <v>384189.86711490899</v>
      </c>
      <c r="K71">
        <f t="shared" si="5"/>
        <v>26365.934575463903</v>
      </c>
    </row>
    <row r="72" spans="1:11">
      <c r="A72" t="s">
        <v>125</v>
      </c>
      <c r="B72" t="s">
        <v>167</v>
      </c>
      <c r="C72" t="s">
        <v>208</v>
      </c>
      <c r="D72" s="19">
        <v>1998</v>
      </c>
      <c r="E72" s="19">
        <v>30.022072999999999</v>
      </c>
      <c r="F72" s="19">
        <v>1166681.75</v>
      </c>
      <c r="G72" s="19">
        <v>0.36322897672653198</v>
      </c>
      <c r="H72" s="19">
        <v>-0.34917700290679932</v>
      </c>
      <c r="I72">
        <f t="shared" si="3"/>
        <v>423772.6182180196</v>
      </c>
      <c r="J72">
        <f t="shared" si="4"/>
        <v>407378.43681105971</v>
      </c>
      <c r="K72">
        <f t="shared" si="5"/>
        <v>27684.665713426231</v>
      </c>
    </row>
    <row r="73" spans="1:11">
      <c r="A73" t="s">
        <v>125</v>
      </c>
      <c r="B73" t="s">
        <v>167</v>
      </c>
      <c r="C73" t="s">
        <v>208</v>
      </c>
      <c r="D73" s="19">
        <v>1999</v>
      </c>
      <c r="E73" s="19">
        <v>30.302515</v>
      </c>
      <c r="F73" s="19">
        <v>1226916.5</v>
      </c>
      <c r="G73" s="19">
        <v>0.37924015522003174</v>
      </c>
      <c r="H73" s="19">
        <v>-0.34370666742324829</v>
      </c>
      <c r="I73">
        <f t="shared" si="3"/>
        <v>465296.00390201807</v>
      </c>
      <c r="J73">
        <f t="shared" si="4"/>
        <v>421699.38142159581</v>
      </c>
      <c r="K73">
        <f t="shared" si="5"/>
        <v>29271.34547490906</v>
      </c>
    </row>
    <row r="74" spans="1:11">
      <c r="A74" t="s">
        <v>125</v>
      </c>
      <c r="B74" t="s">
        <v>167</v>
      </c>
      <c r="C74" t="s">
        <v>208</v>
      </c>
      <c r="D74" s="19">
        <v>2000</v>
      </c>
      <c r="E74" s="19">
        <v>30.588383</v>
      </c>
      <c r="F74" s="19">
        <v>1290441.875</v>
      </c>
      <c r="G74" s="19">
        <v>0.42335668206214905</v>
      </c>
      <c r="H74" s="19">
        <v>-0.36587944626808167</v>
      </c>
      <c r="I74">
        <f t="shared" si="3"/>
        <v>546317.19059405848</v>
      </c>
      <c r="J74">
        <f t="shared" si="4"/>
        <v>472146.15866614506</v>
      </c>
      <c r="K74">
        <f t="shared" si="5"/>
        <v>33295.756407267538</v>
      </c>
    </row>
    <row r="75" spans="1:11">
      <c r="A75" t="s">
        <v>125</v>
      </c>
      <c r="B75" t="s">
        <v>167</v>
      </c>
      <c r="C75" t="s">
        <v>208</v>
      </c>
      <c r="D75" s="19">
        <v>2001</v>
      </c>
      <c r="E75" s="19">
        <v>30.880072999999999</v>
      </c>
      <c r="F75" s="19">
        <v>1313540.375</v>
      </c>
      <c r="G75" s="19">
        <v>0.40786170959472656</v>
      </c>
      <c r="H75" s="19">
        <v>-0.35472765564918518</v>
      </c>
      <c r="I75">
        <f t="shared" si="3"/>
        <v>535742.82296919823</v>
      </c>
      <c r="J75">
        <f t="shared" si="4"/>
        <v>465949.09782430157</v>
      </c>
      <c r="K75">
        <f t="shared" si="5"/>
        <v>32438.133186845116</v>
      </c>
    </row>
    <row r="76" spans="1:11">
      <c r="A76" t="s">
        <v>125</v>
      </c>
      <c r="B76" t="s">
        <v>167</v>
      </c>
      <c r="C76" t="s">
        <v>208</v>
      </c>
      <c r="D76" s="19">
        <v>2002</v>
      </c>
      <c r="E76" s="19">
        <v>31.178262999999998</v>
      </c>
      <c r="F76" s="19">
        <v>1353183.625</v>
      </c>
      <c r="G76" s="19">
        <v>0.40155771374702454</v>
      </c>
      <c r="H76" s="19">
        <v>-0.3588680624961853</v>
      </c>
      <c r="I76">
        <f t="shared" si="3"/>
        <v>543381.32273491099</v>
      </c>
      <c r="J76">
        <f t="shared" si="4"/>
        <v>485614.38570531458</v>
      </c>
      <c r="K76">
        <f t="shared" si="5"/>
        <v>33003.625264185685</v>
      </c>
    </row>
    <row r="77" spans="1:11">
      <c r="A77" t="s">
        <v>125</v>
      </c>
      <c r="B77" t="s">
        <v>167</v>
      </c>
      <c r="C77" t="s">
        <v>208</v>
      </c>
      <c r="D77" s="19">
        <v>2003</v>
      </c>
      <c r="E77" s="19">
        <v>31.488047999999999</v>
      </c>
      <c r="F77" s="19">
        <v>1377561.5</v>
      </c>
      <c r="G77" s="19">
        <v>0.38582056760787964</v>
      </c>
      <c r="H77" s="19">
        <v>-0.34421840310096741</v>
      </c>
      <c r="I77">
        <f t="shared" si="3"/>
        <v>531491.55984476209</v>
      </c>
      <c r="J77">
        <f t="shared" si="4"/>
        <v>474182.01970337331</v>
      </c>
      <c r="K77">
        <f t="shared" si="5"/>
        <v>31938.263672239558</v>
      </c>
    </row>
    <row r="78" spans="1:11">
      <c r="A78" t="s">
        <v>125</v>
      </c>
      <c r="B78" t="s">
        <v>167</v>
      </c>
      <c r="C78" t="s">
        <v>208</v>
      </c>
      <c r="D78" s="19">
        <v>2004</v>
      </c>
      <c r="E78" s="19">
        <v>31.815493999999997</v>
      </c>
      <c r="F78" s="19">
        <v>1420086.625</v>
      </c>
      <c r="G78" s="19">
        <v>0.40181842446327209</v>
      </c>
      <c r="H78" s="19">
        <v>-0.35247135162353516</v>
      </c>
      <c r="I78">
        <f t="shared" si="3"/>
        <v>570616.97025886551</v>
      </c>
      <c r="J78">
        <f t="shared" si="4"/>
        <v>500539.85213625431</v>
      </c>
      <c r="K78">
        <f t="shared" si="5"/>
        <v>33667.772764902533</v>
      </c>
    </row>
    <row r="79" spans="1:11">
      <c r="A79" t="s">
        <v>125</v>
      </c>
      <c r="B79" t="s">
        <v>167</v>
      </c>
      <c r="C79" t="s">
        <v>208</v>
      </c>
      <c r="D79" s="19">
        <v>2005</v>
      </c>
      <c r="E79" s="19">
        <v>32.164308999999996</v>
      </c>
      <c r="F79" s="19">
        <v>1465589</v>
      </c>
      <c r="G79" s="19">
        <v>0.42703193426132202</v>
      </c>
      <c r="H79" s="19">
        <v>-0.37743845582008362</v>
      </c>
      <c r="I79">
        <f t="shared" si="3"/>
        <v>625853.30550211668</v>
      </c>
      <c r="J79">
        <f t="shared" si="4"/>
        <v>553169.64902690053</v>
      </c>
      <c r="K79">
        <f t="shared" si="5"/>
        <v>36656.250085429085</v>
      </c>
    </row>
    <row r="80" spans="1:11">
      <c r="A80" t="s">
        <v>125</v>
      </c>
      <c r="B80" t="s">
        <v>167</v>
      </c>
      <c r="C80" t="s">
        <v>208</v>
      </c>
      <c r="D80" s="19">
        <v>2006</v>
      </c>
      <c r="E80" s="19">
        <v>32.536986999999996</v>
      </c>
      <c r="F80" s="19">
        <v>1504197.125</v>
      </c>
      <c r="G80" s="19">
        <v>0.44732743501663208</v>
      </c>
      <c r="H80" s="19">
        <v>-0.4046192467212677</v>
      </c>
      <c r="I80">
        <f t="shared" si="3"/>
        <v>672868.6416856423</v>
      </c>
      <c r="J80">
        <f t="shared" si="4"/>
        <v>608627.10763779655</v>
      </c>
      <c r="K80">
        <f t="shared" si="5"/>
        <v>39385.814959554766</v>
      </c>
    </row>
    <row r="81" spans="1:11">
      <c r="A81" t="s">
        <v>125</v>
      </c>
      <c r="B81" t="s">
        <v>167</v>
      </c>
      <c r="C81" t="s">
        <v>208</v>
      </c>
      <c r="D81" s="19">
        <v>2007</v>
      </c>
      <c r="E81" s="19">
        <v>32.930793999999999</v>
      </c>
      <c r="F81" s="19">
        <v>1535361.5</v>
      </c>
      <c r="G81" s="19">
        <v>0.44353842735290527</v>
      </c>
      <c r="H81" s="19">
        <v>-0.39805775880813599</v>
      </c>
      <c r="I81">
        <f t="shared" si="3"/>
        <v>680991.82512819767</v>
      </c>
      <c r="J81">
        <f t="shared" si="4"/>
        <v>611162.55765029788</v>
      </c>
      <c r="K81">
        <f t="shared" si="5"/>
        <v>39238.482460474399</v>
      </c>
    </row>
    <row r="82" spans="1:11">
      <c r="A82" t="s">
        <v>125</v>
      </c>
      <c r="B82" t="s">
        <v>167</v>
      </c>
      <c r="C82" t="s">
        <v>208</v>
      </c>
      <c r="D82" s="19">
        <v>2008</v>
      </c>
      <c r="E82" s="19">
        <v>33.337637999999998</v>
      </c>
      <c r="F82" s="19">
        <v>1550780.875</v>
      </c>
      <c r="G82" s="19">
        <v>0.44683972001075745</v>
      </c>
      <c r="H82" s="19">
        <v>-0.38379335403442383</v>
      </c>
      <c r="I82">
        <f t="shared" si="3"/>
        <v>692950.49198303744</v>
      </c>
      <c r="J82">
        <f t="shared" si="4"/>
        <v>595179.39338868856</v>
      </c>
      <c r="K82">
        <f t="shared" si="5"/>
        <v>38638.906732736315</v>
      </c>
    </row>
    <row r="83" spans="1:11">
      <c r="A83" t="s">
        <v>125</v>
      </c>
      <c r="B83" t="s">
        <v>167</v>
      </c>
      <c r="C83" t="s">
        <v>208</v>
      </c>
      <c r="D83" s="19">
        <v>2009</v>
      </c>
      <c r="E83" s="19">
        <v>33.746093000000002</v>
      </c>
      <c r="F83" s="19">
        <v>1505405.625</v>
      </c>
      <c r="G83" s="19">
        <v>0.34824946522712708</v>
      </c>
      <c r="H83" s="19">
        <v>-0.33828133344650269</v>
      </c>
      <c r="I83">
        <f t="shared" si="3"/>
        <v>524256.703856159</v>
      </c>
      <c r="J83">
        <f t="shared" si="4"/>
        <v>509250.62220286578</v>
      </c>
      <c r="K83">
        <f t="shared" si="5"/>
        <v>30625.984645363977</v>
      </c>
    </row>
    <row r="84" spans="1:11">
      <c r="A84" t="s">
        <v>125</v>
      </c>
      <c r="B84" t="s">
        <v>167</v>
      </c>
      <c r="C84" t="s">
        <v>208</v>
      </c>
      <c r="D84" s="19">
        <v>2010</v>
      </c>
      <c r="E84" s="19">
        <v>34.147563999999996</v>
      </c>
      <c r="F84" s="19">
        <v>1551921.625</v>
      </c>
      <c r="G84" s="19">
        <v>0.40762200951576233</v>
      </c>
      <c r="H84" s="19">
        <v>-0.39302921295166016</v>
      </c>
      <c r="I84">
        <f t="shared" si="3"/>
        <v>632597.41139346734</v>
      </c>
      <c r="J84">
        <f t="shared" si="4"/>
        <v>609950.53483641148</v>
      </c>
      <c r="K84">
        <f t="shared" si="5"/>
        <v>36387.601359496068</v>
      </c>
    </row>
    <row r="85" spans="1:11">
      <c r="A85" t="s">
        <v>125</v>
      </c>
      <c r="B85" t="s">
        <v>167</v>
      </c>
      <c r="C85" t="s">
        <v>208</v>
      </c>
      <c r="D85" s="19">
        <v>2011</v>
      </c>
      <c r="E85" s="19">
        <v>34.539158999999998</v>
      </c>
      <c r="F85" s="19">
        <v>1600746.625</v>
      </c>
      <c r="G85" s="19">
        <v>0.43909174203872681</v>
      </c>
      <c r="H85" s="19">
        <v>-0.41497737169265747</v>
      </c>
      <c r="I85">
        <f t="shared" si="3"/>
        <v>702874.62413386256</v>
      </c>
      <c r="J85">
        <f t="shared" si="4"/>
        <v>664273.62718839198</v>
      </c>
      <c r="K85">
        <f t="shared" si="5"/>
        <v>39582.557621691209</v>
      </c>
    </row>
    <row r="86" spans="1:11">
      <c r="A86" t="s">
        <v>125</v>
      </c>
      <c r="B86" t="s">
        <v>167</v>
      </c>
      <c r="C86" t="s">
        <v>208</v>
      </c>
      <c r="D86" s="19">
        <v>2012</v>
      </c>
      <c r="E86" s="19">
        <v>34.922029999999999</v>
      </c>
      <c r="F86" s="19">
        <v>1628935.125</v>
      </c>
      <c r="G86" s="19">
        <v>0.42944002151489258</v>
      </c>
      <c r="H86" s="19">
        <v>-0.42363828420639038</v>
      </c>
      <c r="I86">
        <f t="shared" si="3"/>
        <v>699529.93512636423</v>
      </c>
      <c r="J86">
        <f t="shared" si="4"/>
        <v>690079.28143852204</v>
      </c>
      <c r="K86">
        <f t="shared" si="5"/>
        <v>39791.765156976449</v>
      </c>
    </row>
    <row r="87" spans="1:11">
      <c r="A87" t="s">
        <v>125</v>
      </c>
      <c r="B87" t="s">
        <v>167</v>
      </c>
      <c r="C87" t="s">
        <v>208</v>
      </c>
      <c r="D87" s="19">
        <v>2013</v>
      </c>
      <c r="E87" s="19">
        <v>35.296527999999995</v>
      </c>
      <c r="F87" s="19">
        <v>1666875</v>
      </c>
      <c r="G87" s="19">
        <v>0.40286773443222046</v>
      </c>
      <c r="H87" s="19">
        <v>-0.3993644118309021</v>
      </c>
      <c r="I87">
        <f t="shared" si="3"/>
        <v>671530.15483170748</v>
      </c>
      <c r="J87">
        <f t="shared" si="4"/>
        <v>665690.55397063494</v>
      </c>
      <c r="K87">
        <f t="shared" si="5"/>
        <v>37885.332767073931</v>
      </c>
    </row>
    <row r="88" spans="1:11">
      <c r="A88" t="s">
        <v>125</v>
      </c>
      <c r="B88" t="s">
        <v>167</v>
      </c>
      <c r="C88" t="s">
        <v>208</v>
      </c>
      <c r="D88" s="19">
        <v>2014</v>
      </c>
      <c r="E88" s="19">
        <v>35.664336999999996</v>
      </c>
      <c r="F88" s="19">
        <v>1714715</v>
      </c>
      <c r="G88" s="19">
        <v>0.40125581622123718</v>
      </c>
      <c r="H88" s="19">
        <v>-0.37465044856071472</v>
      </c>
      <c r="I88">
        <f t="shared" si="3"/>
        <v>688039.36691179872</v>
      </c>
      <c r="J88">
        <f t="shared" si="4"/>
        <v>642418.74390378594</v>
      </c>
      <c r="K88">
        <f t="shared" si="5"/>
        <v>37305.000533602652</v>
      </c>
    </row>
    <row r="89" spans="1:11">
      <c r="A89" t="s">
        <v>125</v>
      </c>
      <c r="B89" t="s">
        <v>167</v>
      </c>
      <c r="C89" t="s">
        <v>208</v>
      </c>
      <c r="D89" s="19">
        <v>2015</v>
      </c>
      <c r="E89" s="19">
        <v>36.026676000000002</v>
      </c>
      <c r="F89" s="19">
        <v>1726018</v>
      </c>
      <c r="G89" s="19">
        <v>0.38408124446868896</v>
      </c>
      <c r="H89" s="19">
        <v>-0.3743082582950592</v>
      </c>
      <c r="I89">
        <f t="shared" si="3"/>
        <v>662931.14141535759</v>
      </c>
      <c r="J89">
        <f t="shared" si="4"/>
        <v>646062.7913659215</v>
      </c>
      <c r="K89">
        <f t="shared" si="5"/>
        <v>36334.019069127527</v>
      </c>
    </row>
    <row r="90" spans="1:11">
      <c r="A90" t="s">
        <v>125</v>
      </c>
      <c r="B90" t="s">
        <v>167</v>
      </c>
      <c r="C90" t="s">
        <v>208</v>
      </c>
      <c r="D90" s="19">
        <v>2016</v>
      </c>
      <c r="E90" s="19">
        <v>36.382943999999995</v>
      </c>
      <c r="F90" s="19">
        <v>1743302.125</v>
      </c>
      <c r="G90" s="19">
        <v>0.36675938963890076</v>
      </c>
      <c r="H90" s="19">
        <v>-0.35919058322906494</v>
      </c>
      <c r="I90">
        <f t="shared" si="3"/>
        <v>639372.42332119867</v>
      </c>
      <c r="J90">
        <f t="shared" si="4"/>
        <v>626177.70702321827</v>
      </c>
      <c r="K90">
        <f t="shared" si="5"/>
        <v>34784.159587097107</v>
      </c>
    </row>
    <row r="91" spans="1:11">
      <c r="A91" t="s">
        <v>125</v>
      </c>
      <c r="B91" t="s">
        <v>167</v>
      </c>
      <c r="C91" t="s">
        <v>208</v>
      </c>
      <c r="D91" s="19">
        <v>2017</v>
      </c>
      <c r="E91" s="19">
        <v>36.732095000000001</v>
      </c>
      <c r="F91" s="19">
        <v>1796296.5</v>
      </c>
      <c r="G91" s="19">
        <v>0.35912114381790161</v>
      </c>
      <c r="H91" s="19">
        <v>-0.3527369499206543</v>
      </c>
      <c r="I91">
        <f t="shared" si="3"/>
        <v>645088.0537160933</v>
      </c>
      <c r="J91">
        <f t="shared" si="4"/>
        <v>633620.14856314659</v>
      </c>
      <c r="K91">
        <f t="shared" si="5"/>
        <v>34811.741673847893</v>
      </c>
    </row>
    <row r="92" spans="1:11">
      <c r="A92" t="s">
        <v>125</v>
      </c>
      <c r="B92" t="s">
        <v>167</v>
      </c>
      <c r="C92" t="s">
        <v>208</v>
      </c>
      <c r="D92" s="19">
        <v>2018</v>
      </c>
      <c r="E92" s="19">
        <v>37.074562</v>
      </c>
      <c r="F92" s="19">
        <v>1839938.375</v>
      </c>
      <c r="G92" s="19">
        <v>0.36675310134887695</v>
      </c>
      <c r="H92" s="19">
        <v>-0.36023598909378052</v>
      </c>
      <c r="I92">
        <f t="shared" si="3"/>
        <v>674803.10532206297</v>
      </c>
      <c r="J92">
        <f t="shared" si="4"/>
        <v>662812.02038972825</v>
      </c>
      <c r="K92">
        <f t="shared" si="5"/>
        <v>36079.054034725785</v>
      </c>
    </row>
    <row r="93" spans="1:11">
      <c r="A93" t="s">
        <v>126</v>
      </c>
      <c r="B93" t="s">
        <v>168</v>
      </c>
      <c r="C93" t="s">
        <v>209</v>
      </c>
      <c r="D93" s="19">
        <v>1996</v>
      </c>
      <c r="E93" s="19">
        <v>7.0380329999999995</v>
      </c>
      <c r="F93" s="19">
        <v>407860.25</v>
      </c>
      <c r="G93" s="19">
        <v>0.42561104893684387</v>
      </c>
      <c r="H93" s="19">
        <v>-0.42996329069137573</v>
      </c>
      <c r="I93">
        <f t="shared" si="3"/>
        <v>173589.82882214338</v>
      </c>
      <c r="J93">
        <f t="shared" si="4"/>
        <v>175364.93523220718</v>
      </c>
      <c r="K93">
        <f t="shared" si="5"/>
        <v>49581.291257706602</v>
      </c>
    </row>
    <row r="94" spans="1:11">
      <c r="A94" t="s">
        <v>126</v>
      </c>
      <c r="B94" t="s">
        <v>168</v>
      </c>
      <c r="C94" t="s">
        <v>209</v>
      </c>
      <c r="D94" s="19">
        <v>1997</v>
      </c>
      <c r="E94" s="19">
        <v>7.0685079999999996</v>
      </c>
      <c r="F94" s="19">
        <v>417115.28125</v>
      </c>
      <c r="G94" s="19">
        <v>0.41114935278892517</v>
      </c>
      <c r="H94" s="19">
        <v>-0.41374805569648743</v>
      </c>
      <c r="I94">
        <f t="shared" si="3"/>
        <v>171496.67792430799</v>
      </c>
      <c r="J94">
        <f t="shared" si="4"/>
        <v>172580.63661848102</v>
      </c>
      <c r="K94">
        <f t="shared" si="5"/>
        <v>48677.502316300561</v>
      </c>
    </row>
    <row r="95" spans="1:11">
      <c r="A95" t="s">
        <v>126</v>
      </c>
      <c r="B95" t="s">
        <v>168</v>
      </c>
      <c r="C95" t="s">
        <v>209</v>
      </c>
      <c r="D95" s="19">
        <v>1998</v>
      </c>
      <c r="E95" s="19">
        <v>7.0917699999999995</v>
      </c>
      <c r="F95" s="19">
        <v>429901.25</v>
      </c>
      <c r="G95" s="19">
        <v>0.43533438444137573</v>
      </c>
      <c r="H95" s="19">
        <v>-0.43674349784851074</v>
      </c>
      <c r="I95">
        <f t="shared" si="3"/>
        <v>187150.79603932798</v>
      </c>
      <c r="J95">
        <f t="shared" si="4"/>
        <v>187756.57565444708</v>
      </c>
      <c r="K95">
        <f t="shared" si="5"/>
        <v>52865.13404887286</v>
      </c>
    </row>
    <row r="96" spans="1:11">
      <c r="A96" t="s">
        <v>126</v>
      </c>
      <c r="B96" t="s">
        <v>168</v>
      </c>
      <c r="C96" t="s">
        <v>209</v>
      </c>
      <c r="D96" s="19">
        <v>1999</v>
      </c>
      <c r="E96" s="19">
        <v>7.1150269999999995</v>
      </c>
      <c r="F96" s="19">
        <v>437405.34375</v>
      </c>
      <c r="G96" s="19">
        <v>0.43263116478919983</v>
      </c>
      <c r="H96" s="19">
        <v>-0.4191017746925354</v>
      </c>
      <c r="I96">
        <f t="shared" si="3"/>
        <v>189235.18335158285</v>
      </c>
      <c r="J96">
        <f t="shared" si="4"/>
        <v>183317.3558256235</v>
      </c>
      <c r="K96">
        <f t="shared" si="5"/>
        <v>52361.366889711928</v>
      </c>
    </row>
    <row r="97" spans="1:11">
      <c r="A97" t="s">
        <v>126</v>
      </c>
      <c r="B97" t="s">
        <v>168</v>
      </c>
      <c r="C97" t="s">
        <v>209</v>
      </c>
      <c r="D97" s="19">
        <v>2000</v>
      </c>
      <c r="E97" s="19">
        <v>7.1437609999999996</v>
      </c>
      <c r="F97" s="19">
        <v>454798.34375</v>
      </c>
      <c r="G97" s="19">
        <v>0.47286862134933472</v>
      </c>
      <c r="H97" s="19">
        <v>-0.47432631254196167</v>
      </c>
      <c r="I97">
        <f t="shared" si="3"/>
        <v>215059.86580102332</v>
      </c>
      <c r="J97">
        <f t="shared" si="4"/>
        <v>215722.82134112902</v>
      </c>
      <c r="K97">
        <f t="shared" si="5"/>
        <v>60301.945591706157</v>
      </c>
    </row>
    <row r="98" spans="1:11">
      <c r="A98" t="s">
        <v>126</v>
      </c>
      <c r="B98" t="s">
        <v>168</v>
      </c>
      <c r="C98" t="s">
        <v>209</v>
      </c>
      <c r="D98" s="19">
        <v>2001</v>
      </c>
      <c r="E98" s="19">
        <v>7.1791689999999999</v>
      </c>
      <c r="F98" s="19">
        <v>461965.15625</v>
      </c>
      <c r="G98" s="19">
        <v>0.49786171317100525</v>
      </c>
      <c r="H98" s="19">
        <v>-0.50241959095001221</v>
      </c>
      <c r="I98">
        <f t="shared" si="3"/>
        <v>229994.76411593612</v>
      </c>
      <c r="J98">
        <f t="shared" si="4"/>
        <v>232100.34483628348</v>
      </c>
      <c r="K98">
        <f t="shared" si="5"/>
        <v>64366.099885964461</v>
      </c>
    </row>
    <row r="99" spans="1:11">
      <c r="A99" t="s">
        <v>126</v>
      </c>
      <c r="B99" t="s">
        <v>168</v>
      </c>
      <c r="C99" t="s">
        <v>209</v>
      </c>
      <c r="D99" s="19">
        <v>2002</v>
      </c>
      <c r="E99" s="19">
        <v>7.220377</v>
      </c>
      <c r="F99" s="19">
        <v>461939.6875</v>
      </c>
      <c r="G99" s="19">
        <v>0.52642267942428589</v>
      </c>
      <c r="H99" s="19">
        <v>-0.4917483925819397</v>
      </c>
      <c r="I99">
        <f t="shared" si="3"/>
        <v>243175.5280261673</v>
      </c>
      <c r="J99">
        <f t="shared" si="4"/>
        <v>227158.09879792854</v>
      </c>
      <c r="K99">
        <f t="shared" si="5"/>
        <v>65139.760267932805</v>
      </c>
    </row>
    <row r="100" spans="1:11">
      <c r="A100" t="s">
        <v>126</v>
      </c>
      <c r="B100" t="s">
        <v>168</v>
      </c>
      <c r="C100" t="s">
        <v>209</v>
      </c>
      <c r="D100" s="19">
        <v>2003</v>
      </c>
      <c r="E100" s="19">
        <v>7.2683589999999993</v>
      </c>
      <c r="F100" s="19">
        <v>461723.3125</v>
      </c>
      <c r="G100" s="19">
        <v>0.5515209436416626</v>
      </c>
      <c r="H100" s="19">
        <v>-0.50571954250335693</v>
      </c>
      <c r="I100">
        <f t="shared" si="3"/>
        <v>254650.07701135427</v>
      </c>
      <c r="J100">
        <f t="shared" si="4"/>
        <v>233502.50236063451</v>
      </c>
      <c r="K100">
        <f t="shared" si="5"/>
        <v>67161.31927055183</v>
      </c>
    </row>
    <row r="101" spans="1:11">
      <c r="A101" t="s">
        <v>126</v>
      </c>
      <c r="B101" t="s">
        <v>168</v>
      </c>
      <c r="C101" t="s">
        <v>209</v>
      </c>
      <c r="D101" s="19">
        <v>2004</v>
      </c>
      <c r="E101" s="19">
        <v>7.3237369999999995</v>
      </c>
      <c r="F101" s="19">
        <v>474750.96875</v>
      </c>
      <c r="G101" s="19">
        <v>0.59162378311157227</v>
      </c>
      <c r="H101" s="19">
        <v>-0.5329020619392395</v>
      </c>
      <c r="I101">
        <f t="shared" si="3"/>
        <v>280873.96416775882</v>
      </c>
      <c r="J101">
        <f t="shared" si="4"/>
        <v>252995.77015452646</v>
      </c>
      <c r="K101">
        <f t="shared" si="5"/>
        <v>72895.809109787166</v>
      </c>
    </row>
    <row r="102" spans="1:11">
      <c r="A102" t="s">
        <v>126</v>
      </c>
      <c r="B102" t="s">
        <v>168</v>
      </c>
      <c r="C102" t="s">
        <v>209</v>
      </c>
      <c r="D102" s="19">
        <v>2005</v>
      </c>
      <c r="E102" s="19">
        <v>7.3868159999999996</v>
      </c>
      <c r="F102" s="19">
        <v>488436.34375</v>
      </c>
      <c r="G102" s="19">
        <v>0.59009402990341187</v>
      </c>
      <c r="H102" s="19">
        <v>-0.54266339540481567</v>
      </c>
      <c r="I102">
        <f t="shared" si="3"/>
        <v>288223.37043472566</v>
      </c>
      <c r="J102">
        <f t="shared" si="4"/>
        <v>265056.52473848872</v>
      </c>
      <c r="K102">
        <f t="shared" si="5"/>
        <v>74900.998640444595</v>
      </c>
    </row>
    <row r="103" spans="1:11">
      <c r="A103" t="s">
        <v>126</v>
      </c>
      <c r="B103" t="s">
        <v>168</v>
      </c>
      <c r="C103" t="s">
        <v>209</v>
      </c>
      <c r="D103" s="19">
        <v>2006</v>
      </c>
      <c r="E103" s="19">
        <v>7.4579579999999996</v>
      </c>
      <c r="F103" s="19">
        <v>508047.0625</v>
      </c>
      <c r="G103" s="19">
        <v>0.59971475601196289</v>
      </c>
      <c r="H103" s="19">
        <v>-0.54893124103546143</v>
      </c>
      <c r="I103">
        <f t="shared" si="3"/>
        <v>304683.32012978196</v>
      </c>
      <c r="J103">
        <f t="shared" si="4"/>
        <v>278882.90452254564</v>
      </c>
      <c r="K103">
        <f t="shared" si="5"/>
        <v>78247.453881119684</v>
      </c>
    </row>
    <row r="104" spans="1:11">
      <c r="A104" t="s">
        <v>126</v>
      </c>
      <c r="B104" t="s">
        <v>168</v>
      </c>
      <c r="C104" t="s">
        <v>209</v>
      </c>
      <c r="D104" s="19">
        <v>2007</v>
      </c>
      <c r="E104" s="19">
        <v>7.5369820000000001</v>
      </c>
      <c r="F104" s="19">
        <v>528347.25</v>
      </c>
      <c r="G104" s="19">
        <v>0.58584094047546387</v>
      </c>
      <c r="H104" s="19">
        <v>-0.53073817491531372</v>
      </c>
      <c r="I104">
        <f t="shared" si="3"/>
        <v>309527.44983762503</v>
      </c>
      <c r="J104">
        <f t="shared" si="4"/>
        <v>280414.05518652499</v>
      </c>
      <c r="K104">
        <f t="shared" si="5"/>
        <v>78272.908841251046</v>
      </c>
    </row>
    <row r="105" spans="1:11">
      <c r="A105" t="s">
        <v>126</v>
      </c>
      <c r="B105" t="s">
        <v>168</v>
      </c>
      <c r="C105" t="s">
        <v>209</v>
      </c>
      <c r="D105" s="19">
        <v>2008</v>
      </c>
      <c r="E105" s="19">
        <v>7.6228210000000001</v>
      </c>
      <c r="F105" s="19">
        <v>542905.875</v>
      </c>
      <c r="G105" s="19">
        <v>0.59886354207992554</v>
      </c>
      <c r="H105" s="19">
        <v>-0.53755092620849609</v>
      </c>
      <c r="I105">
        <f t="shared" si="3"/>
        <v>325126.53531850129</v>
      </c>
      <c r="J105">
        <f t="shared" si="4"/>
        <v>291839.555950284</v>
      </c>
      <c r="K105">
        <f t="shared" si="5"/>
        <v>80936.715065037642</v>
      </c>
    </row>
    <row r="106" spans="1:11">
      <c r="A106" t="s">
        <v>126</v>
      </c>
      <c r="B106" t="s">
        <v>168</v>
      </c>
      <c r="C106" t="s">
        <v>209</v>
      </c>
      <c r="D106" s="19">
        <v>2009</v>
      </c>
      <c r="E106" s="19">
        <v>7.7138979999999995</v>
      </c>
      <c r="F106" s="19">
        <v>531615.4375</v>
      </c>
      <c r="G106" s="19">
        <v>0.53950971364974976</v>
      </c>
      <c r="H106" s="19">
        <v>-0.4695533812046051</v>
      </c>
      <c r="I106">
        <f t="shared" si="3"/>
        <v>286811.69245741144</v>
      </c>
      <c r="J106">
        <f t="shared" si="4"/>
        <v>249621.82617869042</v>
      </c>
      <c r="K106">
        <f t="shared" si="5"/>
        <v>69541.173429581497</v>
      </c>
    </row>
    <row r="107" spans="1:11">
      <c r="A107" t="s">
        <v>126</v>
      </c>
      <c r="B107" t="s">
        <v>168</v>
      </c>
      <c r="C107" t="s">
        <v>209</v>
      </c>
      <c r="D107" s="19">
        <v>2010</v>
      </c>
      <c r="E107" s="19">
        <v>7.808675</v>
      </c>
      <c r="F107" s="19">
        <v>548989.1875</v>
      </c>
      <c r="G107" s="19">
        <v>0.59227639436721802</v>
      </c>
      <c r="H107" s="19">
        <v>-0.52147936820983887</v>
      </c>
      <c r="I107">
        <f t="shared" si="3"/>
        <v>325153.3365190886</v>
      </c>
      <c r="J107">
        <f t="shared" si="4"/>
        <v>286286.53465153277</v>
      </c>
      <c r="K107">
        <f t="shared" si="5"/>
        <v>78302.640482619827</v>
      </c>
    </row>
    <row r="108" spans="1:11">
      <c r="A108" t="s">
        <v>126</v>
      </c>
      <c r="B108" t="s">
        <v>168</v>
      </c>
      <c r="C108" t="s">
        <v>209</v>
      </c>
      <c r="D108" s="19">
        <v>2011</v>
      </c>
      <c r="E108" s="19">
        <v>7.9069919999999998</v>
      </c>
      <c r="F108" s="19">
        <v>559532.1875</v>
      </c>
      <c r="G108" s="19">
        <v>0.62022465467453003</v>
      </c>
      <c r="H108" s="19">
        <v>-0.53095942735671997</v>
      </c>
      <c r="I108">
        <f t="shared" si="3"/>
        <v>347035.65777147189</v>
      </c>
      <c r="J108">
        <f t="shared" si="4"/>
        <v>297088.88986265287</v>
      </c>
      <c r="K108">
        <f t="shared" si="5"/>
        <v>81462.6532610789</v>
      </c>
    </row>
    <row r="109" spans="1:11">
      <c r="A109" t="s">
        <v>126</v>
      </c>
      <c r="B109" t="s">
        <v>168</v>
      </c>
      <c r="C109" t="s">
        <v>209</v>
      </c>
      <c r="D109" s="19">
        <v>2012</v>
      </c>
      <c r="E109" s="19">
        <v>8.008011999999999</v>
      </c>
      <c r="F109" s="19">
        <v>566342.8125</v>
      </c>
      <c r="G109" s="19">
        <v>0.58393275737762451</v>
      </c>
      <c r="H109" s="19">
        <v>-0.4948883056640625</v>
      </c>
      <c r="I109">
        <f t="shared" si="3"/>
        <v>330706.12012412399</v>
      </c>
      <c r="J109">
        <f t="shared" si="4"/>
        <v>280276.43490314484</v>
      </c>
      <c r="K109">
        <f t="shared" si="5"/>
        <v>76296.408525270555</v>
      </c>
    </row>
    <row r="110" spans="1:11">
      <c r="A110" t="s">
        <v>126</v>
      </c>
      <c r="B110" t="s">
        <v>168</v>
      </c>
      <c r="C110" t="s">
        <v>209</v>
      </c>
      <c r="D110" s="19">
        <v>2013</v>
      </c>
      <c r="E110" s="19">
        <v>8.1088779999999989</v>
      </c>
      <c r="F110" s="19">
        <v>576659.6875</v>
      </c>
      <c r="G110" s="19">
        <v>0.57898640632629395</v>
      </c>
      <c r="H110" s="19">
        <v>-0.49316009879112244</v>
      </c>
      <c r="I110">
        <f t="shared" si="3"/>
        <v>333878.12013886869</v>
      </c>
      <c r="J110">
        <f t="shared" si="4"/>
        <v>284385.54845635779</v>
      </c>
      <c r="K110">
        <f t="shared" si="5"/>
        <v>76245.279383316229</v>
      </c>
    </row>
    <row r="111" spans="1:11">
      <c r="A111" t="s">
        <v>126</v>
      </c>
      <c r="B111" t="s">
        <v>168</v>
      </c>
      <c r="C111" t="s">
        <v>209</v>
      </c>
      <c r="D111" s="19">
        <v>2014</v>
      </c>
      <c r="E111" s="19">
        <v>8.2060019999999998</v>
      </c>
      <c r="F111" s="19">
        <v>590769.625</v>
      </c>
      <c r="G111" s="19">
        <v>0.75748515129089355</v>
      </c>
      <c r="H111" s="19">
        <v>-0.66446614265441895</v>
      </c>
      <c r="I111">
        <f t="shared" si="3"/>
        <v>447499.21877118945</v>
      </c>
      <c r="J111">
        <f t="shared" si="4"/>
        <v>392546.41392114758</v>
      </c>
      <c r="K111">
        <f t="shared" si="5"/>
        <v>102369.659755425</v>
      </c>
    </row>
    <row r="112" spans="1:11">
      <c r="A112" t="s">
        <v>126</v>
      </c>
      <c r="B112" t="s">
        <v>168</v>
      </c>
      <c r="C112" t="s">
        <v>209</v>
      </c>
      <c r="D112" s="19">
        <v>2015</v>
      </c>
      <c r="E112" s="19">
        <v>8.2967750000000002</v>
      </c>
      <c r="F112" s="19">
        <v>600563.25</v>
      </c>
      <c r="G112" s="19">
        <v>0.74562561511993408</v>
      </c>
      <c r="H112" s="19">
        <v>-0.64215034246444702</v>
      </c>
      <c r="I112">
        <f t="shared" si="3"/>
        <v>447795.34269967675</v>
      </c>
      <c r="J112">
        <f t="shared" si="4"/>
        <v>385651.89665906131</v>
      </c>
      <c r="K112">
        <f t="shared" si="5"/>
        <v>100454.36200918285</v>
      </c>
    </row>
    <row r="113" spans="1:11">
      <c r="A113" t="s">
        <v>126</v>
      </c>
      <c r="B113" t="s">
        <v>168</v>
      </c>
      <c r="C113" t="s">
        <v>209</v>
      </c>
      <c r="D113" s="19">
        <v>2016</v>
      </c>
      <c r="E113" s="19">
        <v>8.3799169999999989</v>
      </c>
      <c r="F113" s="19">
        <v>612845.9375</v>
      </c>
      <c r="G113" s="19">
        <v>0.76896226406097412</v>
      </c>
      <c r="H113" s="19">
        <v>-0.65866214036941528</v>
      </c>
      <c r="I113">
        <f t="shared" si="3"/>
        <v>471255.39962057024</v>
      </c>
      <c r="J113">
        <f t="shared" si="4"/>
        <v>403658.41691045091</v>
      </c>
      <c r="K113">
        <f t="shared" si="5"/>
        <v>104406.02413258047</v>
      </c>
    </row>
    <row r="114" spans="1:11">
      <c r="A114" t="s">
        <v>126</v>
      </c>
      <c r="B114" t="s">
        <v>168</v>
      </c>
      <c r="C114" t="s">
        <v>209</v>
      </c>
      <c r="D114" s="19">
        <v>2017</v>
      </c>
      <c r="E114" s="19">
        <v>8.4558039999999988</v>
      </c>
      <c r="F114" s="19">
        <v>622558.4375</v>
      </c>
      <c r="G114" s="19">
        <v>0.71999925374984741</v>
      </c>
      <c r="H114" s="19">
        <v>-0.63168555498123169</v>
      </c>
      <c r="I114">
        <f t="shared" si="3"/>
        <v>448241.61041567102</v>
      </c>
      <c r="J114">
        <f t="shared" si="4"/>
        <v>393261.17210043594</v>
      </c>
      <c r="K114">
        <f t="shared" si="5"/>
        <v>99517.772942242635</v>
      </c>
    </row>
    <row r="115" spans="1:11">
      <c r="A115" t="s">
        <v>126</v>
      </c>
      <c r="B115" t="s">
        <v>168</v>
      </c>
      <c r="C115" t="s">
        <v>209</v>
      </c>
      <c r="D115" s="19">
        <v>2018</v>
      </c>
      <c r="E115" s="19">
        <v>8.5256109999999996</v>
      </c>
      <c r="F115" s="19">
        <v>641318.625</v>
      </c>
      <c r="G115" s="19">
        <v>0.69597047567367554</v>
      </c>
      <c r="H115" s="19">
        <v>-0.61841052770614624</v>
      </c>
      <c r="I115">
        <f t="shared" si="3"/>
        <v>446338.82849963754</v>
      </c>
      <c r="J115">
        <f t="shared" si="4"/>
        <v>396598.18931403011</v>
      </c>
      <c r="K115">
        <f t="shared" si="5"/>
        <v>98871.156309344602</v>
      </c>
    </row>
    <row r="116" spans="1:11">
      <c r="A116" t="s">
        <v>129</v>
      </c>
      <c r="B116" t="s">
        <v>171</v>
      </c>
      <c r="C116" t="s">
        <v>206</v>
      </c>
      <c r="D116" s="19">
        <v>1996</v>
      </c>
      <c r="E116" s="19">
        <v>81.323663999999994</v>
      </c>
      <c r="F116" s="19">
        <v>3132656.75</v>
      </c>
      <c r="G116" s="19">
        <v>0.34695351123809814</v>
      </c>
      <c r="H116" s="19">
        <v>-0.35452613234519958</v>
      </c>
      <c r="I116">
        <f t="shared" si="3"/>
        <v>1086886.258916229</v>
      </c>
      <c r="J116">
        <f t="shared" si="4"/>
        <v>1110608.6815425828</v>
      </c>
      <c r="K116">
        <f t="shared" si="5"/>
        <v>27021.592884191887</v>
      </c>
    </row>
    <row r="117" spans="1:11">
      <c r="A117" t="s">
        <v>129</v>
      </c>
      <c r="B117" t="s">
        <v>171</v>
      </c>
      <c r="C117" t="s">
        <v>206</v>
      </c>
      <c r="D117" s="19">
        <v>1997</v>
      </c>
      <c r="E117" s="19">
        <v>81.399250999999992</v>
      </c>
      <c r="F117" s="19">
        <v>3188799</v>
      </c>
      <c r="G117" s="19">
        <v>0.34608471393585205</v>
      </c>
      <c r="H117" s="19">
        <v>-0.34329169988632202</v>
      </c>
      <c r="I117">
        <f t="shared" si="3"/>
        <v>1103594.5897139311</v>
      </c>
      <c r="J117">
        <f t="shared" si="4"/>
        <v>1094688.2293058038</v>
      </c>
      <c r="K117">
        <f t="shared" si="5"/>
        <v>27006.179934256827</v>
      </c>
    </row>
    <row r="118" spans="1:11">
      <c r="A118" t="s">
        <v>129</v>
      </c>
      <c r="B118" t="s">
        <v>171</v>
      </c>
      <c r="C118" t="s">
        <v>206</v>
      </c>
      <c r="D118" s="19">
        <v>1998</v>
      </c>
      <c r="E118" s="19">
        <v>81.402672999999993</v>
      </c>
      <c r="F118" s="19">
        <v>3253019.5</v>
      </c>
      <c r="G118" s="19">
        <v>0.37177905440330505</v>
      </c>
      <c r="H118" s="19">
        <v>-0.35751575231552124</v>
      </c>
      <c r="I118">
        <f t="shared" si="3"/>
        <v>1209404.5136655122</v>
      </c>
      <c r="J118">
        <f t="shared" si="4"/>
        <v>1163005.7138395607</v>
      </c>
      <c r="K118">
        <f t="shared" si="5"/>
        <v>29144.131759715965</v>
      </c>
    </row>
    <row r="119" spans="1:11">
      <c r="A119" t="s">
        <v>129</v>
      </c>
      <c r="B119" t="s">
        <v>171</v>
      </c>
      <c r="C119" t="s">
        <v>206</v>
      </c>
      <c r="D119" s="19">
        <v>1999</v>
      </c>
      <c r="E119" s="19">
        <v>81.389927</v>
      </c>
      <c r="F119" s="19">
        <v>3314412.25</v>
      </c>
      <c r="G119" s="19">
        <v>0.36141180992126465</v>
      </c>
      <c r="H119" s="19">
        <v>-0.3543533980846405</v>
      </c>
      <c r="I119">
        <f t="shared" si="3"/>
        <v>1197867.7300977111</v>
      </c>
      <c r="J119">
        <f t="shared" si="4"/>
        <v>1174473.243440859</v>
      </c>
      <c r="K119">
        <f t="shared" si="5"/>
        <v>29147.844960452785</v>
      </c>
    </row>
    <row r="120" spans="1:11">
      <c r="A120" t="s">
        <v>129</v>
      </c>
      <c r="B120" t="s">
        <v>171</v>
      </c>
      <c r="C120" t="s">
        <v>206</v>
      </c>
      <c r="D120" s="19">
        <v>2000</v>
      </c>
      <c r="E120" s="19">
        <v>81.400881999999996</v>
      </c>
      <c r="F120" s="19">
        <v>3410944.5</v>
      </c>
      <c r="G120" s="19">
        <v>0.38434147834777832</v>
      </c>
      <c r="H120" s="19">
        <v>-0.36719274520874023</v>
      </c>
      <c r="I120">
        <f t="shared" si="3"/>
        <v>1310967.4516922235</v>
      </c>
      <c r="J120">
        <f t="shared" si="4"/>
        <v>1252474.0747096539</v>
      </c>
      <c r="K120">
        <f t="shared" si="5"/>
        <v>31491.569420609932</v>
      </c>
    </row>
    <row r="121" spans="1:11">
      <c r="A121" t="s">
        <v>129</v>
      </c>
      <c r="B121" t="s">
        <v>171</v>
      </c>
      <c r="C121" t="s">
        <v>206</v>
      </c>
      <c r="D121" s="19">
        <v>2001</v>
      </c>
      <c r="E121" s="19">
        <v>81.453885</v>
      </c>
      <c r="F121" s="19">
        <v>3468298.75</v>
      </c>
      <c r="G121" s="19">
        <v>0.40032756328582764</v>
      </c>
      <c r="H121" s="19">
        <v>-0.36753061413764954</v>
      </c>
      <c r="I121">
        <f t="shared" si="3"/>
        <v>1388455.5873347819</v>
      </c>
      <c r="J121">
        <f t="shared" si="4"/>
        <v>1274705.9696003422</v>
      </c>
      <c r="K121">
        <f t="shared" si="5"/>
        <v>32695.328859208177</v>
      </c>
    </row>
    <row r="122" spans="1:11">
      <c r="A122" t="s">
        <v>129</v>
      </c>
      <c r="B122" t="s">
        <v>171</v>
      </c>
      <c r="C122" t="s">
        <v>206</v>
      </c>
      <c r="D122" s="19">
        <v>2002</v>
      </c>
      <c r="E122" s="19">
        <v>81.535122000000001</v>
      </c>
      <c r="F122" s="19">
        <v>3461432.5</v>
      </c>
      <c r="G122" s="19">
        <v>0.43106943368911743</v>
      </c>
      <c r="H122" s="19">
        <v>-0.36949118971824646</v>
      </c>
      <c r="I122">
        <f t="shared" si="3"/>
        <v>1492117.747528106</v>
      </c>
      <c r="J122">
        <f t="shared" si="4"/>
        <v>1278968.8125544041</v>
      </c>
      <c r="K122">
        <f t="shared" si="5"/>
        <v>33986.415818234869</v>
      </c>
    </row>
    <row r="123" spans="1:11">
      <c r="A123" t="s">
        <v>129</v>
      </c>
      <c r="B123" t="s">
        <v>171</v>
      </c>
      <c r="C123" t="s">
        <v>206</v>
      </c>
      <c r="D123" s="19">
        <v>2003</v>
      </c>
      <c r="E123" s="19">
        <v>81.614379999999997</v>
      </c>
      <c r="F123" s="19">
        <v>3437198.5</v>
      </c>
      <c r="G123" s="19">
        <v>0.47259384393692017</v>
      </c>
      <c r="H123" s="19">
        <v>-0.40762478113174438</v>
      </c>
      <c r="I123">
        <f t="shared" si="3"/>
        <v>1624398.8514892161</v>
      </c>
      <c r="J123">
        <f t="shared" si="4"/>
        <v>1401087.2862688601</v>
      </c>
      <c r="K123">
        <f t="shared" si="5"/>
        <v>37070.503234332922</v>
      </c>
    </row>
    <row r="124" spans="1:11">
      <c r="A124" t="s">
        <v>129</v>
      </c>
      <c r="B124" t="s">
        <v>171</v>
      </c>
      <c r="C124" t="s">
        <v>206</v>
      </c>
      <c r="D124" s="19">
        <v>2004</v>
      </c>
      <c r="E124" s="19">
        <v>81.646473999999998</v>
      </c>
      <c r="F124" s="19">
        <v>3477588.25</v>
      </c>
      <c r="G124" s="19">
        <v>0.53115338087081909</v>
      </c>
      <c r="H124" s="19">
        <v>-0.44574159383773804</v>
      </c>
      <c r="I124">
        <f t="shared" si="3"/>
        <v>1847132.7562641352</v>
      </c>
      <c r="J124">
        <f t="shared" si="4"/>
        <v>1550105.7292663902</v>
      </c>
      <c r="K124">
        <f t="shared" si="5"/>
        <v>41609.126752130476</v>
      </c>
    </row>
    <row r="125" spans="1:11">
      <c r="A125" t="s">
        <v>129</v>
      </c>
      <c r="B125" t="s">
        <v>171</v>
      </c>
      <c r="C125" t="s">
        <v>206</v>
      </c>
      <c r="D125" s="19">
        <v>2005</v>
      </c>
      <c r="E125" s="19">
        <v>81.602740999999995</v>
      </c>
      <c r="F125" s="19">
        <v>3503034</v>
      </c>
      <c r="G125" s="19">
        <v>0.55206936597824097</v>
      </c>
      <c r="H125" s="19">
        <v>-0.45551300048828125</v>
      </c>
      <c r="I125">
        <f t="shared" si="3"/>
        <v>1933917.7593802214</v>
      </c>
      <c r="J125">
        <f t="shared" si="4"/>
        <v>1595677.5281524658</v>
      </c>
      <c r="K125">
        <f t="shared" si="5"/>
        <v>43253.391298861978</v>
      </c>
    </row>
    <row r="126" spans="1:11">
      <c r="A126" t="s">
        <v>129</v>
      </c>
      <c r="B126" t="s">
        <v>171</v>
      </c>
      <c r="C126" t="s">
        <v>206</v>
      </c>
      <c r="D126" s="19">
        <v>2006</v>
      </c>
      <c r="E126" s="19">
        <v>81.472225999999992</v>
      </c>
      <c r="F126" s="19">
        <v>3636725.25</v>
      </c>
      <c r="G126" s="19">
        <v>0.59493571519851685</v>
      </c>
      <c r="H126" s="19">
        <v>-0.49593529105186462</v>
      </c>
      <c r="I126">
        <f t="shared" si="3"/>
        <v>2163617.737589255</v>
      </c>
      <c r="J126">
        <f t="shared" si="4"/>
        <v>1803580.3953344151</v>
      </c>
      <c r="K126">
        <f t="shared" si="5"/>
        <v>48693.871859149527</v>
      </c>
    </row>
    <row r="127" spans="1:11">
      <c r="A127" t="s">
        <v>129</v>
      </c>
      <c r="B127" t="s">
        <v>171</v>
      </c>
      <c r="C127" t="s">
        <v>206</v>
      </c>
      <c r="D127" s="19">
        <v>2007</v>
      </c>
      <c r="E127" s="19">
        <v>81.277829999999994</v>
      </c>
      <c r="F127" s="19">
        <v>3744970.75</v>
      </c>
      <c r="G127" s="19">
        <v>0.62439817190170288</v>
      </c>
      <c r="H127" s="19">
        <v>-0.50818300247192383</v>
      </c>
      <c r="I127">
        <f t="shared" si="3"/>
        <v>2338352.8901253492</v>
      </c>
      <c r="J127">
        <f t="shared" si="4"/>
        <v>1903130.4799045324</v>
      </c>
      <c r="K127">
        <f t="shared" si="5"/>
        <v>52184.997680546861</v>
      </c>
    </row>
    <row r="128" spans="1:11">
      <c r="A128" t="s">
        <v>129</v>
      </c>
      <c r="B128" t="s">
        <v>171</v>
      </c>
      <c r="C128" t="s">
        <v>206</v>
      </c>
      <c r="D128" s="19">
        <v>2008</v>
      </c>
      <c r="E128" s="19">
        <v>81.065752000000003</v>
      </c>
      <c r="F128" s="19">
        <v>3780918</v>
      </c>
      <c r="G128" s="19">
        <v>0.63286858797073364</v>
      </c>
      <c r="H128" s="19">
        <v>-0.54331755638122559</v>
      </c>
      <c r="I128">
        <f t="shared" si="3"/>
        <v>2392824.2358931303</v>
      </c>
      <c r="J128">
        <f t="shared" si="4"/>
        <v>2054239.1286377907</v>
      </c>
      <c r="K128">
        <f t="shared" si="5"/>
        <v>54857.486112395782</v>
      </c>
    </row>
    <row r="129" spans="1:11">
      <c r="A129" t="s">
        <v>129</v>
      </c>
      <c r="B129" t="s">
        <v>171</v>
      </c>
      <c r="C129" t="s">
        <v>206</v>
      </c>
      <c r="D129" s="19">
        <v>2009</v>
      </c>
      <c r="E129" s="19">
        <v>80.89996099999999</v>
      </c>
      <c r="F129" s="19">
        <v>3565638.5</v>
      </c>
      <c r="G129" s="19">
        <v>0.55815750360488892</v>
      </c>
      <c r="H129" s="19">
        <v>-0.47977560758590698</v>
      </c>
      <c r="I129">
        <f t="shared" si="3"/>
        <v>1990187.8839174807</v>
      </c>
      <c r="J129">
        <f t="shared" si="4"/>
        <v>1710706.377769202</v>
      </c>
      <c r="K129">
        <f t="shared" si="5"/>
        <v>45746.551864056935</v>
      </c>
    </row>
    <row r="130" spans="1:11">
      <c r="A130" t="s">
        <v>129</v>
      </c>
      <c r="B130" t="s">
        <v>171</v>
      </c>
      <c r="C130" t="s">
        <v>206</v>
      </c>
      <c r="D130" s="19">
        <v>2010</v>
      </c>
      <c r="E130" s="19">
        <v>80.827001999999993</v>
      </c>
      <c r="F130" s="19">
        <v>3714678.5</v>
      </c>
      <c r="G130" s="19">
        <v>0.59032666683197021</v>
      </c>
      <c r="H130" s="19">
        <v>-0.52053743600845337</v>
      </c>
      <c r="I130">
        <f t="shared" si="3"/>
        <v>2192873.7772573829</v>
      </c>
      <c r="J130">
        <f t="shared" si="4"/>
        <v>1933629.2219857275</v>
      </c>
      <c r="K130">
        <f t="shared" si="5"/>
        <v>51053.520446584305</v>
      </c>
    </row>
    <row r="131" spans="1:11">
      <c r="A131" t="s">
        <v>129</v>
      </c>
      <c r="B131" t="s">
        <v>171</v>
      </c>
      <c r="C131" t="s">
        <v>206</v>
      </c>
      <c r="D131" s="19">
        <v>2011</v>
      </c>
      <c r="E131" s="19">
        <v>80.855632</v>
      </c>
      <c r="F131" s="19">
        <v>3860486.5</v>
      </c>
      <c r="G131" s="19">
        <v>0.6229977011680603</v>
      </c>
      <c r="H131" s="19">
        <v>-0.56449282169342041</v>
      </c>
      <c r="I131">
        <f t="shared" ref="I131:I194" si="6">F131*G131</f>
        <v>2405074.214890331</v>
      </c>
      <c r="J131">
        <f t="shared" ref="J131:J194" si="7">ABS(F131*H131)</f>
        <v>2179216.9174943566</v>
      </c>
      <c r="K131">
        <f t="shared" ref="K131:K194" si="8">(I131+J131)/E131</f>
        <v>56697.239499466006</v>
      </c>
    </row>
    <row r="132" spans="1:11">
      <c r="A132" t="s">
        <v>129</v>
      </c>
      <c r="B132" t="s">
        <v>171</v>
      </c>
      <c r="C132" t="s">
        <v>206</v>
      </c>
      <c r="D132" s="19">
        <v>2012</v>
      </c>
      <c r="E132" s="19">
        <v>80.972628</v>
      </c>
      <c r="F132" s="19">
        <v>3876642.75</v>
      </c>
      <c r="G132" s="19">
        <v>0.62206894159317017</v>
      </c>
      <c r="H132" s="19">
        <v>-0.5652620792388916</v>
      </c>
      <c r="I132">
        <f t="shared" si="6"/>
        <v>2411539.0524273366</v>
      </c>
      <c r="J132">
        <f t="shared" si="7"/>
        <v>2191319.1413313746</v>
      </c>
      <c r="K132">
        <f t="shared" si="8"/>
        <v>56844.619070023407</v>
      </c>
    </row>
    <row r="133" spans="1:11">
      <c r="A133" t="s">
        <v>129</v>
      </c>
      <c r="B133" t="s">
        <v>171</v>
      </c>
      <c r="C133" t="s">
        <v>206</v>
      </c>
      <c r="D133" s="19">
        <v>2013</v>
      </c>
      <c r="E133" s="19">
        <v>81.17436699999999</v>
      </c>
      <c r="F133" s="19">
        <v>3893606.5</v>
      </c>
      <c r="G133" s="19">
        <v>0.62643754482269287</v>
      </c>
      <c r="H133" s="19">
        <v>-0.56207466125488281</v>
      </c>
      <c r="I133">
        <f t="shared" si="6"/>
        <v>2439101.2963656783</v>
      </c>
      <c r="J133">
        <f t="shared" si="7"/>
        <v>2188497.5545473099</v>
      </c>
      <c r="K133">
        <f t="shared" si="8"/>
        <v>57008.129806703495</v>
      </c>
    </row>
    <row r="134" spans="1:11">
      <c r="A134" t="s">
        <v>129</v>
      </c>
      <c r="B134" t="s">
        <v>171</v>
      </c>
      <c r="C134" t="s">
        <v>206</v>
      </c>
      <c r="D134" s="19">
        <v>2014</v>
      </c>
      <c r="E134" s="19">
        <v>81.450378000000001</v>
      </c>
      <c r="F134" s="19">
        <v>3979637.5</v>
      </c>
      <c r="G134" s="19">
        <v>0.62376928329467773</v>
      </c>
      <c r="H134" s="19">
        <v>-0.54900908470153809</v>
      </c>
      <c r="I134">
        <f t="shared" si="6"/>
        <v>2482375.6311476231</v>
      </c>
      <c r="J134">
        <f t="shared" si="7"/>
        <v>2184857.1413189173</v>
      </c>
      <c r="K134">
        <f t="shared" si="8"/>
        <v>57301.548342311442</v>
      </c>
    </row>
    <row r="135" spans="1:11">
      <c r="A135" t="s">
        <v>129</v>
      </c>
      <c r="B135" t="s">
        <v>171</v>
      </c>
      <c r="C135" t="s">
        <v>206</v>
      </c>
      <c r="D135" s="19">
        <v>2015</v>
      </c>
      <c r="E135" s="19">
        <v>81.787410999999992</v>
      </c>
      <c r="F135" s="19">
        <v>4039011</v>
      </c>
      <c r="G135" s="19">
        <v>0.59454888105392456</v>
      </c>
      <c r="H135" s="19">
        <v>-0.51506537199020386</v>
      </c>
      <c r="I135">
        <f t="shared" si="6"/>
        <v>2401389.4706144929</v>
      </c>
      <c r="J135">
        <f t="shared" si="7"/>
        <v>2080354.7031875253</v>
      </c>
      <c r="K135">
        <f t="shared" si="8"/>
        <v>54797.481898553051</v>
      </c>
    </row>
    <row r="136" spans="1:11">
      <c r="A136" t="s">
        <v>129</v>
      </c>
      <c r="B136" t="s">
        <v>171</v>
      </c>
      <c r="C136" t="s">
        <v>206</v>
      </c>
      <c r="D136" s="19">
        <v>2016</v>
      </c>
      <c r="E136" s="19">
        <v>82.193767999999992</v>
      </c>
      <c r="F136" s="19">
        <v>4129080.75</v>
      </c>
      <c r="G136" s="19">
        <v>0.58586138486862183</v>
      </c>
      <c r="H136" s="19">
        <v>-0.50162923336029053</v>
      </c>
      <c r="I136">
        <f t="shared" si="6"/>
        <v>2419068.9664293677</v>
      </c>
      <c r="J136">
        <f t="shared" si="7"/>
        <v>2071267.6111052334</v>
      </c>
      <c r="K136">
        <f t="shared" si="8"/>
        <v>54631.107525507308</v>
      </c>
    </row>
    <row r="137" spans="1:11">
      <c r="A137" t="s">
        <v>129</v>
      </c>
      <c r="B137" t="s">
        <v>171</v>
      </c>
      <c r="C137" t="s">
        <v>206</v>
      </c>
      <c r="D137" s="19">
        <v>2017</v>
      </c>
      <c r="E137" s="19">
        <v>82.658408999999992</v>
      </c>
      <c r="F137" s="19">
        <v>4236518.5</v>
      </c>
      <c r="G137" s="19">
        <v>0.5935482382774353</v>
      </c>
      <c r="H137" s="19">
        <v>-0.52379769086837769</v>
      </c>
      <c r="I137">
        <f t="shared" si="6"/>
        <v>2514578.0921047628</v>
      </c>
      <c r="J137">
        <f t="shared" si="7"/>
        <v>2219078.6076211631</v>
      </c>
      <c r="K137">
        <f t="shared" si="8"/>
        <v>57267.696741246575</v>
      </c>
    </row>
    <row r="138" spans="1:11">
      <c r="A138" t="s">
        <v>129</v>
      </c>
      <c r="B138" t="s">
        <v>171</v>
      </c>
      <c r="C138" t="s">
        <v>206</v>
      </c>
      <c r="D138" s="19">
        <v>2018</v>
      </c>
      <c r="E138" s="19">
        <v>83.124417999999991</v>
      </c>
      <c r="F138" s="19">
        <v>4290237.5</v>
      </c>
      <c r="G138" s="19">
        <v>0.60984677076339722</v>
      </c>
      <c r="H138" s="19">
        <v>-0.55127245187759399</v>
      </c>
      <c r="I138">
        <f t="shared" si="6"/>
        <v>2616387.4851830304</v>
      </c>
      <c r="J138">
        <f t="shared" si="7"/>
        <v>2365089.7457621992</v>
      </c>
      <c r="K138">
        <f t="shared" si="8"/>
        <v>59927.96522130513</v>
      </c>
    </row>
    <row r="139" spans="1:11">
      <c r="A139" t="s">
        <v>130</v>
      </c>
      <c r="B139" t="s">
        <v>172</v>
      </c>
      <c r="C139" t="s">
        <v>212</v>
      </c>
      <c r="D139" s="19">
        <v>1996</v>
      </c>
      <c r="E139" s="19">
        <v>5.2548599999999999</v>
      </c>
      <c r="F139" s="19">
        <v>214998.375</v>
      </c>
      <c r="G139" s="19">
        <v>0.52964502573013306</v>
      </c>
      <c r="H139" s="19">
        <v>-0.50542467832565308</v>
      </c>
      <c r="I139">
        <f t="shared" si="6"/>
        <v>113872.8198588118</v>
      </c>
      <c r="J139">
        <f t="shared" si="7"/>
        <v>108665.48452491313</v>
      </c>
      <c r="K139">
        <f t="shared" si="8"/>
        <v>42349.045337787291</v>
      </c>
    </row>
    <row r="140" spans="1:11">
      <c r="A140" t="s">
        <v>130</v>
      </c>
      <c r="B140" t="s">
        <v>172</v>
      </c>
      <c r="C140" t="s">
        <v>212</v>
      </c>
      <c r="D140" s="19">
        <v>1997</v>
      </c>
      <c r="E140" s="19">
        <v>5.277711</v>
      </c>
      <c r="F140" s="19">
        <v>222009.234375</v>
      </c>
      <c r="G140" s="19">
        <v>0.51811212301254272</v>
      </c>
      <c r="H140" s="19">
        <v>-0.50836449861526489</v>
      </c>
      <c r="I140">
        <f t="shared" si="6"/>
        <v>115025.67575042043</v>
      </c>
      <c r="J140">
        <f t="shared" si="7"/>
        <v>112861.61312100571</v>
      </c>
      <c r="K140">
        <f t="shared" si="8"/>
        <v>43179.190537607334</v>
      </c>
    </row>
    <row r="141" spans="1:11">
      <c r="A141" t="s">
        <v>130</v>
      </c>
      <c r="B141" t="s">
        <v>172</v>
      </c>
      <c r="C141" t="s">
        <v>212</v>
      </c>
      <c r="D141" s="19">
        <v>1998</v>
      </c>
      <c r="E141" s="19">
        <v>5.3003789999999995</v>
      </c>
      <c r="F141" s="19">
        <v>226933.734375</v>
      </c>
      <c r="G141" s="19">
        <v>0.51056027412414551</v>
      </c>
      <c r="H141" s="19">
        <v>-0.50485378503799438</v>
      </c>
      <c r="I141">
        <f t="shared" si="6"/>
        <v>115863.34963051602</v>
      </c>
      <c r="J141">
        <f t="shared" si="7"/>
        <v>114568.35475202557</v>
      </c>
      <c r="K141">
        <f t="shared" si="8"/>
        <v>43474.571230197238</v>
      </c>
    </row>
    <row r="142" spans="1:11">
      <c r="A142" t="s">
        <v>130</v>
      </c>
      <c r="B142" t="s">
        <v>172</v>
      </c>
      <c r="C142" t="s">
        <v>212</v>
      </c>
      <c r="D142" s="19">
        <v>1999</v>
      </c>
      <c r="E142" s="19">
        <v>5.3217739999999996</v>
      </c>
      <c r="F142" s="19">
        <v>233623.765625</v>
      </c>
      <c r="G142" s="19">
        <v>0.50520521402359009</v>
      </c>
      <c r="H142" s="19">
        <v>-0.46741032600402832</v>
      </c>
      <c r="I142">
        <f t="shared" si="6"/>
        <v>118027.94451357517</v>
      </c>
      <c r="J142">
        <f t="shared" si="7"/>
        <v>109198.16045306996</v>
      </c>
      <c r="K142">
        <f t="shared" si="8"/>
        <v>42697.436036675957</v>
      </c>
    </row>
    <row r="143" spans="1:11">
      <c r="A143" t="s">
        <v>130</v>
      </c>
      <c r="B143" t="s">
        <v>172</v>
      </c>
      <c r="C143" t="s">
        <v>212</v>
      </c>
      <c r="D143" s="19">
        <v>2000</v>
      </c>
      <c r="E143" s="19">
        <v>5.3411939999999998</v>
      </c>
      <c r="F143" s="19">
        <v>242377.4375</v>
      </c>
      <c r="G143" s="19">
        <v>0.51533657312393188</v>
      </c>
      <c r="H143" s="19">
        <v>-0.46613419055938721</v>
      </c>
      <c r="I143">
        <f t="shared" si="6"/>
        <v>124905.95804380998</v>
      </c>
      <c r="J143">
        <f t="shared" si="7"/>
        <v>112980.41063892096</v>
      </c>
      <c r="K143">
        <f t="shared" si="8"/>
        <v>44538.050608671198</v>
      </c>
    </row>
    <row r="144" spans="1:11">
      <c r="A144" t="s">
        <v>130</v>
      </c>
      <c r="B144" t="s">
        <v>172</v>
      </c>
      <c r="C144" t="s">
        <v>212</v>
      </c>
      <c r="D144" s="19">
        <v>2001</v>
      </c>
      <c r="E144" s="19">
        <v>5.3580619999999994</v>
      </c>
      <c r="F144" s="19">
        <v>244372.5625</v>
      </c>
      <c r="G144" s="19">
        <v>0.54433035850524902</v>
      </c>
      <c r="H144" s="19">
        <v>-0.48521760106086731</v>
      </c>
      <c r="I144">
        <f t="shared" si="6"/>
        <v>133019.40455447137</v>
      </c>
      <c r="J144">
        <f t="shared" si="7"/>
        <v>118573.86854134686</v>
      </c>
      <c r="K144">
        <f t="shared" si="8"/>
        <v>46956.021243467927</v>
      </c>
    </row>
    <row r="145" spans="1:11">
      <c r="A145" t="s">
        <v>130</v>
      </c>
      <c r="B145" t="s">
        <v>172</v>
      </c>
      <c r="C145" t="s">
        <v>212</v>
      </c>
      <c r="D145" s="19">
        <v>2002</v>
      </c>
      <c r="E145" s="19">
        <v>5.3728009999999999</v>
      </c>
      <c r="F145" s="19">
        <v>245512.171875</v>
      </c>
      <c r="G145" s="19">
        <v>0.58157384395599365</v>
      </c>
      <c r="H145" s="19">
        <v>-0.52754956483840942</v>
      </c>
      <c r="I145">
        <f t="shared" si="6"/>
        <v>142783.45753532834</v>
      </c>
      <c r="J145">
        <f t="shared" si="7"/>
        <v>129519.83943518903</v>
      </c>
      <c r="K145">
        <f t="shared" si="8"/>
        <v>50681.813261000614</v>
      </c>
    </row>
    <row r="146" spans="1:11">
      <c r="A146" t="s">
        <v>130</v>
      </c>
      <c r="B146" t="s">
        <v>172</v>
      </c>
      <c r="C146" t="s">
        <v>212</v>
      </c>
      <c r="D146" s="19">
        <v>2003</v>
      </c>
      <c r="E146" s="19">
        <v>5.3869679999999995</v>
      </c>
      <c r="F146" s="19">
        <v>246469.84375</v>
      </c>
      <c r="G146" s="19">
        <v>0.62066042423248291</v>
      </c>
      <c r="H146" s="19">
        <v>-0.54726886749267578</v>
      </c>
      <c r="I146">
        <f t="shared" si="6"/>
        <v>152974.07778238878</v>
      </c>
      <c r="J146">
        <f t="shared" si="7"/>
        <v>134885.27226015925</v>
      </c>
      <c r="K146">
        <f t="shared" si="8"/>
        <v>53436.24651985088</v>
      </c>
    </row>
    <row r="147" spans="1:11">
      <c r="A147" t="s">
        <v>130</v>
      </c>
      <c r="B147" t="s">
        <v>172</v>
      </c>
      <c r="C147" t="s">
        <v>212</v>
      </c>
      <c r="D147" s="19">
        <v>2004</v>
      </c>
      <c r="E147" s="19">
        <v>5.4027609999999999</v>
      </c>
      <c r="F147" s="19">
        <v>253046.15625</v>
      </c>
      <c r="G147" s="19">
        <v>0.64452493190765381</v>
      </c>
      <c r="H147" s="19">
        <v>-0.5802728533744812</v>
      </c>
      <c r="I147">
        <f t="shared" si="6"/>
        <v>163094.55662652478</v>
      </c>
      <c r="J147">
        <f t="shared" si="7"/>
        <v>146835.81512263231</v>
      </c>
      <c r="K147">
        <f t="shared" si="8"/>
        <v>57365.182681439561</v>
      </c>
    </row>
    <row r="148" spans="1:11">
      <c r="A148" t="s">
        <v>130</v>
      </c>
      <c r="B148" t="s">
        <v>172</v>
      </c>
      <c r="C148" t="s">
        <v>212</v>
      </c>
      <c r="D148" s="19">
        <v>2005</v>
      </c>
      <c r="E148" s="19">
        <v>5.4217019999999998</v>
      </c>
      <c r="F148" s="19">
        <v>258958.984375</v>
      </c>
      <c r="G148" s="19">
        <v>0.65892380475997925</v>
      </c>
      <c r="H148" s="19">
        <v>-0.5816197395324707</v>
      </c>
      <c r="I148">
        <f t="shared" si="6"/>
        <v>170634.23926115502</v>
      </c>
      <c r="J148">
        <f t="shared" si="7"/>
        <v>150615.65704178065</v>
      </c>
      <c r="K148">
        <f t="shared" si="8"/>
        <v>59252.591954138326</v>
      </c>
    </row>
    <row r="149" spans="1:11">
      <c r="A149" t="s">
        <v>130</v>
      </c>
      <c r="B149" t="s">
        <v>172</v>
      </c>
      <c r="C149" t="s">
        <v>212</v>
      </c>
      <c r="D149" s="19">
        <v>2006</v>
      </c>
      <c r="E149" s="19">
        <v>5.444286</v>
      </c>
      <c r="F149" s="19">
        <v>269092</v>
      </c>
      <c r="G149" s="19">
        <v>0.67242366075515747</v>
      </c>
      <c r="H149" s="19">
        <v>-0.61609482765197754</v>
      </c>
      <c r="I149">
        <f t="shared" si="6"/>
        <v>180943.82771992683</v>
      </c>
      <c r="J149">
        <f t="shared" si="7"/>
        <v>165786.18936252594</v>
      </c>
      <c r="K149">
        <f t="shared" si="8"/>
        <v>63686.958598878307</v>
      </c>
    </row>
    <row r="150" spans="1:11">
      <c r="A150" t="s">
        <v>130</v>
      </c>
      <c r="B150" t="s">
        <v>172</v>
      </c>
      <c r="C150" t="s">
        <v>212</v>
      </c>
      <c r="D150" s="19">
        <v>2007</v>
      </c>
      <c r="E150" s="19">
        <v>5.4699209999999994</v>
      </c>
      <c r="F150" s="19">
        <v>271538.71875</v>
      </c>
      <c r="G150" s="19">
        <v>0.67532229423522949</v>
      </c>
      <c r="H150" s="19">
        <v>-0.64422142505645752</v>
      </c>
      <c r="I150">
        <f t="shared" si="6"/>
        <v>183376.15051994473</v>
      </c>
      <c r="J150">
        <f t="shared" si="7"/>
        <v>174931.06035112962</v>
      </c>
      <c r="K150">
        <f t="shared" si="8"/>
        <v>65505.006538682072</v>
      </c>
    </row>
    <row r="151" spans="1:11">
      <c r="A151" t="s">
        <v>130</v>
      </c>
      <c r="B151" t="s">
        <v>172</v>
      </c>
      <c r="C151" t="s">
        <v>212</v>
      </c>
      <c r="D151" s="19">
        <v>2008</v>
      </c>
      <c r="E151" s="19">
        <v>5.4977289999999996</v>
      </c>
      <c r="F151" s="19">
        <v>270148.375</v>
      </c>
      <c r="G151" s="19">
        <v>0.67342102527618408</v>
      </c>
      <c r="H151" s="19">
        <v>-0.65447187423706055</v>
      </c>
      <c r="I151">
        <f t="shared" si="6"/>
        <v>181923.59566919506</v>
      </c>
      <c r="J151">
        <f t="shared" si="7"/>
        <v>176804.51330834627</v>
      </c>
      <c r="K151">
        <f t="shared" si="8"/>
        <v>65250.234956568675</v>
      </c>
    </row>
    <row r="152" spans="1:11">
      <c r="A152" t="s">
        <v>130</v>
      </c>
      <c r="B152" t="s">
        <v>172</v>
      </c>
      <c r="C152" t="s">
        <v>212</v>
      </c>
      <c r="D152" s="19">
        <v>2009</v>
      </c>
      <c r="E152" s="19">
        <v>5.5263879999999999</v>
      </c>
      <c r="F152" s="19">
        <v>256893.484375</v>
      </c>
      <c r="G152" s="19">
        <v>0.57170981168746948</v>
      </c>
      <c r="H152" s="19">
        <v>-0.52010363340377808</v>
      </c>
      <c r="I152">
        <f t="shared" si="6"/>
        <v>146868.52557576913</v>
      </c>
      <c r="J152">
        <f t="shared" si="7"/>
        <v>133611.23462119419</v>
      </c>
      <c r="K152">
        <f t="shared" si="8"/>
        <v>50752.817246448009</v>
      </c>
    </row>
    <row r="153" spans="1:11">
      <c r="A153" t="s">
        <v>130</v>
      </c>
      <c r="B153" t="s">
        <v>172</v>
      </c>
      <c r="C153" t="s">
        <v>212</v>
      </c>
      <c r="D153" s="19">
        <v>2010</v>
      </c>
      <c r="E153" s="19">
        <v>5.5548440000000001</v>
      </c>
      <c r="F153" s="19">
        <v>261699.9375</v>
      </c>
      <c r="G153" s="19">
        <v>0.56241810321807861</v>
      </c>
      <c r="H153" s="19">
        <v>-0.50695210695266724</v>
      </c>
      <c r="I153">
        <f t="shared" si="6"/>
        <v>147184.78246103972</v>
      </c>
      <c r="J153">
        <f t="shared" si="7"/>
        <v>132669.33470500633</v>
      </c>
      <c r="K153">
        <f t="shared" si="8"/>
        <v>50380.193785108284</v>
      </c>
    </row>
    <row r="154" spans="1:11">
      <c r="A154" t="s">
        <v>130</v>
      </c>
      <c r="B154" t="s">
        <v>172</v>
      </c>
      <c r="C154" t="s">
        <v>212</v>
      </c>
      <c r="D154" s="19">
        <v>2011</v>
      </c>
      <c r="E154" s="19">
        <v>5.5829779999999998</v>
      </c>
      <c r="F154" s="19">
        <v>265198.25</v>
      </c>
      <c r="G154" s="19">
        <v>0.61606359481811523</v>
      </c>
      <c r="H154" s="19">
        <v>-0.55180960893630981</v>
      </c>
      <c r="I154">
        <f t="shared" si="6"/>
        <v>163378.98723447323</v>
      </c>
      <c r="J154">
        <f t="shared" si="7"/>
        <v>146338.94262309372</v>
      </c>
      <c r="K154">
        <f t="shared" si="8"/>
        <v>55475.398587916156</v>
      </c>
    </row>
    <row r="155" spans="1:11">
      <c r="A155" t="s">
        <v>130</v>
      </c>
      <c r="B155" t="s">
        <v>172</v>
      </c>
      <c r="C155" t="s">
        <v>212</v>
      </c>
      <c r="D155" s="19">
        <v>2012</v>
      </c>
      <c r="E155" s="19">
        <v>5.6109029999999995</v>
      </c>
      <c r="F155" s="19">
        <v>265798.84375</v>
      </c>
      <c r="G155" s="19">
        <v>0.59678161144256592</v>
      </c>
      <c r="H155" s="19">
        <v>-0.55692344903945923</v>
      </c>
      <c r="I155">
        <f t="shared" si="6"/>
        <v>158623.86229269579</v>
      </c>
      <c r="J155">
        <f t="shared" si="7"/>
        <v>148029.60881195031</v>
      </c>
      <c r="K155">
        <f t="shared" si="8"/>
        <v>54653.140698501848</v>
      </c>
    </row>
    <row r="156" spans="1:11">
      <c r="A156" t="s">
        <v>130</v>
      </c>
      <c r="B156" t="s">
        <v>172</v>
      </c>
      <c r="C156" t="s">
        <v>212</v>
      </c>
      <c r="D156" s="19">
        <v>2013</v>
      </c>
      <c r="E156" s="19">
        <v>5.6381449999999997</v>
      </c>
      <c r="F156" s="19">
        <v>268279.6875</v>
      </c>
      <c r="G156" s="19">
        <v>0.61179637908935547</v>
      </c>
      <c r="H156" s="19">
        <v>-0.58978718519210815</v>
      </c>
      <c r="I156">
        <f t="shared" si="6"/>
        <v>164132.54139572382</v>
      </c>
      <c r="J156">
        <f t="shared" si="7"/>
        <v>158227.9217348434</v>
      </c>
      <c r="K156">
        <f t="shared" si="8"/>
        <v>57174.915354352757</v>
      </c>
    </row>
    <row r="157" spans="1:11">
      <c r="A157" t="s">
        <v>130</v>
      </c>
      <c r="B157" t="s">
        <v>172</v>
      </c>
      <c r="C157" t="s">
        <v>212</v>
      </c>
      <c r="D157" s="19">
        <v>2014</v>
      </c>
      <c r="E157" s="19">
        <v>5.6641959999999996</v>
      </c>
      <c r="F157" s="19">
        <v>272624.15625</v>
      </c>
      <c r="G157" s="19">
        <v>0.59589844942092896</v>
      </c>
      <c r="H157" s="19">
        <v>-0.58459162712097168</v>
      </c>
      <c r="I157">
        <f t="shared" si="6"/>
        <v>162456.31198406406</v>
      </c>
      <c r="J157">
        <f t="shared" si="7"/>
        <v>159373.79909466952</v>
      </c>
      <c r="K157">
        <f t="shared" si="8"/>
        <v>56818.321802199927</v>
      </c>
    </row>
    <row r="158" spans="1:11">
      <c r="A158" t="s">
        <v>130</v>
      </c>
      <c r="B158" t="s">
        <v>172</v>
      </c>
      <c r="C158" t="s">
        <v>212</v>
      </c>
      <c r="D158" s="19">
        <v>2015</v>
      </c>
      <c r="E158" s="19">
        <v>5.6886950000000001</v>
      </c>
      <c r="F158" s="19">
        <v>279010.6875</v>
      </c>
      <c r="G158" s="19">
        <v>0.54737204313278198</v>
      </c>
      <c r="H158" s="19">
        <v>-0.54461419582366943</v>
      </c>
      <c r="I158">
        <f t="shared" si="6"/>
        <v>152722.65007275715</v>
      </c>
      <c r="J158">
        <f t="shared" si="7"/>
        <v>151953.18119902164</v>
      </c>
      <c r="K158">
        <f t="shared" si="8"/>
        <v>53558.123835392616</v>
      </c>
    </row>
    <row r="159" spans="1:11">
      <c r="A159" t="s">
        <v>130</v>
      </c>
      <c r="B159" t="s">
        <v>172</v>
      </c>
      <c r="C159" t="s">
        <v>212</v>
      </c>
      <c r="D159" s="19">
        <v>2016</v>
      </c>
      <c r="E159" s="19">
        <v>5.7113489999999993</v>
      </c>
      <c r="F159" s="19">
        <v>288067.21875</v>
      </c>
      <c r="G159" s="19">
        <v>0.52896708250045776</v>
      </c>
      <c r="H159" s="19">
        <v>-0.52069419622421265</v>
      </c>
      <c r="I159">
        <f t="shared" si="6"/>
        <v>152378.07626620866</v>
      </c>
      <c r="J159">
        <f t="shared" si="7"/>
        <v>149994.92892557569</v>
      </c>
      <c r="K159">
        <f t="shared" si="8"/>
        <v>52942.484374844607</v>
      </c>
    </row>
    <row r="160" spans="1:11">
      <c r="A160" t="s">
        <v>130</v>
      </c>
      <c r="B160" t="s">
        <v>172</v>
      </c>
      <c r="C160" t="s">
        <v>212</v>
      </c>
      <c r="D160" s="19">
        <v>2017</v>
      </c>
      <c r="E160" s="19">
        <v>5.7322739999999994</v>
      </c>
      <c r="F160" s="19">
        <v>296195.75</v>
      </c>
      <c r="G160" s="19">
        <v>0.52170544862747192</v>
      </c>
      <c r="H160" s="19">
        <v>-0.53102147579193115</v>
      </c>
      <c r="I160">
        <f t="shared" si="6"/>
        <v>154526.93663530052</v>
      </c>
      <c r="J160">
        <f t="shared" si="7"/>
        <v>157286.30428829789</v>
      </c>
      <c r="K160">
        <f t="shared" si="8"/>
        <v>54396.081018387893</v>
      </c>
    </row>
    <row r="161" spans="1:11">
      <c r="A161" t="s">
        <v>130</v>
      </c>
      <c r="B161" t="s">
        <v>172</v>
      </c>
      <c r="C161" t="s">
        <v>212</v>
      </c>
      <c r="D161" s="19">
        <v>2018</v>
      </c>
      <c r="E161" s="19">
        <v>5.7521259999999996</v>
      </c>
      <c r="F161" s="19">
        <v>302639.90625</v>
      </c>
      <c r="G161" s="19">
        <v>0.53032726049423218</v>
      </c>
      <c r="H161" s="19">
        <v>-0.55737602710723877</v>
      </c>
      <c r="I161">
        <f t="shared" si="6"/>
        <v>160498.19239779375</v>
      </c>
      <c r="J161">
        <f t="shared" si="7"/>
        <v>168684.2285897322</v>
      </c>
      <c r="K161">
        <f t="shared" si="8"/>
        <v>57227.95727832213</v>
      </c>
    </row>
    <row r="162" spans="1:11">
      <c r="A162" t="s">
        <v>132</v>
      </c>
      <c r="B162" t="s">
        <v>174</v>
      </c>
      <c r="C162" t="s">
        <v>206</v>
      </c>
      <c r="D162" s="19">
        <v>1996</v>
      </c>
      <c r="E162" s="19">
        <v>39.908958999999996</v>
      </c>
      <c r="F162" s="19">
        <v>1167740.25</v>
      </c>
      <c r="G162" s="19">
        <v>0.19085671007633209</v>
      </c>
      <c r="H162" s="19">
        <v>-0.24956551194190979</v>
      </c>
      <c r="I162">
        <f t="shared" si="6"/>
        <v>222871.06233871356</v>
      </c>
      <c r="J162">
        <f t="shared" si="7"/>
        <v>291427.69330642372</v>
      </c>
      <c r="K162">
        <f t="shared" si="8"/>
        <v>12886.799569117735</v>
      </c>
    </row>
    <row r="163" spans="1:11">
      <c r="A163" t="s">
        <v>132</v>
      </c>
      <c r="B163" t="s">
        <v>174</v>
      </c>
      <c r="C163" t="s">
        <v>206</v>
      </c>
      <c r="D163" s="19">
        <v>1997</v>
      </c>
      <c r="E163" s="19">
        <v>40.035292999999996</v>
      </c>
      <c r="F163" s="19">
        <v>1210976.75</v>
      </c>
      <c r="G163" s="19">
        <v>0.19423553347587585</v>
      </c>
      <c r="H163" s="19">
        <v>-0.24220126867294312</v>
      </c>
      <c r="I163">
        <f t="shared" si="6"/>
        <v>235214.71506313235</v>
      </c>
      <c r="J163">
        <f t="shared" si="7"/>
        <v>293300.10518343747</v>
      </c>
      <c r="K163">
        <f t="shared" si="8"/>
        <v>13201.222737312548</v>
      </c>
    </row>
    <row r="164" spans="1:11">
      <c r="A164" t="s">
        <v>132</v>
      </c>
      <c r="B164" t="s">
        <v>174</v>
      </c>
      <c r="C164" t="s">
        <v>206</v>
      </c>
      <c r="D164" s="19">
        <v>1998</v>
      </c>
      <c r="E164" s="19">
        <v>40.201560000000001</v>
      </c>
      <c r="F164" s="19">
        <v>1264175.375</v>
      </c>
      <c r="G164" s="19">
        <v>0.19781574606895447</v>
      </c>
      <c r="H164" s="19">
        <v>-0.25942850112915039</v>
      </c>
      <c r="I164">
        <f t="shared" si="6"/>
        <v>250073.79496762529</v>
      </c>
      <c r="J164">
        <f t="shared" si="7"/>
        <v>327963.12270063162</v>
      </c>
      <c r="K164">
        <f t="shared" si="8"/>
        <v>14378.469832221857</v>
      </c>
    </row>
    <row r="165" spans="1:11">
      <c r="A165" t="s">
        <v>132</v>
      </c>
      <c r="B165" t="s">
        <v>174</v>
      </c>
      <c r="C165" t="s">
        <v>206</v>
      </c>
      <c r="D165" s="19">
        <v>1999</v>
      </c>
      <c r="E165" s="19">
        <v>40.454470000000001</v>
      </c>
      <c r="F165" s="19">
        <v>1320943.125</v>
      </c>
      <c r="G165" s="19">
        <v>0.19417692720890045</v>
      </c>
      <c r="H165" s="19">
        <v>-0.2695789635181427</v>
      </c>
      <c r="I165">
        <f t="shared" si="6"/>
        <v>256496.67703022249</v>
      </c>
      <c r="J165">
        <f t="shared" si="7"/>
        <v>356098.47850391641</v>
      </c>
      <c r="K165">
        <f t="shared" si="8"/>
        <v>15142.829841402912</v>
      </c>
    </row>
    <row r="166" spans="1:11">
      <c r="A166" t="s">
        <v>132</v>
      </c>
      <c r="B166" t="s">
        <v>174</v>
      </c>
      <c r="C166" t="s">
        <v>206</v>
      </c>
      <c r="D166" s="19">
        <v>2000</v>
      </c>
      <c r="E166" s="19">
        <v>40.824753999999999</v>
      </c>
      <c r="F166" s="19">
        <v>1390239.625</v>
      </c>
      <c r="G166" s="19">
        <v>0.19696524739265442</v>
      </c>
      <c r="H166" s="19">
        <v>-0.27165833115577698</v>
      </c>
      <c r="I166">
        <f t="shared" si="6"/>
        <v>273828.89167319611</v>
      </c>
      <c r="J166">
        <f t="shared" si="7"/>
        <v>377670.1764341332</v>
      </c>
      <c r="K166">
        <f t="shared" si="8"/>
        <v>15958.432183261393</v>
      </c>
    </row>
    <row r="167" spans="1:11">
      <c r="A167" t="s">
        <v>132</v>
      </c>
      <c r="B167" t="s">
        <v>174</v>
      </c>
      <c r="C167" t="s">
        <v>206</v>
      </c>
      <c r="D167" s="19">
        <v>2001</v>
      </c>
      <c r="E167" s="19">
        <v>41.319426999999997</v>
      </c>
      <c r="F167" s="19">
        <v>1444917.125</v>
      </c>
      <c r="G167" s="19">
        <v>0.20140044391155243</v>
      </c>
      <c r="H167" s="19">
        <v>-0.27934560179710388</v>
      </c>
      <c r="I167">
        <f t="shared" si="6"/>
        <v>291006.95039040409</v>
      </c>
      <c r="J167">
        <f t="shared" si="7"/>
        <v>403631.24383006617</v>
      </c>
      <c r="K167">
        <f t="shared" si="8"/>
        <v>16811.418856812084</v>
      </c>
    </row>
    <row r="168" spans="1:11">
      <c r="A168" t="s">
        <v>132</v>
      </c>
      <c r="B168" t="s">
        <v>174</v>
      </c>
      <c r="C168" t="s">
        <v>206</v>
      </c>
      <c r="D168" s="19">
        <v>2002</v>
      </c>
      <c r="E168" s="19">
        <v>41.919584999999998</v>
      </c>
      <c r="F168" s="19">
        <v>1484378.125</v>
      </c>
      <c r="G168" s="19">
        <v>0.20685441792011261</v>
      </c>
      <c r="H168" s="19">
        <v>-0.28528416156768799</v>
      </c>
      <c r="I168">
        <f t="shared" si="6"/>
        <v>307050.17302022316</v>
      </c>
      <c r="J168">
        <f t="shared" si="7"/>
        <v>423469.56884004176</v>
      </c>
      <c r="K168">
        <f t="shared" si="8"/>
        <v>17426.693080579516</v>
      </c>
    </row>
    <row r="169" spans="1:11">
      <c r="A169" t="s">
        <v>132</v>
      </c>
      <c r="B169" t="s">
        <v>174</v>
      </c>
      <c r="C169" t="s">
        <v>206</v>
      </c>
      <c r="D169" s="19">
        <v>2003</v>
      </c>
      <c r="E169" s="19">
        <v>42.596452999999997</v>
      </c>
      <c r="F169" s="19">
        <v>1528640.75</v>
      </c>
      <c r="G169" s="19">
        <v>0.22766426205635071</v>
      </c>
      <c r="H169" s="19">
        <v>-0.31983724236488342</v>
      </c>
      <c r="I169">
        <f t="shared" si="6"/>
        <v>348016.86829801649</v>
      </c>
      <c r="J169">
        <f t="shared" si="7"/>
        <v>488916.24204658717</v>
      </c>
      <c r="K169">
        <f t="shared" si="8"/>
        <v>19647.953090005023</v>
      </c>
    </row>
    <row r="170" spans="1:11">
      <c r="A170" t="s">
        <v>132</v>
      </c>
      <c r="B170" t="s">
        <v>174</v>
      </c>
      <c r="C170" t="s">
        <v>206</v>
      </c>
      <c r="D170" s="19">
        <v>2004</v>
      </c>
      <c r="E170" s="19">
        <v>43.308344999999996</v>
      </c>
      <c r="F170" s="19">
        <v>1576377</v>
      </c>
      <c r="G170" s="19">
        <v>0.24060532450675964</v>
      </c>
      <c r="H170" s="19">
        <v>-0.36076533794403076</v>
      </c>
      <c r="I170">
        <f t="shared" si="6"/>
        <v>379284.69962999225</v>
      </c>
      <c r="J170">
        <f t="shared" si="7"/>
        <v>568702.18113219738</v>
      </c>
      <c r="K170">
        <f t="shared" si="8"/>
        <v>21889.242841355164</v>
      </c>
    </row>
    <row r="171" spans="1:11">
      <c r="A171" t="s">
        <v>132</v>
      </c>
      <c r="B171" t="s">
        <v>174</v>
      </c>
      <c r="C171" t="s">
        <v>206</v>
      </c>
      <c r="D171" s="19">
        <v>2005</v>
      </c>
      <c r="E171" s="19">
        <v>44.019123</v>
      </c>
      <c r="F171" s="19">
        <v>1633946.875</v>
      </c>
      <c r="G171" s="19">
        <v>0.23292240500450134</v>
      </c>
      <c r="H171" s="19">
        <v>-0.35797795653343201</v>
      </c>
      <c r="I171">
        <f t="shared" si="6"/>
        <v>380582.83577458933</v>
      </c>
      <c r="J171">
        <f t="shared" si="7"/>
        <v>584916.96339668706</v>
      </c>
      <c r="K171">
        <f t="shared" si="8"/>
        <v>21933.644592857436</v>
      </c>
    </row>
    <row r="172" spans="1:11">
      <c r="A172" t="s">
        <v>132</v>
      </c>
      <c r="B172" t="s">
        <v>174</v>
      </c>
      <c r="C172" t="s">
        <v>206</v>
      </c>
      <c r="D172" s="19">
        <v>2006</v>
      </c>
      <c r="E172" s="19">
        <v>44.728564999999996</v>
      </c>
      <c r="F172" s="19">
        <v>1700983.25</v>
      </c>
      <c r="G172" s="19">
        <v>0.22789807617664337</v>
      </c>
      <c r="H172" s="19">
        <v>-0.3594321608543396</v>
      </c>
      <c r="I172">
        <f t="shared" si="6"/>
        <v>387650.81028369442</v>
      </c>
      <c r="J172">
        <f t="shared" si="7"/>
        <v>611388.08512453735</v>
      </c>
      <c r="K172">
        <f t="shared" si="8"/>
        <v>22335.590140399807</v>
      </c>
    </row>
    <row r="173" spans="1:11">
      <c r="A173" t="s">
        <v>132</v>
      </c>
      <c r="B173" t="s">
        <v>174</v>
      </c>
      <c r="C173" t="s">
        <v>206</v>
      </c>
      <c r="D173" s="19">
        <v>2007</v>
      </c>
      <c r="E173" s="19">
        <v>45.429075999999995</v>
      </c>
      <c r="F173" s="19">
        <v>1762298.375</v>
      </c>
      <c r="G173" s="19">
        <v>0.23484131693840027</v>
      </c>
      <c r="H173" s="19">
        <v>-0.36965981125831604</v>
      </c>
      <c r="I173">
        <f t="shared" si="6"/>
        <v>413860.47122340277</v>
      </c>
      <c r="J173">
        <f t="shared" si="7"/>
        <v>651450.88468333706</v>
      </c>
      <c r="K173">
        <f t="shared" si="8"/>
        <v>23449.989515673617</v>
      </c>
    </row>
    <row r="174" spans="1:11">
      <c r="A174" t="s">
        <v>132</v>
      </c>
      <c r="B174" t="s">
        <v>174</v>
      </c>
      <c r="C174" t="s">
        <v>206</v>
      </c>
      <c r="D174" s="19">
        <v>2008</v>
      </c>
      <c r="E174" s="19">
        <v>46.068810999999997</v>
      </c>
      <c r="F174" s="19">
        <v>1777932.5</v>
      </c>
      <c r="G174" s="19">
        <v>0.23686513304710388</v>
      </c>
      <c r="H174" s="19">
        <v>-0.37839001417160034</v>
      </c>
      <c r="I174">
        <f t="shared" si="6"/>
        <v>421130.21816127002</v>
      </c>
      <c r="J174">
        <f t="shared" si="7"/>
        <v>672751.90387114882</v>
      </c>
      <c r="K174">
        <f t="shared" si="8"/>
        <v>23744.526899824243</v>
      </c>
    </row>
    <row r="175" spans="1:11">
      <c r="A175" t="s">
        <v>132</v>
      </c>
      <c r="B175" t="s">
        <v>174</v>
      </c>
      <c r="C175" t="s">
        <v>206</v>
      </c>
      <c r="D175" s="19">
        <v>2009</v>
      </c>
      <c r="E175" s="19">
        <v>46.583565</v>
      </c>
      <c r="F175" s="19">
        <v>1711024.75</v>
      </c>
      <c r="G175" s="19">
        <v>0.20726007223129272</v>
      </c>
      <c r="H175" s="19">
        <v>-0.28711923956871033</v>
      </c>
      <c r="I175">
        <f t="shared" si="6"/>
        <v>354627.11327452958</v>
      </c>
      <c r="J175">
        <f t="shared" si="7"/>
        <v>491268.1251032427</v>
      </c>
      <c r="K175">
        <f t="shared" si="8"/>
        <v>18158.662575047063</v>
      </c>
    </row>
    <row r="176" spans="1:11">
      <c r="A176" t="s">
        <v>132</v>
      </c>
      <c r="B176" t="s">
        <v>174</v>
      </c>
      <c r="C176" t="s">
        <v>206</v>
      </c>
      <c r="D176" s="19">
        <v>2010</v>
      </c>
      <c r="E176" s="19">
        <v>46.931014999999995</v>
      </c>
      <c r="F176" s="19">
        <v>1713814</v>
      </c>
      <c r="G176" s="19">
        <v>0.23037710785865784</v>
      </c>
      <c r="H176" s="19">
        <v>-0.31511646509170532</v>
      </c>
      <c r="I176">
        <f t="shared" si="6"/>
        <v>394823.51272767782</v>
      </c>
      <c r="J176">
        <f t="shared" si="7"/>
        <v>540051.00950467587</v>
      </c>
      <c r="K176">
        <f t="shared" si="8"/>
        <v>19920.185451611345</v>
      </c>
    </row>
    <row r="177" spans="1:11">
      <c r="A177" t="s">
        <v>132</v>
      </c>
      <c r="B177" t="s">
        <v>174</v>
      </c>
      <c r="C177" t="s">
        <v>206</v>
      </c>
      <c r="D177" s="19">
        <v>2011</v>
      </c>
      <c r="E177" s="19">
        <v>47.084240000000001</v>
      </c>
      <c r="F177" s="19">
        <v>1699857.125</v>
      </c>
      <c r="G177" s="19">
        <v>0.26509153842926025</v>
      </c>
      <c r="H177" s="19">
        <v>-0.34951040148735046</v>
      </c>
      <c r="I177">
        <f t="shared" si="6"/>
        <v>450617.74037618935</v>
      </c>
      <c r="J177">
        <f t="shared" si="7"/>
        <v>594117.74622988328</v>
      </c>
      <c r="K177">
        <f t="shared" si="8"/>
        <v>22188.645003212809</v>
      </c>
    </row>
    <row r="178" spans="1:11">
      <c r="A178" t="s">
        <v>132</v>
      </c>
      <c r="B178" t="s">
        <v>174</v>
      </c>
      <c r="C178" t="s">
        <v>206</v>
      </c>
      <c r="D178" s="19">
        <v>2012</v>
      </c>
      <c r="E178" s="19">
        <v>47.06306</v>
      </c>
      <c r="F178" s="19">
        <v>1649550.75</v>
      </c>
      <c r="G178" s="19">
        <v>0.26473850011825562</v>
      </c>
      <c r="H178" s="19">
        <v>-0.32822149991989136</v>
      </c>
      <c r="I178">
        <f t="shared" si="6"/>
        <v>436699.59142394364</v>
      </c>
      <c r="J178">
        <f t="shared" si="7"/>
        <v>541418.02135898173</v>
      </c>
      <c r="K178">
        <f t="shared" si="8"/>
        <v>20783.128270514611</v>
      </c>
    </row>
    <row r="179" spans="1:11">
      <c r="A179" t="s">
        <v>132</v>
      </c>
      <c r="B179" t="s">
        <v>174</v>
      </c>
      <c r="C179" t="s">
        <v>206</v>
      </c>
      <c r="D179" s="19">
        <v>2013</v>
      </c>
      <c r="E179" s="19">
        <v>46.930554999999998</v>
      </c>
      <c r="F179" s="19">
        <v>1625873.25</v>
      </c>
      <c r="G179" s="19">
        <v>0.2845761775970459</v>
      </c>
      <c r="H179" s="19">
        <v>-0.33332079648971558</v>
      </c>
      <c r="I179">
        <f t="shared" si="6"/>
        <v>462684.79474228621</v>
      </c>
      <c r="J179">
        <f t="shared" si="7"/>
        <v>541937.36668132246</v>
      </c>
      <c r="K179">
        <f t="shared" si="8"/>
        <v>21406.568949027103</v>
      </c>
    </row>
    <row r="180" spans="1:11">
      <c r="A180" t="s">
        <v>132</v>
      </c>
      <c r="B180" t="s">
        <v>174</v>
      </c>
      <c r="C180" t="s">
        <v>206</v>
      </c>
      <c r="D180" s="19">
        <v>2014</v>
      </c>
      <c r="E180" s="19">
        <v>46.777924999999996</v>
      </c>
      <c r="F180" s="19">
        <v>1648373.875</v>
      </c>
      <c r="G180" s="19">
        <v>0.28918972611427307</v>
      </c>
      <c r="H180" s="19">
        <v>-0.34903079271316528</v>
      </c>
      <c r="I180">
        <f t="shared" si="6"/>
        <v>476692.789445173</v>
      </c>
      <c r="J180">
        <f t="shared" si="7"/>
        <v>575333.24027892202</v>
      </c>
      <c r="K180">
        <f t="shared" si="8"/>
        <v>22489.796837377784</v>
      </c>
    </row>
    <row r="181" spans="1:11">
      <c r="A181" t="s">
        <v>132</v>
      </c>
      <c r="B181" t="s">
        <v>174</v>
      </c>
      <c r="C181" t="s">
        <v>206</v>
      </c>
      <c r="D181" s="19">
        <v>2015</v>
      </c>
      <c r="E181" s="19">
        <v>46.671925999999999</v>
      </c>
      <c r="F181" s="19">
        <v>1711591.875</v>
      </c>
      <c r="G181" s="19">
        <v>0.25764888525009155</v>
      </c>
      <c r="H181" s="19">
        <v>-0.30274119973182678</v>
      </c>
      <c r="I181">
        <f t="shared" si="6"/>
        <v>440989.73859686404</v>
      </c>
      <c r="J181">
        <f t="shared" si="7"/>
        <v>518169.3776887469</v>
      </c>
      <c r="K181">
        <f t="shared" si="8"/>
        <v>20551.093526451234</v>
      </c>
    </row>
    <row r="182" spans="1:11">
      <c r="A182" t="s">
        <v>132</v>
      </c>
      <c r="B182" t="s">
        <v>174</v>
      </c>
      <c r="C182" t="s">
        <v>206</v>
      </c>
      <c r="D182" s="19">
        <v>2016</v>
      </c>
      <c r="E182" s="19">
        <v>46.634139999999995</v>
      </c>
      <c r="F182" s="19">
        <v>1763475.25</v>
      </c>
      <c r="G182" s="19">
        <v>0.25351262092590332</v>
      </c>
      <c r="H182" s="19">
        <v>-0.28759649395942688</v>
      </c>
      <c r="I182">
        <f t="shared" si="6"/>
        <v>447063.23256546259</v>
      </c>
      <c r="J182">
        <f t="shared" si="7"/>
        <v>507169.29908422381</v>
      </c>
      <c r="K182">
        <f t="shared" si="8"/>
        <v>20462.102049050041</v>
      </c>
    </row>
    <row r="183" spans="1:11">
      <c r="A183" t="s">
        <v>132</v>
      </c>
      <c r="B183" t="s">
        <v>174</v>
      </c>
      <c r="C183" t="s">
        <v>206</v>
      </c>
      <c r="D183" s="19">
        <v>2017</v>
      </c>
      <c r="E183" s="19">
        <v>46.647427999999998</v>
      </c>
      <c r="F183" s="19">
        <v>1815914.875</v>
      </c>
      <c r="G183" s="19">
        <v>0.25991010665893555</v>
      </c>
      <c r="H183" s="19">
        <v>-0.30247941613197327</v>
      </c>
      <c r="I183">
        <f t="shared" si="6"/>
        <v>471974.62884479761</v>
      </c>
      <c r="J183">
        <f t="shared" si="7"/>
        <v>549276.87113536522</v>
      </c>
      <c r="K183">
        <f t="shared" si="8"/>
        <v>21892.986253822244</v>
      </c>
    </row>
    <row r="184" spans="1:11">
      <c r="A184" t="s">
        <v>132</v>
      </c>
      <c r="B184" t="s">
        <v>174</v>
      </c>
      <c r="C184" t="s">
        <v>206</v>
      </c>
      <c r="D184" s="19">
        <v>2018</v>
      </c>
      <c r="E184" s="19">
        <v>46.692858000000001</v>
      </c>
      <c r="F184" s="19">
        <v>1860042.375</v>
      </c>
      <c r="G184" s="19">
        <v>0.2723105251789093</v>
      </c>
      <c r="H184" s="19">
        <v>-0.32799446582794189</v>
      </c>
      <c r="I184">
        <f t="shared" si="6"/>
        <v>506509.11599127576</v>
      </c>
      <c r="J184">
        <f t="shared" si="7"/>
        <v>610083.60520546138</v>
      </c>
      <c r="K184">
        <f t="shared" si="8"/>
        <v>23913.565564925091</v>
      </c>
    </row>
    <row r="185" spans="1:11">
      <c r="A185" t="s">
        <v>133</v>
      </c>
      <c r="B185" t="s">
        <v>175</v>
      </c>
      <c r="C185" t="s">
        <v>206</v>
      </c>
      <c r="D185" s="19">
        <v>1996</v>
      </c>
      <c r="E185" s="19">
        <v>5.1369790000000002</v>
      </c>
      <c r="F185" s="19">
        <v>153642.984375</v>
      </c>
      <c r="G185" s="19">
        <v>0.49093729257583618</v>
      </c>
      <c r="H185" s="19">
        <v>-0.41806253790855408</v>
      </c>
      <c r="I185">
        <f t="shared" si="6"/>
        <v>75429.070772334002</v>
      </c>
      <c r="J185">
        <f t="shared" si="7"/>
        <v>64232.375979656819</v>
      </c>
      <c r="K185">
        <f t="shared" si="8"/>
        <v>27187.466943507228</v>
      </c>
    </row>
    <row r="186" spans="1:11">
      <c r="A186" t="s">
        <v>133</v>
      </c>
      <c r="B186" t="s">
        <v>175</v>
      </c>
      <c r="C186" t="s">
        <v>206</v>
      </c>
      <c r="D186" s="19">
        <v>1997</v>
      </c>
      <c r="E186" s="19">
        <v>5.1517460000000002</v>
      </c>
      <c r="F186" s="19">
        <v>163374.421875</v>
      </c>
      <c r="G186" s="19">
        <v>0.47514897584915161</v>
      </c>
      <c r="H186" s="19">
        <v>-0.39355966448783875</v>
      </c>
      <c r="I186">
        <f t="shared" si="6"/>
        <v>77627.189233853482</v>
      </c>
      <c r="J186">
        <f t="shared" si="7"/>
        <v>64297.582659019623</v>
      </c>
      <c r="K186">
        <f t="shared" si="8"/>
        <v>27548.868265802139</v>
      </c>
    </row>
    <row r="187" spans="1:11">
      <c r="A187" t="s">
        <v>133</v>
      </c>
      <c r="B187" t="s">
        <v>175</v>
      </c>
      <c r="C187" t="s">
        <v>206</v>
      </c>
      <c r="D187" s="19">
        <v>1998</v>
      </c>
      <c r="E187" s="19">
        <v>5.1642419999999998</v>
      </c>
      <c r="F187" s="19">
        <v>172290.0625</v>
      </c>
      <c r="G187" s="19">
        <v>0.4798247218132019</v>
      </c>
      <c r="H187" s="19">
        <v>-0.38718479871749878</v>
      </c>
      <c r="I187">
        <f t="shared" si="6"/>
        <v>82669.031310241669</v>
      </c>
      <c r="J187">
        <f t="shared" si="7"/>
        <v>66708.093170087785</v>
      </c>
      <c r="K187">
        <f t="shared" si="8"/>
        <v>28925.275864362953</v>
      </c>
    </row>
    <row r="188" spans="1:11">
      <c r="A188" t="s">
        <v>133</v>
      </c>
      <c r="B188" t="s">
        <v>175</v>
      </c>
      <c r="C188" t="s">
        <v>206</v>
      </c>
      <c r="D188" s="19">
        <v>1999</v>
      </c>
      <c r="E188" s="19">
        <v>5.1759259999999996</v>
      </c>
      <c r="F188" s="19">
        <v>179835.640625</v>
      </c>
      <c r="G188" s="19">
        <v>0.44733542203903198</v>
      </c>
      <c r="H188" s="19">
        <v>-0.35848996043205261</v>
      </c>
      <c r="I188">
        <f t="shared" si="6"/>
        <v>80446.85219664406</v>
      </c>
      <c r="J188">
        <f t="shared" si="7"/>
        <v>64469.271691929083</v>
      </c>
      <c r="K188">
        <f t="shared" si="8"/>
        <v>27998.105824653048</v>
      </c>
    </row>
    <row r="189" spans="1:11">
      <c r="A189" t="s">
        <v>133</v>
      </c>
      <c r="B189" t="s">
        <v>175</v>
      </c>
      <c r="C189" t="s">
        <v>206</v>
      </c>
      <c r="D189" s="19">
        <v>2000</v>
      </c>
      <c r="E189" s="19">
        <v>5.1879539999999995</v>
      </c>
      <c r="F189" s="19">
        <v>190218.203125</v>
      </c>
      <c r="G189" s="19">
        <v>0.4843742847442627</v>
      </c>
      <c r="H189" s="19">
        <v>-0.37431812286376953</v>
      </c>
      <c r="I189">
        <f t="shared" si="6"/>
        <v>92136.80608401075</v>
      </c>
      <c r="J189">
        <f t="shared" si="7"/>
        <v>71202.120728269219</v>
      </c>
      <c r="K189">
        <f t="shared" si="8"/>
        <v>31484.266593782439</v>
      </c>
    </row>
    <row r="190" spans="1:11">
      <c r="A190" t="s">
        <v>133</v>
      </c>
      <c r="B190" t="s">
        <v>175</v>
      </c>
      <c r="C190" t="s">
        <v>206</v>
      </c>
      <c r="D190" s="19">
        <v>2001</v>
      </c>
      <c r="E190" s="19">
        <v>5.2004769999999994</v>
      </c>
      <c r="F190" s="19">
        <v>195182.9375</v>
      </c>
      <c r="G190" s="19">
        <v>0.48091793060302734</v>
      </c>
      <c r="H190" s="19">
        <v>-0.37925997376441956</v>
      </c>
      <c r="I190">
        <f t="shared" si="6"/>
        <v>93866.974391520023</v>
      </c>
      <c r="J190">
        <f t="shared" si="7"/>
        <v>74025.075755512342</v>
      </c>
      <c r="K190">
        <f t="shared" si="8"/>
        <v>32283.971287063167</v>
      </c>
    </row>
    <row r="191" spans="1:11">
      <c r="A191" t="s">
        <v>133</v>
      </c>
      <c r="B191" t="s">
        <v>175</v>
      </c>
      <c r="C191" t="s">
        <v>206</v>
      </c>
      <c r="D191" s="19">
        <v>2002</v>
      </c>
      <c r="E191" s="19">
        <v>5.2133659999999997</v>
      </c>
      <c r="F191" s="19">
        <v>198515</v>
      </c>
      <c r="G191" s="19">
        <v>0.47890359163284302</v>
      </c>
      <c r="H191" s="19">
        <v>-0.37985324859619141</v>
      </c>
      <c r="I191">
        <f t="shared" si="6"/>
        <v>95069.546492993832</v>
      </c>
      <c r="J191">
        <f t="shared" si="7"/>
        <v>75406.567645072937</v>
      </c>
      <c r="K191">
        <f t="shared" si="8"/>
        <v>32699.816996939553</v>
      </c>
    </row>
    <row r="192" spans="1:11">
      <c r="A192" t="s">
        <v>133</v>
      </c>
      <c r="B192" t="s">
        <v>175</v>
      </c>
      <c r="C192" t="s">
        <v>206</v>
      </c>
      <c r="D192" s="19">
        <v>2003</v>
      </c>
      <c r="E192" s="19">
        <v>5.227093</v>
      </c>
      <c r="F192" s="19">
        <v>202492.796875</v>
      </c>
      <c r="G192" s="19">
        <v>0.51612251996994019</v>
      </c>
      <c r="H192" s="19">
        <v>-0.42535650730133057</v>
      </c>
      <c r="I192">
        <f t="shared" si="6"/>
        <v>104511.09259888623</v>
      </c>
      <c r="J192">
        <f t="shared" si="7"/>
        <v>86131.628832427785</v>
      </c>
      <c r="K192">
        <f t="shared" si="8"/>
        <v>36472.035494932657</v>
      </c>
    </row>
    <row r="193" spans="1:11">
      <c r="A193" t="s">
        <v>133</v>
      </c>
      <c r="B193" t="s">
        <v>175</v>
      </c>
      <c r="C193" t="s">
        <v>206</v>
      </c>
      <c r="D193" s="19">
        <v>2004</v>
      </c>
      <c r="E193" s="19">
        <v>5.2421699999999998</v>
      </c>
      <c r="F193" s="19">
        <v>210576.515625</v>
      </c>
      <c r="G193" s="19">
        <v>0.54044324159622192</v>
      </c>
      <c r="H193" s="19">
        <v>-0.46544712781906128</v>
      </c>
      <c r="I193">
        <f t="shared" si="6"/>
        <v>113804.65470841248</v>
      </c>
      <c r="J193">
        <f t="shared" si="7"/>
        <v>98012.23438380193</v>
      </c>
      <c r="K193">
        <f t="shared" si="8"/>
        <v>40406.337278686959</v>
      </c>
    </row>
    <row r="194" spans="1:11">
      <c r="A194" t="s">
        <v>133</v>
      </c>
      <c r="B194" t="s">
        <v>175</v>
      </c>
      <c r="C194" t="s">
        <v>206</v>
      </c>
      <c r="D194" s="19">
        <v>2005</v>
      </c>
      <c r="E194" s="19">
        <v>5.2589269999999999</v>
      </c>
      <c r="F194" s="19">
        <v>216430.21875</v>
      </c>
      <c r="G194" s="19">
        <v>0.54649859666824341</v>
      </c>
      <c r="H194" s="19">
        <v>-0.49183666706085205</v>
      </c>
      <c r="I194">
        <f t="shared" si="6"/>
        <v>118278.81082347594</v>
      </c>
      <c r="J194">
        <f t="shared" si="7"/>
        <v>106448.31744125113</v>
      </c>
      <c r="K194">
        <f t="shared" si="8"/>
        <v>42732.505749695149</v>
      </c>
    </row>
    <row r="195" spans="1:11">
      <c r="A195" t="s">
        <v>133</v>
      </c>
      <c r="B195" t="s">
        <v>175</v>
      </c>
      <c r="C195" t="s">
        <v>206</v>
      </c>
      <c r="D195" s="19">
        <v>2006</v>
      </c>
      <c r="E195" s="19">
        <v>5.2774909999999995</v>
      </c>
      <c r="F195" s="19">
        <v>225146.75</v>
      </c>
      <c r="G195" s="19">
        <v>0.60462844371795654</v>
      </c>
      <c r="H195" s="19">
        <v>-0.5474047064781189</v>
      </c>
      <c r="I195">
        <f t="shared" ref="I195:I258" si="9">F195*G195</f>
        <v>136130.12906065583</v>
      </c>
      <c r="J195">
        <f t="shared" ref="J195:J258" si="10">ABS(F195*H195)</f>
        <v>123246.39059825242</v>
      </c>
      <c r="K195">
        <f t="shared" ref="K195:K258" si="11">(I195+J195)/E195</f>
        <v>49147.695308037146</v>
      </c>
    </row>
    <row r="196" spans="1:11">
      <c r="A196" t="s">
        <v>133</v>
      </c>
      <c r="B196" t="s">
        <v>175</v>
      </c>
      <c r="C196" t="s">
        <v>206</v>
      </c>
      <c r="D196" s="19">
        <v>2007</v>
      </c>
      <c r="E196" s="19">
        <v>5.297739</v>
      </c>
      <c r="F196" s="19">
        <v>237078.03125</v>
      </c>
      <c r="G196" s="19">
        <v>0.59856224060058594</v>
      </c>
      <c r="H196" s="19">
        <v>-0.54915732145309448</v>
      </c>
      <c r="I196">
        <f t="shared" si="9"/>
        <v>141905.95758217573</v>
      </c>
      <c r="J196">
        <f t="shared" si="10"/>
        <v>130193.13661662303</v>
      </c>
      <c r="K196">
        <f t="shared" si="11"/>
        <v>51361.362686761044</v>
      </c>
    </row>
    <row r="197" spans="1:11">
      <c r="A197" t="s">
        <v>133</v>
      </c>
      <c r="B197" t="s">
        <v>175</v>
      </c>
      <c r="C197" t="s">
        <v>206</v>
      </c>
      <c r="D197" s="19">
        <v>2008</v>
      </c>
      <c r="E197" s="19">
        <v>5.3194489999999996</v>
      </c>
      <c r="F197" s="19">
        <v>238936.71875</v>
      </c>
      <c r="G197" s="19">
        <v>0.58006936311721802</v>
      </c>
      <c r="H197" s="19">
        <v>-0.57603585720062256</v>
      </c>
      <c r="I197">
        <f t="shared" si="9"/>
        <v>138599.87027063034</v>
      </c>
      <c r="J197">
        <f t="shared" si="10"/>
        <v>137636.11760186031</v>
      </c>
      <c r="K197">
        <f t="shared" si="11"/>
        <v>51929.43627666901</v>
      </c>
    </row>
    <row r="198" spans="1:11">
      <c r="A198" t="s">
        <v>133</v>
      </c>
      <c r="B198" t="s">
        <v>175</v>
      </c>
      <c r="C198" t="s">
        <v>206</v>
      </c>
      <c r="D198" s="19">
        <v>2009</v>
      </c>
      <c r="E198" s="19">
        <v>5.3422619999999998</v>
      </c>
      <c r="F198" s="19">
        <v>219643.90625</v>
      </c>
      <c r="G198" s="19">
        <v>0.42489251494407654</v>
      </c>
      <c r="H198" s="19">
        <v>-0.4347282350063324</v>
      </c>
      <c r="I198">
        <f t="shared" si="9"/>
        <v>93325.051718703471</v>
      </c>
      <c r="J198">
        <f t="shared" si="10"/>
        <v>95485.407693958841</v>
      </c>
      <c r="K198">
        <f t="shared" si="11"/>
        <v>35342.792886732685</v>
      </c>
    </row>
    <row r="199" spans="1:11">
      <c r="A199" t="s">
        <v>133</v>
      </c>
      <c r="B199" t="s">
        <v>175</v>
      </c>
      <c r="C199" t="s">
        <v>206</v>
      </c>
      <c r="D199" s="19">
        <v>2010</v>
      </c>
      <c r="E199" s="19">
        <v>5.3657819999999994</v>
      </c>
      <c r="F199" s="19">
        <v>226641.65625</v>
      </c>
      <c r="G199" s="19">
        <v>0.45864483714103699</v>
      </c>
      <c r="H199" s="19">
        <v>-0.47439444065093994</v>
      </c>
      <c r="I199">
        <f t="shared" si="9"/>
        <v>103948.02552015614</v>
      </c>
      <c r="J199">
        <f t="shared" si="10"/>
        <v>107517.54174492136</v>
      </c>
      <c r="K199">
        <f t="shared" si="11"/>
        <v>39410.018384100869</v>
      </c>
    </row>
    <row r="200" spans="1:11">
      <c r="A200" t="s">
        <v>133</v>
      </c>
      <c r="B200" t="s">
        <v>175</v>
      </c>
      <c r="C200" t="s">
        <v>206</v>
      </c>
      <c r="D200" s="19">
        <v>2011</v>
      </c>
      <c r="E200" s="19">
        <v>5.3900379999999997</v>
      </c>
      <c r="F200" s="19">
        <v>232415.71875</v>
      </c>
      <c r="G200" s="19">
        <v>0.48142004013061523</v>
      </c>
      <c r="H200" s="19">
        <v>-0.55528151988983154</v>
      </c>
      <c r="I200">
        <f t="shared" si="9"/>
        <v>111889.58464761078</v>
      </c>
      <c r="J200">
        <f t="shared" si="10"/>
        <v>129056.15355378762</v>
      </c>
      <c r="K200">
        <f t="shared" si="11"/>
        <v>44702.048149085109</v>
      </c>
    </row>
    <row r="201" spans="1:11">
      <c r="A201" t="s">
        <v>133</v>
      </c>
      <c r="B201" t="s">
        <v>175</v>
      </c>
      <c r="C201" t="s">
        <v>206</v>
      </c>
      <c r="D201" s="19">
        <v>2012</v>
      </c>
      <c r="E201" s="19">
        <v>5.4147699999999999</v>
      </c>
      <c r="F201" s="19">
        <v>229167.609375</v>
      </c>
      <c r="G201" s="19">
        <v>0.45875507593154907</v>
      </c>
      <c r="H201" s="19">
        <v>-0.52249199151992798</v>
      </c>
      <c r="I201">
        <f t="shared" si="9"/>
        <v>105131.8040398797</v>
      </c>
      <c r="J201">
        <f t="shared" si="10"/>
        <v>119738.24061420467</v>
      </c>
      <c r="K201">
        <f t="shared" si="11"/>
        <v>41529.011325335036</v>
      </c>
    </row>
    <row r="202" spans="1:11">
      <c r="A202" t="s">
        <v>133</v>
      </c>
      <c r="B202" t="s">
        <v>175</v>
      </c>
      <c r="C202" t="s">
        <v>206</v>
      </c>
      <c r="D202" s="19">
        <v>2013</v>
      </c>
      <c r="E202" s="19">
        <v>5.4389819999999993</v>
      </c>
      <c r="F202" s="19">
        <v>227101.203125</v>
      </c>
      <c r="G202" s="19">
        <v>0.48260587453842163</v>
      </c>
      <c r="H202" s="19">
        <v>-0.56461805105209351</v>
      </c>
      <c r="I202">
        <f t="shared" si="9"/>
        <v>109600.37474286836</v>
      </c>
      <c r="J202">
        <f t="shared" si="10"/>
        <v>128225.43870002311</v>
      </c>
      <c r="K202">
        <f t="shared" si="11"/>
        <v>43726.162992062025</v>
      </c>
    </row>
    <row r="203" spans="1:11">
      <c r="A203" t="s">
        <v>133</v>
      </c>
      <c r="B203" t="s">
        <v>175</v>
      </c>
      <c r="C203" t="s">
        <v>206</v>
      </c>
      <c r="D203" s="19">
        <v>2014</v>
      </c>
      <c r="E203" s="19">
        <v>5.461411</v>
      </c>
      <c r="F203" s="19">
        <v>226272.5</v>
      </c>
      <c r="G203" s="19">
        <v>0.46761530637741089</v>
      </c>
      <c r="H203" s="19">
        <v>-0.53859782218933105</v>
      </c>
      <c r="I203">
        <f t="shared" si="9"/>
        <v>105808.48441228271</v>
      </c>
      <c r="J203">
        <f t="shared" si="10"/>
        <v>121869.87572133541</v>
      </c>
      <c r="K203">
        <f t="shared" si="11"/>
        <v>41688.559995506308</v>
      </c>
    </row>
    <row r="204" spans="1:11">
      <c r="A204" t="s">
        <v>133</v>
      </c>
      <c r="B204" t="s">
        <v>175</v>
      </c>
      <c r="C204" t="s">
        <v>206</v>
      </c>
      <c r="D204" s="19">
        <v>2015</v>
      </c>
      <c r="E204" s="19">
        <v>5.481122</v>
      </c>
      <c r="F204" s="19">
        <v>227502.671875</v>
      </c>
      <c r="G204" s="19">
        <v>0.39897239208221436</v>
      </c>
      <c r="H204" s="19">
        <v>-0.4438779354095459</v>
      </c>
      <c r="I204">
        <f t="shared" si="9"/>
        <v>90767.285203063861</v>
      </c>
      <c r="J204">
        <f t="shared" si="10"/>
        <v>100983.41629203036</v>
      </c>
      <c r="K204">
        <f t="shared" si="11"/>
        <v>34983.841172499757</v>
      </c>
    </row>
    <row r="205" spans="1:11">
      <c r="A205" t="s">
        <v>133</v>
      </c>
      <c r="B205" t="s">
        <v>175</v>
      </c>
      <c r="C205" t="s">
        <v>206</v>
      </c>
      <c r="D205" s="19">
        <v>2016</v>
      </c>
      <c r="E205" s="19">
        <v>5.4977130000000001</v>
      </c>
      <c r="F205" s="19">
        <v>233898.796875</v>
      </c>
      <c r="G205" s="19">
        <v>0.3739074170589447</v>
      </c>
      <c r="H205" s="19">
        <v>-0.42813315987586975</v>
      </c>
      <c r="I205">
        <f t="shared" si="9"/>
        <v>87456.494992726017</v>
      </c>
      <c r="J205">
        <f t="shared" si="10"/>
        <v>100139.83099725796</v>
      </c>
      <c r="K205">
        <f t="shared" si="11"/>
        <v>34122.611709629797</v>
      </c>
    </row>
    <row r="206" spans="1:11">
      <c r="A206" t="s">
        <v>133</v>
      </c>
      <c r="B206" t="s">
        <v>175</v>
      </c>
      <c r="C206" t="s">
        <v>206</v>
      </c>
      <c r="D206" s="19">
        <v>2017</v>
      </c>
      <c r="E206" s="19">
        <v>5.5113709999999996</v>
      </c>
      <c r="F206" s="19">
        <v>241547.703125</v>
      </c>
      <c r="G206" s="19">
        <v>0.4163716733455658</v>
      </c>
      <c r="H206" s="19">
        <v>-0.47765260934829712</v>
      </c>
      <c r="I206">
        <f t="shared" si="9"/>
        <v>100573.6213429342</v>
      </c>
      <c r="J206">
        <f t="shared" si="10"/>
        <v>115375.89067974407</v>
      </c>
      <c r="K206">
        <f t="shared" si="11"/>
        <v>39182.539521051709</v>
      </c>
    </row>
    <row r="207" spans="1:11">
      <c r="A207" t="s">
        <v>133</v>
      </c>
      <c r="B207" t="s">
        <v>175</v>
      </c>
      <c r="C207" t="s">
        <v>206</v>
      </c>
      <c r="D207" s="19">
        <v>2018</v>
      </c>
      <c r="E207" s="19">
        <v>5.5225759999999999</v>
      </c>
      <c r="F207" s="19">
        <v>245213.390625</v>
      </c>
      <c r="G207" s="19">
        <v>0.43854814767837524</v>
      </c>
      <c r="H207" s="19">
        <v>-0.50646388530731201</v>
      </c>
      <c r="I207">
        <f t="shared" si="9"/>
        <v>107537.87824452762</v>
      </c>
      <c r="J207">
        <f t="shared" si="10"/>
        <v>124191.7265453171</v>
      </c>
      <c r="K207">
        <f t="shared" si="11"/>
        <v>41960.419338700762</v>
      </c>
    </row>
    <row r="208" spans="1:11">
      <c r="A208" t="s">
        <v>134</v>
      </c>
      <c r="B208" t="s">
        <v>176</v>
      </c>
      <c r="C208" t="s">
        <v>206</v>
      </c>
      <c r="D208" s="19">
        <v>1996</v>
      </c>
      <c r="E208" s="19">
        <v>59.748767000000001</v>
      </c>
      <c r="F208" s="19">
        <v>2043538.625</v>
      </c>
      <c r="G208" s="19">
        <v>0.28207114338874817</v>
      </c>
      <c r="H208" s="19">
        <v>-0.28143882751464844</v>
      </c>
      <c r="I208">
        <f t="shared" si="9"/>
        <v>576423.27651282027</v>
      </c>
      <c r="J208">
        <f t="shared" si="10"/>
        <v>575131.11460089684</v>
      </c>
      <c r="K208">
        <f t="shared" si="11"/>
        <v>19273.274561694587</v>
      </c>
    </row>
    <row r="209" spans="1:11">
      <c r="A209" t="s">
        <v>134</v>
      </c>
      <c r="B209" t="s">
        <v>176</v>
      </c>
      <c r="C209" t="s">
        <v>206</v>
      </c>
      <c r="D209" s="19">
        <v>1997</v>
      </c>
      <c r="E209" s="19">
        <v>59.988872999999998</v>
      </c>
      <c r="F209" s="19">
        <v>2091281.75</v>
      </c>
      <c r="G209" s="19">
        <v>0.27729135751724243</v>
      </c>
      <c r="H209" s="19">
        <v>-0.26646292209625244</v>
      </c>
      <c r="I209">
        <f t="shared" si="9"/>
        <v>579894.35540853441</v>
      </c>
      <c r="J209">
        <f t="shared" si="10"/>
        <v>557249.04603156447</v>
      </c>
      <c r="K209">
        <f t="shared" si="11"/>
        <v>18955.905396657457</v>
      </c>
    </row>
    <row r="210" spans="1:11">
      <c r="A210" t="s">
        <v>134</v>
      </c>
      <c r="B210" t="s">
        <v>176</v>
      </c>
      <c r="C210" t="s">
        <v>206</v>
      </c>
      <c r="D210" s="19">
        <v>1998</v>
      </c>
      <c r="E210" s="19">
        <v>60.244336999999994</v>
      </c>
      <c r="F210" s="19">
        <v>2166330.5</v>
      </c>
      <c r="G210" s="19">
        <v>0.29295250773429871</v>
      </c>
      <c r="H210" s="19">
        <v>-0.28164532780647278</v>
      </c>
      <c r="I210">
        <f t="shared" si="9"/>
        <v>634631.95255629718</v>
      </c>
      <c r="J210">
        <f t="shared" si="10"/>
        <v>610136.86380966008</v>
      </c>
      <c r="K210">
        <f t="shared" si="11"/>
        <v>20662.005399212168</v>
      </c>
    </row>
    <row r="211" spans="1:11">
      <c r="A211" t="s">
        <v>134</v>
      </c>
      <c r="B211" t="s">
        <v>176</v>
      </c>
      <c r="C211" t="s">
        <v>206</v>
      </c>
      <c r="D211" s="19">
        <v>1999</v>
      </c>
      <c r="E211" s="19">
        <v>60.535178999999999</v>
      </c>
      <c r="F211" s="19">
        <v>2240449</v>
      </c>
      <c r="G211" s="19">
        <v>0.27852097153663635</v>
      </c>
      <c r="H211" s="19">
        <v>-0.27016457915306091</v>
      </c>
      <c r="I211">
        <f t="shared" si="9"/>
        <v>624012.03215828538</v>
      </c>
      <c r="J211">
        <f t="shared" si="10"/>
        <v>605289.96119889617</v>
      </c>
      <c r="K211">
        <f t="shared" si="11"/>
        <v>20307.23314384156</v>
      </c>
    </row>
    <row r="212" spans="1:11">
      <c r="A212" t="s">
        <v>134</v>
      </c>
      <c r="B212" t="s">
        <v>176</v>
      </c>
      <c r="C212" t="s">
        <v>206</v>
      </c>
      <c r="D212" s="19">
        <v>2000</v>
      </c>
      <c r="E212" s="19">
        <v>60.874356999999996</v>
      </c>
      <c r="F212" s="19">
        <v>2328356.75</v>
      </c>
      <c r="G212" s="19">
        <v>0.27921435236930847</v>
      </c>
      <c r="H212" s="19">
        <v>-0.27734199166297913</v>
      </c>
      <c r="I212">
        <f t="shared" si="9"/>
        <v>650110.62203595787</v>
      </c>
      <c r="J212">
        <f t="shared" si="10"/>
        <v>645751.09834694117</v>
      </c>
      <c r="K212">
        <f t="shared" si="11"/>
        <v>21287.481038738515</v>
      </c>
    </row>
    <row r="213" spans="1:11">
      <c r="A213" t="s">
        <v>134</v>
      </c>
      <c r="B213" t="s">
        <v>176</v>
      </c>
      <c r="C213" t="s">
        <v>206</v>
      </c>
      <c r="D213" s="19">
        <v>2001</v>
      </c>
      <c r="E213" s="19">
        <v>61.269222999999997</v>
      </c>
      <c r="F213" s="19">
        <v>2374544.75</v>
      </c>
      <c r="G213" s="19">
        <v>0.27135011553764343</v>
      </c>
      <c r="H213" s="19">
        <v>-0.27023723721504211</v>
      </c>
      <c r="I213">
        <f t="shared" si="9"/>
        <v>644332.99226180464</v>
      </c>
      <c r="J213">
        <f t="shared" si="10"/>
        <v>641690.41288348287</v>
      </c>
      <c r="K213">
        <f t="shared" si="11"/>
        <v>20989.712977840238</v>
      </c>
    </row>
    <row r="214" spans="1:11">
      <c r="A214" t="s">
        <v>134</v>
      </c>
      <c r="B214" t="s">
        <v>176</v>
      </c>
      <c r="C214" t="s">
        <v>206</v>
      </c>
      <c r="D214" s="19">
        <v>2002</v>
      </c>
      <c r="E214" s="19">
        <v>61.712083</v>
      </c>
      <c r="F214" s="19">
        <v>2401508.5</v>
      </c>
      <c r="G214" s="19">
        <v>0.27873227000236511</v>
      </c>
      <c r="H214" s="19">
        <v>-0.27684274315834045</v>
      </c>
      <c r="I214">
        <f t="shared" si="9"/>
        <v>669377.91563497484</v>
      </c>
      <c r="J214">
        <f t="shared" si="10"/>
        <v>664840.20085807145</v>
      </c>
      <c r="K214">
        <f t="shared" si="11"/>
        <v>21620.046701276413</v>
      </c>
    </row>
    <row r="215" spans="1:11">
      <c r="A215" t="s">
        <v>134</v>
      </c>
      <c r="B215" t="s">
        <v>176</v>
      </c>
      <c r="C215" t="s">
        <v>206</v>
      </c>
      <c r="D215" s="19">
        <v>2003</v>
      </c>
      <c r="E215" s="19">
        <v>62.182110999999999</v>
      </c>
      <c r="F215" s="19">
        <v>2421277</v>
      </c>
      <c r="G215" s="19">
        <v>0.30697634816169739</v>
      </c>
      <c r="H215" s="19">
        <v>-0.30791324377059937</v>
      </c>
      <c r="I215">
        <f t="shared" si="9"/>
        <v>743274.77134791017</v>
      </c>
      <c r="J215">
        <f t="shared" si="10"/>
        <v>745543.25513714552</v>
      </c>
      <c r="K215">
        <f t="shared" si="11"/>
        <v>23942.867209591128</v>
      </c>
    </row>
    <row r="216" spans="1:11">
      <c r="A216" t="s">
        <v>134</v>
      </c>
      <c r="B216" t="s">
        <v>176</v>
      </c>
      <c r="C216" t="s">
        <v>206</v>
      </c>
      <c r="D216" s="19">
        <v>2004</v>
      </c>
      <c r="E216" s="19">
        <v>62.649663999999994</v>
      </c>
      <c r="F216" s="19">
        <v>2489792.75</v>
      </c>
      <c r="G216" s="19">
        <v>0.32754257321357727</v>
      </c>
      <c r="H216" s="19">
        <v>-0.34045913815498352</v>
      </c>
      <c r="I216">
        <f t="shared" si="9"/>
        <v>815513.12410350889</v>
      </c>
      <c r="J216">
        <f t="shared" si="10"/>
        <v>847672.69384952635</v>
      </c>
      <c r="K216">
        <f t="shared" si="11"/>
        <v>26547.402041183101</v>
      </c>
    </row>
    <row r="217" spans="1:11">
      <c r="A217" t="s">
        <v>134</v>
      </c>
      <c r="B217" t="s">
        <v>176</v>
      </c>
      <c r="C217" t="s">
        <v>206</v>
      </c>
      <c r="D217" s="19">
        <v>2005</v>
      </c>
      <c r="E217" s="19">
        <v>63.092887999999995</v>
      </c>
      <c r="F217" s="19">
        <v>2531203.75</v>
      </c>
      <c r="G217" s="19">
        <v>0.31970438361167908</v>
      </c>
      <c r="H217" s="19">
        <v>-0.33652389049530029</v>
      </c>
      <c r="I217">
        <f t="shared" si="9"/>
        <v>809236.93468932062</v>
      </c>
      <c r="J217">
        <f t="shared" si="10"/>
        <v>851810.53358629346</v>
      </c>
      <c r="K217">
        <f t="shared" si="11"/>
        <v>26327.015943153754</v>
      </c>
    </row>
    <row r="218" spans="1:11">
      <c r="A218" t="s">
        <v>134</v>
      </c>
      <c r="B218" t="s">
        <v>176</v>
      </c>
      <c r="C218" t="s">
        <v>206</v>
      </c>
      <c r="D218" s="19">
        <v>2006</v>
      </c>
      <c r="E218" s="19">
        <v>63.503046999999995</v>
      </c>
      <c r="F218" s="19">
        <v>2593201</v>
      </c>
      <c r="G218" s="19">
        <v>0.33096301555633545</v>
      </c>
      <c r="H218" s="19">
        <v>-0.35506859421730042</v>
      </c>
      <c r="I218">
        <f t="shared" si="9"/>
        <v>858253.62290370464</v>
      </c>
      <c r="J218">
        <f t="shared" si="10"/>
        <v>920764.23359289765</v>
      </c>
      <c r="K218">
        <f t="shared" si="11"/>
        <v>28014.684972464431</v>
      </c>
    </row>
    <row r="219" spans="1:11">
      <c r="A219" t="s">
        <v>134</v>
      </c>
      <c r="B219" t="s">
        <v>176</v>
      </c>
      <c r="C219" t="s">
        <v>206</v>
      </c>
      <c r="D219" s="19">
        <v>2007</v>
      </c>
      <c r="E219" s="19">
        <v>63.884678999999998</v>
      </c>
      <c r="F219" s="19">
        <v>2656079.25</v>
      </c>
      <c r="G219" s="19">
        <v>0.32916256785392761</v>
      </c>
      <c r="H219" s="19">
        <v>-0.36073467135429382</v>
      </c>
      <c r="I219">
        <f t="shared" si="9"/>
        <v>874281.86635353416</v>
      </c>
      <c r="J219">
        <f t="shared" si="10"/>
        <v>958139.87533970922</v>
      </c>
      <c r="K219">
        <f t="shared" si="11"/>
        <v>28683.273836176642</v>
      </c>
    </row>
    <row r="220" spans="1:11">
      <c r="A220" t="s">
        <v>134</v>
      </c>
      <c r="B220" t="s">
        <v>176</v>
      </c>
      <c r="C220" t="s">
        <v>206</v>
      </c>
      <c r="D220" s="19">
        <v>2008</v>
      </c>
      <c r="E220" s="19">
        <v>64.245428000000004</v>
      </c>
      <c r="F220" s="19">
        <v>2662850.75</v>
      </c>
      <c r="G220" s="19">
        <v>0.33533960580825806</v>
      </c>
      <c r="H220" s="19">
        <v>-0.395233154296875</v>
      </c>
      <c r="I220">
        <f t="shared" si="9"/>
        <v>892959.32083122432</v>
      </c>
      <c r="J220">
        <f t="shared" si="10"/>
        <v>1052446.9013442993</v>
      </c>
      <c r="K220">
        <f t="shared" si="11"/>
        <v>30280.850836195277</v>
      </c>
    </row>
    <row r="221" spans="1:11">
      <c r="A221" t="s">
        <v>134</v>
      </c>
      <c r="B221" t="s">
        <v>176</v>
      </c>
      <c r="C221" t="s">
        <v>206</v>
      </c>
      <c r="D221" s="19">
        <v>2009</v>
      </c>
      <c r="E221" s="19">
        <v>64.598473999999996</v>
      </c>
      <c r="F221" s="19">
        <v>2586338.75</v>
      </c>
      <c r="G221" s="19">
        <v>0.28248876333236694</v>
      </c>
      <c r="H221" s="19">
        <v>-0.32990774512290955</v>
      </c>
      <c r="I221">
        <f t="shared" si="9"/>
        <v>730611.63504607975</v>
      </c>
      <c r="J221">
        <f t="shared" si="10"/>
        <v>853253.18513650447</v>
      </c>
      <c r="K221">
        <f t="shared" si="11"/>
        <v>24518.610457927913</v>
      </c>
    </row>
    <row r="222" spans="1:11">
      <c r="A222" t="s">
        <v>134</v>
      </c>
      <c r="B222" t="s">
        <v>176</v>
      </c>
      <c r="C222" t="s">
        <v>206</v>
      </c>
      <c r="D222" s="19">
        <v>2010</v>
      </c>
      <c r="E222" s="19">
        <v>64.952502999999993</v>
      </c>
      <c r="F222" s="19">
        <v>2636758</v>
      </c>
      <c r="G222" s="19">
        <v>0.29733672738075256</v>
      </c>
      <c r="H222" s="19">
        <v>-0.35256379842758179</v>
      </c>
      <c r="I222">
        <f t="shared" si="9"/>
        <v>784004.99461501837</v>
      </c>
      <c r="J222">
        <f t="shared" si="10"/>
        <v>929625.4160143137</v>
      </c>
      <c r="K222">
        <f t="shared" si="11"/>
        <v>26382.823316744732</v>
      </c>
    </row>
    <row r="223" spans="1:11">
      <c r="A223" t="s">
        <v>134</v>
      </c>
      <c r="B223" t="s">
        <v>176</v>
      </c>
      <c r="C223" t="s">
        <v>206</v>
      </c>
      <c r="D223" s="19">
        <v>2011</v>
      </c>
      <c r="E223" s="19">
        <v>65.310391999999993</v>
      </c>
      <c r="F223" s="19">
        <v>2694574.25</v>
      </c>
      <c r="G223" s="19">
        <v>0.31347894668579102</v>
      </c>
      <c r="H223" s="19">
        <v>-0.38344711065292358</v>
      </c>
      <c r="I223">
        <f t="shared" si="9"/>
        <v>844692.29765665531</v>
      </c>
      <c r="J223">
        <f t="shared" si="10"/>
        <v>1033226.7106022686</v>
      </c>
      <c r="K223">
        <f t="shared" si="11"/>
        <v>28753.754965349526</v>
      </c>
    </row>
    <row r="224" spans="1:11">
      <c r="A224" t="s">
        <v>134</v>
      </c>
      <c r="B224" t="s">
        <v>176</v>
      </c>
      <c r="C224" t="s">
        <v>206</v>
      </c>
      <c r="D224" s="19">
        <v>2012</v>
      </c>
      <c r="E224" s="19">
        <v>65.665818000000002</v>
      </c>
      <c r="F224" s="19">
        <v>2703011.75</v>
      </c>
      <c r="G224" s="19">
        <v>0.30264553427696228</v>
      </c>
      <c r="H224" s="19">
        <v>-0.37145766615867615</v>
      </c>
      <c r="I224">
        <f t="shared" si="9"/>
        <v>818054.4352356568</v>
      </c>
      <c r="J224">
        <f t="shared" si="10"/>
        <v>1004054.436254479</v>
      </c>
      <c r="K224">
        <f t="shared" si="11"/>
        <v>27748.20944879017</v>
      </c>
    </row>
    <row r="225" spans="1:11">
      <c r="A225" t="s">
        <v>134</v>
      </c>
      <c r="B225" t="s">
        <v>176</v>
      </c>
      <c r="C225" t="s">
        <v>206</v>
      </c>
      <c r="D225" s="19">
        <v>2013</v>
      </c>
      <c r="E225" s="19">
        <v>66.007875999999996</v>
      </c>
      <c r="F225" s="19">
        <v>2718589.75</v>
      </c>
      <c r="G225" s="19">
        <v>0.30329722166061401</v>
      </c>
      <c r="H225" s="19">
        <v>-0.36877182126045227</v>
      </c>
      <c r="I225">
        <f t="shared" si="9"/>
        <v>824540.71801002324</v>
      </c>
      <c r="J225">
        <f t="shared" si="10"/>
        <v>1002539.2933674976</v>
      </c>
      <c r="K225">
        <f t="shared" si="11"/>
        <v>27679.727361285204</v>
      </c>
    </row>
    <row r="226" spans="1:11">
      <c r="A226" t="s">
        <v>134</v>
      </c>
      <c r="B226" t="s">
        <v>176</v>
      </c>
      <c r="C226" t="s">
        <v>206</v>
      </c>
      <c r="D226" s="19">
        <v>2014</v>
      </c>
      <c r="E226" s="19">
        <v>66.321389999999994</v>
      </c>
      <c r="F226" s="19">
        <v>2744584.5</v>
      </c>
      <c r="G226" s="19">
        <v>0.29699289798736572</v>
      </c>
      <c r="H226" s="19">
        <v>-0.35613724589347839</v>
      </c>
      <c r="I226">
        <f t="shared" si="9"/>
        <v>815122.10442620516</v>
      </c>
      <c r="J226">
        <f t="shared" si="10"/>
        <v>977448.76495192945</v>
      </c>
      <c r="K226">
        <f t="shared" si="11"/>
        <v>27028.547944760125</v>
      </c>
    </row>
    <row r="227" spans="1:11">
      <c r="A227" t="s">
        <v>134</v>
      </c>
      <c r="B227" t="s">
        <v>176</v>
      </c>
      <c r="C227" t="s">
        <v>206</v>
      </c>
      <c r="D227" s="19">
        <v>2015</v>
      </c>
      <c r="E227" s="19">
        <v>66.59631499999999</v>
      </c>
      <c r="F227" s="19">
        <v>2775129.5</v>
      </c>
      <c r="G227" s="19">
        <v>0.27533403038978577</v>
      </c>
      <c r="H227" s="19">
        <v>-0.32088267803192139</v>
      </c>
      <c r="I227">
        <f t="shared" si="9"/>
        <v>764087.59008859098</v>
      </c>
      <c r="J227">
        <f t="shared" si="10"/>
        <v>890490.98584538698</v>
      </c>
      <c r="K227">
        <f t="shared" si="11"/>
        <v>24844.896837519886</v>
      </c>
    </row>
    <row r="228" spans="1:11">
      <c r="A228" t="s">
        <v>134</v>
      </c>
      <c r="B228" t="s">
        <v>176</v>
      </c>
      <c r="C228" t="s">
        <v>206</v>
      </c>
      <c r="D228" s="19">
        <v>2016</v>
      </c>
      <c r="E228" s="19">
        <v>66.828164000000001</v>
      </c>
      <c r="F228" s="19">
        <v>2805530.25</v>
      </c>
      <c r="G228" s="19">
        <v>0.26977559924125671</v>
      </c>
      <c r="H228" s="19">
        <v>-0.31327813863754272</v>
      </c>
      <c r="I228">
        <f t="shared" si="9"/>
        <v>756863.60438322276</v>
      </c>
      <c r="J228">
        <f t="shared" si="10"/>
        <v>878911.2946113199</v>
      </c>
      <c r="K228">
        <f t="shared" si="11"/>
        <v>24477.32813660035</v>
      </c>
    </row>
    <row r="229" spans="1:11">
      <c r="A229" t="s">
        <v>134</v>
      </c>
      <c r="B229" t="s">
        <v>176</v>
      </c>
      <c r="C229" t="s">
        <v>206</v>
      </c>
      <c r="D229" s="19">
        <v>2017</v>
      </c>
      <c r="E229" s="19">
        <v>67.022410999999991</v>
      </c>
      <c r="F229" s="19">
        <v>2869816.5</v>
      </c>
      <c r="G229" s="19">
        <v>0.26955065131187439</v>
      </c>
      <c r="H229" s="19">
        <v>-0.32251328229904175</v>
      </c>
      <c r="I229">
        <f t="shared" si="9"/>
        <v>773560.90672056377</v>
      </c>
      <c r="J229">
        <f t="shared" si="10"/>
        <v>925553.93901094794</v>
      </c>
      <c r="K229">
        <f t="shared" si="11"/>
        <v>25351.443202058366</v>
      </c>
    </row>
    <row r="230" spans="1:11">
      <c r="A230" t="s">
        <v>134</v>
      </c>
      <c r="B230" t="s">
        <v>176</v>
      </c>
      <c r="C230" t="s">
        <v>206</v>
      </c>
      <c r="D230" s="19">
        <v>2018</v>
      </c>
      <c r="E230" s="19">
        <v>67.191026999999991</v>
      </c>
      <c r="F230" s="19">
        <v>2921268.5</v>
      </c>
      <c r="G230" s="19">
        <v>0.27773508429527283</v>
      </c>
      <c r="H230" s="19">
        <v>-0.33114731311798096</v>
      </c>
      <c r="I230">
        <f t="shared" si="9"/>
        <v>811338.75309662521</v>
      </c>
      <c r="J230">
        <f t="shared" si="10"/>
        <v>967370.21467119455</v>
      </c>
      <c r="K230">
        <f t="shared" si="11"/>
        <v>26472.418225841673</v>
      </c>
    </row>
    <row r="231" spans="1:11">
      <c r="A231" t="s">
        <v>135</v>
      </c>
      <c r="B231" t="s">
        <v>177</v>
      </c>
      <c r="C231" t="s">
        <v>215</v>
      </c>
      <c r="D231" s="19">
        <v>1996</v>
      </c>
      <c r="E231" s="19">
        <v>58.113557</v>
      </c>
      <c r="F231" s="19">
        <v>1885852</v>
      </c>
      <c r="G231" s="19">
        <v>0.25512111186981201</v>
      </c>
      <c r="H231" s="19">
        <v>-0.28882777690887451</v>
      </c>
      <c r="I231">
        <f t="shared" si="9"/>
        <v>481120.65906190872</v>
      </c>
      <c r="J231">
        <f t="shared" si="10"/>
        <v>544686.44073915482</v>
      </c>
      <c r="K231">
        <f t="shared" si="11"/>
        <v>17651.769273064176</v>
      </c>
    </row>
    <row r="232" spans="1:11">
      <c r="A232" t="s">
        <v>135</v>
      </c>
      <c r="B232" t="s">
        <v>177</v>
      </c>
      <c r="C232" t="s">
        <v>215</v>
      </c>
      <c r="D232" s="19">
        <v>1997</v>
      </c>
      <c r="E232" s="19">
        <v>58.307313000000001</v>
      </c>
      <c r="F232" s="19">
        <v>1979678.625</v>
      </c>
      <c r="G232" s="19">
        <v>0.2761157751083374</v>
      </c>
      <c r="H232" s="19">
        <v>-0.30225038528442383</v>
      </c>
      <c r="I232">
        <f t="shared" si="9"/>
        <v>546620.49800728261</v>
      </c>
      <c r="J232">
        <f t="shared" si="10"/>
        <v>598358.6271455884</v>
      </c>
      <c r="K232">
        <f t="shared" si="11"/>
        <v>19636.972898285865</v>
      </c>
    </row>
    <row r="233" spans="1:11">
      <c r="A233" t="s">
        <v>135</v>
      </c>
      <c r="B233" t="s">
        <v>177</v>
      </c>
      <c r="C233" t="s">
        <v>215</v>
      </c>
      <c r="D233" s="19">
        <v>1998</v>
      </c>
      <c r="E233" s="19">
        <v>58.509974</v>
      </c>
      <c r="F233" s="19">
        <v>2053080.625</v>
      </c>
      <c r="G233" s="19">
        <v>0.26875662803649902</v>
      </c>
      <c r="H233" s="19">
        <v>-0.30498746037483215</v>
      </c>
      <c r="I233">
        <f t="shared" si="9"/>
        <v>551779.02586206794</v>
      </c>
      <c r="J233">
        <f t="shared" si="10"/>
        <v>626163.84576352313</v>
      </c>
      <c r="K233">
        <f t="shared" si="11"/>
        <v>20132.34310487971</v>
      </c>
    </row>
    <row r="234" spans="1:11">
      <c r="A234" t="s">
        <v>135</v>
      </c>
      <c r="B234" t="s">
        <v>177</v>
      </c>
      <c r="C234" t="s">
        <v>215</v>
      </c>
      <c r="D234" s="19">
        <v>1999</v>
      </c>
      <c r="E234" s="19">
        <v>58.715854</v>
      </c>
      <c r="F234" s="19">
        <v>2120733.5</v>
      </c>
      <c r="G234" s="19">
        <v>0.25709587335586548</v>
      </c>
      <c r="H234" s="19">
        <v>-0.29606828093528748</v>
      </c>
      <c r="I234">
        <f t="shared" si="9"/>
        <v>545231.83133754134</v>
      </c>
      <c r="J234">
        <f t="shared" si="10"/>
        <v>627881.92166687548</v>
      </c>
      <c r="K234">
        <f t="shared" si="11"/>
        <v>19979.505927043432</v>
      </c>
    </row>
    <row r="235" spans="1:11">
      <c r="A235" t="s">
        <v>135</v>
      </c>
      <c r="B235" t="s">
        <v>177</v>
      </c>
      <c r="C235" t="s">
        <v>215</v>
      </c>
      <c r="D235" s="19">
        <v>2000</v>
      </c>
      <c r="E235" s="19">
        <v>58.923308999999996</v>
      </c>
      <c r="F235" s="19">
        <v>2195091.25</v>
      </c>
      <c r="G235" s="19">
        <v>0.29106557369232178</v>
      </c>
      <c r="H235" s="19">
        <v>-0.34743615984916687</v>
      </c>
      <c r="I235">
        <f t="shared" si="9"/>
        <v>638915.49398824573</v>
      </c>
      <c r="J235">
        <f t="shared" si="10"/>
        <v>762654.07441850752</v>
      </c>
      <c r="K235">
        <f t="shared" si="11"/>
        <v>23786.335020776809</v>
      </c>
    </row>
    <row r="236" spans="1:11">
      <c r="A236" t="s">
        <v>135</v>
      </c>
      <c r="B236" t="s">
        <v>177</v>
      </c>
      <c r="C236" t="s">
        <v>215</v>
      </c>
      <c r="D236" s="19">
        <v>2001</v>
      </c>
      <c r="E236" s="19">
        <v>59.124288</v>
      </c>
      <c r="F236" s="19">
        <v>2255024.5</v>
      </c>
      <c r="G236" s="19">
        <v>0.27570810914039612</v>
      </c>
      <c r="H236" s="19">
        <v>-0.33607593178749084</v>
      </c>
      <c r="I236">
        <f t="shared" si="9"/>
        <v>621728.54096026719</v>
      </c>
      <c r="J236">
        <f t="shared" si="10"/>
        <v>757859.46004112065</v>
      </c>
      <c r="K236">
        <f t="shared" si="11"/>
        <v>23333.693270037988</v>
      </c>
    </row>
    <row r="237" spans="1:11">
      <c r="A237" t="s">
        <v>135</v>
      </c>
      <c r="B237" t="s">
        <v>177</v>
      </c>
      <c r="C237" t="s">
        <v>215</v>
      </c>
      <c r="D237" s="19">
        <v>2002</v>
      </c>
      <c r="E237" s="19">
        <v>59.326293999999997</v>
      </c>
      <c r="F237" s="19">
        <v>2304155.75</v>
      </c>
      <c r="G237" s="19">
        <v>0.2768675684928894</v>
      </c>
      <c r="H237" s="19">
        <v>-0.34447383880615234</v>
      </c>
      <c r="I237">
        <f t="shared" si="9"/>
        <v>637945.99993140996</v>
      </c>
      <c r="J237">
        <f t="shared" si="10"/>
        <v>793721.37640976906</v>
      </c>
      <c r="K237">
        <f t="shared" si="11"/>
        <v>24132.08848577629</v>
      </c>
    </row>
    <row r="238" spans="1:11">
      <c r="A238" t="s">
        <v>135</v>
      </c>
      <c r="B238" t="s">
        <v>177</v>
      </c>
      <c r="C238" t="s">
        <v>215</v>
      </c>
      <c r="D238" s="19">
        <v>2003</v>
      </c>
      <c r="E238" s="19">
        <v>59.561431999999996</v>
      </c>
      <c r="F238" s="19">
        <v>2380697.25</v>
      </c>
      <c r="G238" s="19">
        <v>0.27675166726112366</v>
      </c>
      <c r="H238" s="19">
        <v>-0.36049968004226685</v>
      </c>
      <c r="I238">
        <f t="shared" si="9"/>
        <v>658861.93318147212</v>
      </c>
      <c r="J238">
        <f t="shared" si="10"/>
        <v>858240.59690250456</v>
      </c>
      <c r="K238">
        <f t="shared" si="11"/>
        <v>25471.223225190031</v>
      </c>
    </row>
    <row r="239" spans="1:11">
      <c r="A239" t="s">
        <v>135</v>
      </c>
      <c r="B239" t="s">
        <v>177</v>
      </c>
      <c r="C239" t="s">
        <v>215</v>
      </c>
      <c r="D239" s="19">
        <v>2004</v>
      </c>
      <c r="E239" s="19">
        <v>59.872752999999996</v>
      </c>
      <c r="F239" s="19">
        <v>2435126.5</v>
      </c>
      <c r="G239" s="19">
        <v>0.2883094847202301</v>
      </c>
      <c r="H239" s="19">
        <v>-0.39017519354820251</v>
      </c>
      <c r="I239">
        <f t="shared" si="9"/>
        <v>702070.06644357741</v>
      </c>
      <c r="J239">
        <f t="shared" si="10"/>
        <v>950125.95345185697</v>
      </c>
      <c r="K239">
        <f t="shared" si="11"/>
        <v>27595.12360982356</v>
      </c>
    </row>
    <row r="240" spans="1:11">
      <c r="A240" t="s">
        <v>135</v>
      </c>
      <c r="B240" t="s">
        <v>177</v>
      </c>
      <c r="C240" t="s">
        <v>215</v>
      </c>
      <c r="D240" s="19">
        <v>2005</v>
      </c>
      <c r="E240" s="19">
        <v>60.287953999999999</v>
      </c>
      <c r="F240" s="19">
        <v>2507101.25</v>
      </c>
      <c r="G240" s="19">
        <v>0.30070421099662781</v>
      </c>
      <c r="H240" s="19">
        <v>-0.37768638134002686</v>
      </c>
      <c r="I240">
        <f t="shared" si="9"/>
        <v>753895.90326990932</v>
      </c>
      <c r="J240">
        <f t="shared" si="10"/>
        <v>946897.998765558</v>
      </c>
      <c r="K240">
        <f t="shared" si="11"/>
        <v>28211.173031937149</v>
      </c>
    </row>
    <row r="241" spans="1:11">
      <c r="A241" t="s">
        <v>135</v>
      </c>
      <c r="B241" t="s">
        <v>177</v>
      </c>
      <c r="C241" t="s">
        <v>215</v>
      </c>
      <c r="D241" s="19">
        <v>2006</v>
      </c>
      <c r="E241" s="19">
        <v>60.821355999999994</v>
      </c>
      <c r="F241" s="19">
        <v>2574637.75</v>
      </c>
      <c r="G241" s="19">
        <v>0.32963469624519348</v>
      </c>
      <c r="H241" s="19">
        <v>-0.42076012492179871</v>
      </c>
      <c r="I241">
        <f t="shared" si="9"/>
        <v>848689.93266265839</v>
      </c>
      <c r="J241">
        <f t="shared" si="10"/>
        <v>1083304.9013183787</v>
      </c>
      <c r="K241">
        <f t="shared" si="11"/>
        <v>31765.073340045845</v>
      </c>
    </row>
    <row r="242" spans="1:11">
      <c r="A242" t="s">
        <v>135</v>
      </c>
      <c r="B242" t="s">
        <v>177</v>
      </c>
      <c r="C242" t="s">
        <v>215</v>
      </c>
      <c r="D242" s="19">
        <v>2007</v>
      </c>
      <c r="E242" s="19">
        <v>61.455161999999994</v>
      </c>
      <c r="F242" s="19">
        <v>2635414</v>
      </c>
      <c r="G242" s="19">
        <v>0.30018669366836548</v>
      </c>
      <c r="H242" s="19">
        <v>-0.42827889323234558</v>
      </c>
      <c r="I242">
        <f t="shared" si="9"/>
        <v>791116.21510732174</v>
      </c>
      <c r="J242">
        <f t="shared" si="10"/>
        <v>1128692.1911290288</v>
      </c>
      <c r="K242">
        <f t="shared" si="11"/>
        <v>31239.172491911268</v>
      </c>
    </row>
    <row r="243" spans="1:11">
      <c r="A243" t="s">
        <v>135</v>
      </c>
      <c r="B243" t="s">
        <v>177</v>
      </c>
      <c r="C243" t="s">
        <v>215</v>
      </c>
      <c r="D243" s="19">
        <v>2008</v>
      </c>
      <c r="E243" s="19">
        <v>62.145097</v>
      </c>
      <c r="F243" s="19">
        <v>2628067</v>
      </c>
      <c r="G243" s="19">
        <v>0.28902110457420349</v>
      </c>
      <c r="H243" s="19">
        <v>-0.41372516751289368</v>
      </c>
      <c r="I243">
        <f t="shared" si="9"/>
        <v>759566.82723501325</v>
      </c>
      <c r="J243">
        <f t="shared" si="10"/>
        <v>1087297.4598101079</v>
      </c>
      <c r="K243">
        <f t="shared" si="11"/>
        <v>29718.58402675148</v>
      </c>
    </row>
    <row r="244" spans="1:11">
      <c r="A244" t="s">
        <v>135</v>
      </c>
      <c r="B244" t="s">
        <v>177</v>
      </c>
      <c r="C244" t="s">
        <v>215</v>
      </c>
      <c r="D244" s="19">
        <v>2009</v>
      </c>
      <c r="E244" s="19">
        <v>62.828615999999997</v>
      </c>
      <c r="F244" s="19">
        <v>2519949.5</v>
      </c>
      <c r="G244" s="19">
        <v>0.24309095740318298</v>
      </c>
      <c r="H244" s="19">
        <v>-0.37063771486282349</v>
      </c>
      <c r="I244">
        <f t="shared" si="9"/>
        <v>612576.93656267226</v>
      </c>
      <c r="J244">
        <f t="shared" si="10"/>
        <v>933988.32424971461</v>
      </c>
      <c r="K244">
        <f t="shared" si="11"/>
        <v>24615.618794028298</v>
      </c>
    </row>
    <row r="245" spans="1:11">
      <c r="A245" t="s">
        <v>135</v>
      </c>
      <c r="B245" t="s">
        <v>177</v>
      </c>
      <c r="C245" t="s">
        <v>215</v>
      </c>
      <c r="D245" s="19">
        <v>2010</v>
      </c>
      <c r="E245" s="19">
        <v>63.459807999999995</v>
      </c>
      <c r="F245" s="19">
        <v>2572214.75</v>
      </c>
      <c r="G245" s="19">
        <v>0.26453530788421631</v>
      </c>
      <c r="H245" s="19">
        <v>-0.38855159282684326</v>
      </c>
      <c r="I245">
        <f t="shared" si="9"/>
        <v>680441.62083557248</v>
      </c>
      <c r="J245">
        <f t="shared" si="10"/>
        <v>999438.13820520043</v>
      </c>
      <c r="K245">
        <f t="shared" si="11"/>
        <v>26471.554389839519</v>
      </c>
    </row>
    <row r="246" spans="1:11">
      <c r="A246" t="s">
        <v>135</v>
      </c>
      <c r="B246" t="s">
        <v>177</v>
      </c>
      <c r="C246" t="s">
        <v>215</v>
      </c>
      <c r="D246" s="19">
        <v>2011</v>
      </c>
      <c r="E246" s="19">
        <v>64.021918999999997</v>
      </c>
      <c r="F246" s="19">
        <v>2605028.5</v>
      </c>
      <c r="G246" s="19">
        <v>0.30487361550331116</v>
      </c>
      <c r="H246" s="19">
        <v>-0.42290487885475159</v>
      </c>
      <c r="I246">
        <f t="shared" si="9"/>
        <v>794204.45728416741</v>
      </c>
      <c r="J246">
        <f t="shared" si="10"/>
        <v>1101679.2622056752</v>
      </c>
      <c r="K246">
        <f t="shared" si="11"/>
        <v>29613.041113151306</v>
      </c>
    </row>
    <row r="247" spans="1:11">
      <c r="A247" t="s">
        <v>135</v>
      </c>
      <c r="B247" t="s">
        <v>177</v>
      </c>
      <c r="C247" t="s">
        <v>215</v>
      </c>
      <c r="D247" s="19">
        <v>2012</v>
      </c>
      <c r="E247" s="19">
        <v>64.525312</v>
      </c>
      <c r="F247" s="19">
        <v>2642290.75</v>
      </c>
      <c r="G247" s="19">
        <v>0.28078556060791016</v>
      </c>
      <c r="H247" s="19">
        <v>-0.40756615996360779</v>
      </c>
      <c r="I247">
        <f t="shared" si="9"/>
        <v>741917.08952784538</v>
      </c>
      <c r="J247">
        <f t="shared" si="10"/>
        <v>1076908.2944848612</v>
      </c>
      <c r="K247">
        <f t="shared" si="11"/>
        <v>28187.781316155535</v>
      </c>
    </row>
    <row r="248" spans="1:11">
      <c r="A248" t="s">
        <v>135</v>
      </c>
      <c r="B248" t="s">
        <v>177</v>
      </c>
      <c r="C248" t="s">
        <v>215</v>
      </c>
      <c r="D248" s="19">
        <v>2013</v>
      </c>
      <c r="E248" s="19">
        <v>64.984017999999992</v>
      </c>
      <c r="F248" s="19">
        <v>2700054.25</v>
      </c>
      <c r="G248" s="19">
        <v>0.29865512251853943</v>
      </c>
      <c r="H248" s="19">
        <v>-0.36607590317726135</v>
      </c>
      <c r="I248">
        <f t="shared" si="9"/>
        <v>806385.03284045309</v>
      </c>
      <c r="J248">
        <f t="shared" si="10"/>
        <v>988424.79819635302</v>
      </c>
      <c r="K248">
        <f t="shared" si="11"/>
        <v>27619.249875204798</v>
      </c>
    </row>
    <row r="249" spans="1:11">
      <c r="A249" t="s">
        <v>135</v>
      </c>
      <c r="B249" t="s">
        <v>177</v>
      </c>
      <c r="C249" t="s">
        <v>215</v>
      </c>
      <c r="D249" s="19">
        <v>2014</v>
      </c>
      <c r="E249" s="19">
        <v>65.423046999999997</v>
      </c>
      <c r="F249" s="19">
        <v>2777349.5</v>
      </c>
      <c r="G249" s="19">
        <v>0.26983901858329773</v>
      </c>
      <c r="H249" s="19">
        <v>-0.3752271831035614</v>
      </c>
      <c r="I249">
        <f t="shared" si="9"/>
        <v>749437.26334281266</v>
      </c>
      <c r="J249">
        <f t="shared" si="10"/>
        <v>1042137.0293790847</v>
      </c>
      <c r="K249">
        <f t="shared" si="11"/>
        <v>27384.452037550276</v>
      </c>
    </row>
    <row r="250" spans="1:11">
      <c r="A250" t="s">
        <v>135</v>
      </c>
      <c r="B250" t="s">
        <v>177</v>
      </c>
      <c r="C250" t="s">
        <v>215</v>
      </c>
      <c r="D250" s="19">
        <v>2015</v>
      </c>
      <c r="E250" s="19">
        <v>65.860146</v>
      </c>
      <c r="F250" s="19">
        <v>2842980.25</v>
      </c>
      <c r="G250" s="19">
        <v>0.25468257069587708</v>
      </c>
      <c r="H250" s="19">
        <v>-0.3523826003074646</v>
      </c>
      <c r="I250">
        <f t="shared" si="9"/>
        <v>724057.51850760728</v>
      </c>
      <c r="J250">
        <f t="shared" si="10"/>
        <v>1001816.7731177658</v>
      </c>
      <c r="K250">
        <f t="shared" si="11"/>
        <v>26205.139169071583</v>
      </c>
    </row>
    <row r="251" spans="1:11">
      <c r="A251" t="s">
        <v>135</v>
      </c>
      <c r="B251" t="s">
        <v>177</v>
      </c>
      <c r="C251" t="s">
        <v>215</v>
      </c>
      <c r="D251" s="19">
        <v>2016</v>
      </c>
      <c r="E251" s="19">
        <v>66.297944000000001</v>
      </c>
      <c r="F251" s="19">
        <v>2891947.5</v>
      </c>
      <c r="G251" s="19">
        <v>0.22311921417713165</v>
      </c>
      <c r="H251" s="19">
        <v>-0.35555407404899597</v>
      </c>
      <c r="I251">
        <f t="shared" si="9"/>
        <v>645249.05364152044</v>
      </c>
      <c r="J251">
        <f t="shared" si="10"/>
        <v>1028243.7155608088</v>
      </c>
      <c r="K251">
        <f t="shared" si="11"/>
        <v>25242.001006883853</v>
      </c>
    </row>
    <row r="252" spans="1:11">
      <c r="A252" t="s">
        <v>135</v>
      </c>
      <c r="B252" t="s">
        <v>177</v>
      </c>
      <c r="C252" t="s">
        <v>215</v>
      </c>
      <c r="D252" s="19">
        <v>2017</v>
      </c>
      <c r="E252" s="19">
        <v>66.727460999999991</v>
      </c>
      <c r="F252" s="19">
        <v>2942276.25</v>
      </c>
      <c r="G252" s="19">
        <v>0.22432062029838562</v>
      </c>
      <c r="H252" s="19">
        <v>-0.33201760053634644</v>
      </c>
      <c r="I252">
        <f t="shared" si="9"/>
        <v>660013.23348920792</v>
      </c>
      <c r="J252">
        <f t="shared" si="10"/>
        <v>976887.50064007938</v>
      </c>
      <c r="K252">
        <f t="shared" si="11"/>
        <v>24531.140696770817</v>
      </c>
    </row>
    <row r="253" spans="1:11">
      <c r="A253" t="s">
        <v>135</v>
      </c>
      <c r="B253" t="s">
        <v>177</v>
      </c>
      <c r="C253" t="s">
        <v>215</v>
      </c>
      <c r="D253" s="19">
        <v>2018</v>
      </c>
      <c r="E253" s="19">
        <v>67.141683999999998</v>
      </c>
      <c r="F253" s="19">
        <v>2979130.75</v>
      </c>
      <c r="G253" s="19">
        <v>0.2379467785358429</v>
      </c>
      <c r="H253" s="19">
        <v>-0.33581334352493286</v>
      </c>
      <c r="I253">
        <f t="shared" si="9"/>
        <v>708874.56479956955</v>
      </c>
      <c r="J253">
        <f t="shared" si="10"/>
        <v>1000431.8579554409</v>
      </c>
      <c r="K253">
        <f t="shared" si="11"/>
        <v>25458.200046859274</v>
      </c>
    </row>
    <row r="254" spans="1:11">
      <c r="A254" t="s">
        <v>138</v>
      </c>
      <c r="B254" t="s">
        <v>180</v>
      </c>
      <c r="C254" t="s">
        <v>206</v>
      </c>
      <c r="D254" s="19">
        <v>1996</v>
      </c>
      <c r="E254" s="19">
        <v>3.6196409999999997</v>
      </c>
      <c r="F254" s="19">
        <v>138357.75</v>
      </c>
      <c r="G254" s="19">
        <v>0.76631319522857666</v>
      </c>
      <c r="H254" s="19">
        <v>-0.65163600444793701</v>
      </c>
      <c r="I254">
        <f t="shared" si="9"/>
        <v>106025.3694871366</v>
      </c>
      <c r="J254">
        <f t="shared" si="10"/>
        <v>90158.891394406557</v>
      </c>
      <c r="K254">
        <f t="shared" si="11"/>
        <v>54199.922280011517</v>
      </c>
    </row>
    <row r="255" spans="1:11">
      <c r="A255" t="s">
        <v>138</v>
      </c>
      <c r="B255" t="s">
        <v>180</v>
      </c>
      <c r="C255" t="s">
        <v>206</v>
      </c>
      <c r="D255" s="19">
        <v>1997</v>
      </c>
      <c r="E255" s="19">
        <v>3.6510959999999999</v>
      </c>
      <c r="F255" s="19">
        <v>153596.9375</v>
      </c>
      <c r="G255" s="19">
        <v>0.82342648506164551</v>
      </c>
      <c r="H255" s="19">
        <v>-0.64206022024154663</v>
      </c>
      <c r="I255">
        <f t="shared" si="9"/>
        <v>126475.78636185825</v>
      </c>
      <c r="J255">
        <f t="shared" si="10"/>
        <v>98618.483519677073</v>
      </c>
      <c r="K255">
        <f t="shared" si="11"/>
        <v>61651.150745292733</v>
      </c>
    </row>
    <row r="256" spans="1:11">
      <c r="A256" t="s">
        <v>138</v>
      </c>
      <c r="B256" t="s">
        <v>180</v>
      </c>
      <c r="C256" t="s">
        <v>206</v>
      </c>
      <c r="D256" s="19">
        <v>1998</v>
      </c>
      <c r="E256" s="19">
        <v>3.6878189999999997</v>
      </c>
      <c r="F256" s="19">
        <v>167001.9375</v>
      </c>
      <c r="G256" s="19">
        <v>0.91155076026916504</v>
      </c>
      <c r="H256" s="19">
        <v>-0.66951543092727661</v>
      </c>
      <c r="I256">
        <f t="shared" si="9"/>
        <v>152230.74309454858</v>
      </c>
      <c r="J256">
        <f t="shared" si="10"/>
        <v>111810.37415100262</v>
      </c>
      <c r="K256">
        <f t="shared" si="11"/>
        <v>71598.176929385969</v>
      </c>
    </row>
    <row r="257" spans="1:11">
      <c r="A257" t="s">
        <v>138</v>
      </c>
      <c r="B257" t="s">
        <v>180</v>
      </c>
      <c r="C257" t="s">
        <v>206</v>
      </c>
      <c r="D257" s="19">
        <v>1999</v>
      </c>
      <c r="E257" s="19">
        <v>3.731468</v>
      </c>
      <c r="F257" s="19">
        <v>184547.890625</v>
      </c>
      <c r="G257" s="19">
        <v>0.92820483446121216</v>
      </c>
      <c r="H257" s="19">
        <v>-0.65848404169082642</v>
      </c>
      <c r="I257">
        <f t="shared" si="9"/>
        <v>171298.24426774401</v>
      </c>
      <c r="J257">
        <f t="shared" si="10"/>
        <v>121521.84090426657</v>
      </c>
      <c r="K257">
        <f t="shared" si="11"/>
        <v>78473.159939201025</v>
      </c>
    </row>
    <row r="258" spans="1:11">
      <c r="A258" t="s">
        <v>138</v>
      </c>
      <c r="B258" t="s">
        <v>180</v>
      </c>
      <c r="C258" t="s">
        <v>206</v>
      </c>
      <c r="D258" s="19">
        <v>2000</v>
      </c>
      <c r="E258" s="19">
        <v>3.7831029999999997</v>
      </c>
      <c r="F258" s="19">
        <v>201920.703125</v>
      </c>
      <c r="G258" s="19">
        <v>0.93888729810714722</v>
      </c>
      <c r="H258" s="19">
        <v>-0.62480270862579346</v>
      </c>
      <c r="I258">
        <f t="shared" si="9"/>
        <v>189580.78338892665</v>
      </c>
      <c r="J258">
        <f t="shared" si="10"/>
        <v>126160.60224012472</v>
      </c>
      <c r="K258">
        <f t="shared" si="11"/>
        <v>83460.95404461665</v>
      </c>
    </row>
    <row r="259" spans="1:11">
      <c r="A259" t="s">
        <v>138</v>
      </c>
      <c r="B259" t="s">
        <v>180</v>
      </c>
      <c r="C259" t="s">
        <v>206</v>
      </c>
      <c r="D259" s="19">
        <v>2001</v>
      </c>
      <c r="E259" s="19">
        <v>3.8422449999999997</v>
      </c>
      <c r="F259" s="19">
        <v>212643.109375</v>
      </c>
      <c r="G259" s="19">
        <v>0.96645545959472656</v>
      </c>
      <c r="H259" s="19">
        <v>-0.60366654396057129</v>
      </c>
      <c r="I259">
        <f t="shared" ref="I259:I322" si="12">F259*G259</f>
        <v>205510.09400066733</v>
      </c>
      <c r="J259">
        <f t="shared" ref="J259:J322" si="13">ABS(F259*H259)</f>
        <v>128365.53093343601</v>
      </c>
      <c r="K259">
        <f t="shared" ref="K259:K322" si="14">(I259+J259)/E259</f>
        <v>86895.974862119241</v>
      </c>
    </row>
    <row r="260" spans="1:11">
      <c r="A260" t="s">
        <v>138</v>
      </c>
      <c r="B260" t="s">
        <v>180</v>
      </c>
      <c r="C260" t="s">
        <v>206</v>
      </c>
      <c r="D260" s="19">
        <v>2002</v>
      </c>
      <c r="E260" s="19">
        <v>3.9079979999999996</v>
      </c>
      <c r="F260" s="19">
        <v>225188.5</v>
      </c>
      <c r="G260" s="19">
        <v>0.94086450338363647</v>
      </c>
      <c r="H260" s="19">
        <v>-0.54259365797042847</v>
      </c>
      <c r="I260">
        <f t="shared" si="12"/>
        <v>211871.86622020602</v>
      </c>
      <c r="J260">
        <f t="shared" si="13"/>
        <v>122185.85194787383</v>
      </c>
      <c r="K260">
        <f t="shared" si="14"/>
        <v>85480.524342151635</v>
      </c>
    </row>
    <row r="261" spans="1:11">
      <c r="A261" t="s">
        <v>138</v>
      </c>
      <c r="B261" t="s">
        <v>180</v>
      </c>
      <c r="C261" t="s">
        <v>206</v>
      </c>
      <c r="D261" s="19">
        <v>2003</v>
      </c>
      <c r="E261" s="19">
        <v>3.9800759999999999</v>
      </c>
      <c r="F261" s="19">
        <v>231946.234375</v>
      </c>
      <c r="G261" s="19">
        <v>0.86671489477157593</v>
      </c>
      <c r="H261" s="19">
        <v>-0.48294222354888916</v>
      </c>
      <c r="I261">
        <f t="shared" si="12"/>
        <v>201031.25611899141</v>
      </c>
      <c r="J261">
        <f t="shared" si="13"/>
        <v>112016.63017285429</v>
      </c>
      <c r="K261">
        <f t="shared" si="14"/>
        <v>78653.74588119566</v>
      </c>
    </row>
    <row r="262" spans="1:11">
      <c r="A262" t="s">
        <v>138</v>
      </c>
      <c r="B262" t="s">
        <v>180</v>
      </c>
      <c r="C262" t="s">
        <v>206</v>
      </c>
      <c r="D262" s="19">
        <v>2004</v>
      </c>
      <c r="E262" s="19">
        <v>4.0581300000000002</v>
      </c>
      <c r="F262" s="19">
        <v>247678.78125</v>
      </c>
      <c r="G262" s="19">
        <v>0.86784827709197998</v>
      </c>
      <c r="H262" s="19">
        <v>-0.50840872526168823</v>
      </c>
      <c r="I262">
        <f t="shared" si="12"/>
        <v>214947.6035800539</v>
      </c>
      <c r="J262">
        <f t="shared" si="13"/>
        <v>125922.05344968103</v>
      </c>
      <c r="K262">
        <f t="shared" si="14"/>
        <v>83996.731753229906</v>
      </c>
    </row>
    <row r="263" spans="1:11">
      <c r="A263" t="s">
        <v>138</v>
      </c>
      <c r="B263" t="s">
        <v>180</v>
      </c>
      <c r="C263" t="s">
        <v>206</v>
      </c>
      <c r="D263" s="19">
        <v>2005</v>
      </c>
      <c r="E263" s="19">
        <v>4.1412230000000001</v>
      </c>
      <c r="F263" s="19">
        <v>261887.015625</v>
      </c>
      <c r="G263" s="19">
        <v>0.84264904260635376</v>
      </c>
      <c r="H263" s="19">
        <v>-0.50861990451812744</v>
      </c>
      <c r="I263">
        <f t="shared" si="12"/>
        <v>220678.84298744146</v>
      </c>
      <c r="J263">
        <f t="shared" si="13"/>
        <v>133200.94888172485</v>
      </c>
      <c r="K263">
        <f t="shared" si="14"/>
        <v>85452.966881804314</v>
      </c>
    </row>
    <row r="264" spans="1:11">
      <c r="A264" t="s">
        <v>138</v>
      </c>
      <c r="B264" t="s">
        <v>180</v>
      </c>
      <c r="C264" t="s">
        <v>206</v>
      </c>
      <c r="D264" s="19">
        <v>2006</v>
      </c>
      <c r="E264" s="19">
        <v>4.2306229999999996</v>
      </c>
      <c r="F264" s="19">
        <v>274959.875</v>
      </c>
      <c r="G264" s="19">
        <v>0.76894313097000122</v>
      </c>
      <c r="H264" s="19">
        <v>-0.52018928527832031</v>
      </c>
      <c r="I264">
        <f t="shared" si="12"/>
        <v>211428.50717362016</v>
      </c>
      <c r="J264">
        <f t="shared" si="13"/>
        <v>143031.18085646629</v>
      </c>
      <c r="K264">
        <f t="shared" si="14"/>
        <v>83784.276696384084</v>
      </c>
    </row>
    <row r="265" spans="1:11">
      <c r="A265" t="s">
        <v>138</v>
      </c>
      <c r="B265" t="s">
        <v>180</v>
      </c>
      <c r="C265" t="s">
        <v>206</v>
      </c>
      <c r="D265" s="19">
        <v>2007</v>
      </c>
      <c r="E265" s="19">
        <v>4.3246409999999997</v>
      </c>
      <c r="F265" s="19">
        <v>289584.15625</v>
      </c>
      <c r="G265" s="19">
        <v>0.73308932781219482</v>
      </c>
      <c r="H265" s="19">
        <v>-0.50644207000732422</v>
      </c>
      <c r="I265">
        <f t="shared" si="12"/>
        <v>212291.0544503741</v>
      </c>
      <c r="J265">
        <f t="shared" si="13"/>
        <v>146657.59953257442</v>
      </c>
      <c r="K265">
        <f t="shared" si="14"/>
        <v>83000.797981369673</v>
      </c>
    </row>
    <row r="266" spans="1:11">
      <c r="A266" t="s">
        <v>138</v>
      </c>
      <c r="B266" t="s">
        <v>180</v>
      </c>
      <c r="C266" t="s">
        <v>206</v>
      </c>
      <c r="D266" s="19">
        <v>2008</v>
      </c>
      <c r="E266" s="19">
        <v>4.4158720000000002</v>
      </c>
      <c r="F266" s="19">
        <v>276731.125</v>
      </c>
      <c r="G266" s="19">
        <v>0.74503564834594727</v>
      </c>
      <c r="H266" s="19">
        <v>-0.5142509937286377</v>
      </c>
      <c r="I266">
        <f t="shared" si="12"/>
        <v>206174.55313187838</v>
      </c>
      <c r="J266">
        <f t="shared" si="13"/>
        <v>142309.25602689385</v>
      </c>
      <c r="K266">
        <f t="shared" si="14"/>
        <v>78916.193485402706</v>
      </c>
    </row>
    <row r="267" spans="1:11">
      <c r="A267" t="s">
        <v>138</v>
      </c>
      <c r="B267" t="s">
        <v>180</v>
      </c>
      <c r="C267" t="s">
        <v>206</v>
      </c>
      <c r="D267" s="19">
        <v>2009</v>
      </c>
      <c r="E267" s="19">
        <v>4.4945759999999995</v>
      </c>
      <c r="F267" s="19">
        <v>262687.875</v>
      </c>
      <c r="G267" s="19">
        <v>0.75452202558517456</v>
      </c>
      <c r="H267" s="19">
        <v>-0.4238506555557251</v>
      </c>
      <c r="I267">
        <f t="shared" si="12"/>
        <v>198203.78754166514</v>
      </c>
      <c r="J267">
        <f t="shared" si="13"/>
        <v>111340.42802529037</v>
      </c>
      <c r="K267">
        <f t="shared" si="14"/>
        <v>68870.615507882292</v>
      </c>
    </row>
    <row r="268" spans="1:11">
      <c r="A268" t="s">
        <v>138</v>
      </c>
      <c r="B268" t="s">
        <v>180</v>
      </c>
      <c r="C268" t="s">
        <v>206</v>
      </c>
      <c r="D268" s="19">
        <v>2010</v>
      </c>
      <c r="E268" s="19">
        <v>4.5543209999999998</v>
      </c>
      <c r="F268" s="19">
        <v>267345.96875</v>
      </c>
      <c r="G268" s="19">
        <v>0.74557119607925415</v>
      </c>
      <c r="H268" s="19">
        <v>-0.40904173254966736</v>
      </c>
      <c r="I268">
        <f t="shared" si="12"/>
        <v>199325.4536879044</v>
      </c>
      <c r="J268">
        <f t="shared" si="13"/>
        <v>109355.65824766923</v>
      </c>
      <c r="K268">
        <f t="shared" si="14"/>
        <v>67777.636213076257</v>
      </c>
    </row>
    <row r="269" spans="1:11">
      <c r="A269" t="s">
        <v>138</v>
      </c>
      <c r="B269" t="s">
        <v>180</v>
      </c>
      <c r="C269" t="s">
        <v>206</v>
      </c>
      <c r="D269" s="19">
        <v>2011</v>
      </c>
      <c r="E269" s="19">
        <v>4.5911049999999998</v>
      </c>
      <c r="F269" s="19">
        <v>268952.9375</v>
      </c>
      <c r="G269" s="19">
        <v>0.74076908826828003</v>
      </c>
      <c r="H269" s="19">
        <v>-0.42421209812164307</v>
      </c>
      <c r="I269">
        <f t="shared" si="12"/>
        <v>199232.0222989507</v>
      </c>
      <c r="J269">
        <f t="shared" si="13"/>
        <v>114093.08991285414</v>
      </c>
      <c r="K269">
        <f t="shared" si="14"/>
        <v>68246.122058154811</v>
      </c>
    </row>
    <row r="270" spans="1:11">
      <c r="A270" t="s">
        <v>138</v>
      </c>
      <c r="B270" t="s">
        <v>180</v>
      </c>
      <c r="C270" t="s">
        <v>206</v>
      </c>
      <c r="D270" s="19">
        <v>2012</v>
      </c>
      <c r="E270" s="19">
        <v>4.6081979999999998</v>
      </c>
      <c r="F270" s="19">
        <v>269296.6875</v>
      </c>
      <c r="G270" s="19">
        <v>0.69125312566757202</v>
      </c>
      <c r="H270" s="19">
        <v>-0.40494471788406372</v>
      </c>
      <c r="I270">
        <f t="shared" si="12"/>
        <v>186152.17696629837</v>
      </c>
      <c r="J270">
        <f t="shared" si="13"/>
        <v>109050.27114680037</v>
      </c>
      <c r="K270">
        <f t="shared" si="14"/>
        <v>64060.278684444282</v>
      </c>
    </row>
    <row r="271" spans="1:11">
      <c r="A271" t="s">
        <v>138</v>
      </c>
      <c r="B271" t="s">
        <v>180</v>
      </c>
      <c r="C271" t="s">
        <v>206</v>
      </c>
      <c r="D271" s="19">
        <v>2013</v>
      </c>
      <c r="E271" s="19">
        <v>4.6154219999999997</v>
      </c>
      <c r="F271" s="19">
        <v>272600.5625</v>
      </c>
      <c r="G271" s="19">
        <v>0.66172397136688232</v>
      </c>
      <c r="H271" s="19">
        <v>-0.41485801339149475</v>
      </c>
      <c r="I271">
        <f t="shared" si="12"/>
        <v>180386.32681434602</v>
      </c>
      <c r="J271">
        <f t="shared" si="13"/>
        <v>113090.527808154</v>
      </c>
      <c r="K271">
        <f t="shared" si="14"/>
        <v>63586.13678716703</v>
      </c>
    </row>
    <row r="272" spans="1:11">
      <c r="A272" t="s">
        <v>138</v>
      </c>
      <c r="B272" t="s">
        <v>180</v>
      </c>
      <c r="C272" t="s">
        <v>206</v>
      </c>
      <c r="D272" s="19">
        <v>2014</v>
      </c>
      <c r="E272" s="19">
        <v>4.6268440000000002</v>
      </c>
      <c r="F272" s="19">
        <v>296154.46875</v>
      </c>
      <c r="G272" s="19">
        <v>0.62646055221557617</v>
      </c>
      <c r="H272" s="19">
        <v>-0.40827730298042297</v>
      </c>
      <c r="I272">
        <f t="shared" si="12"/>
        <v>185529.0920342356</v>
      </c>
      <c r="J272">
        <f t="shared" si="13"/>
        <v>120913.14776684996</v>
      </c>
      <c r="K272">
        <f t="shared" si="14"/>
        <v>66231.374950416648</v>
      </c>
    </row>
    <row r="273" spans="1:11">
      <c r="A273" t="s">
        <v>138</v>
      </c>
      <c r="B273" t="s">
        <v>180</v>
      </c>
      <c r="C273" t="s">
        <v>206</v>
      </c>
      <c r="D273" s="19">
        <v>2015</v>
      </c>
      <c r="E273" s="19">
        <v>4.652425</v>
      </c>
      <c r="F273" s="19">
        <v>370715.53125</v>
      </c>
      <c r="G273" s="19">
        <v>0.54045116901397705</v>
      </c>
      <c r="H273" s="19">
        <v>-0.37354770302772522</v>
      </c>
      <c r="I273">
        <f t="shared" si="12"/>
        <v>200353.64223570004</v>
      </c>
      <c r="J273">
        <f t="shared" si="13"/>
        <v>138479.93517514039</v>
      </c>
      <c r="K273">
        <f t="shared" si="14"/>
        <v>72829.455049966506</v>
      </c>
    </row>
    <row r="274" spans="1:11">
      <c r="A274" t="s">
        <v>138</v>
      </c>
      <c r="B274" t="s">
        <v>180</v>
      </c>
      <c r="C274" t="s">
        <v>206</v>
      </c>
      <c r="D274" s="19">
        <v>2016</v>
      </c>
      <c r="E274" s="19">
        <v>4.6957789999999999</v>
      </c>
      <c r="F274" s="19">
        <v>378106.71875</v>
      </c>
      <c r="G274" s="19">
        <v>0.53602379560470581</v>
      </c>
      <c r="H274" s="19">
        <v>-0.36217549443244934</v>
      </c>
      <c r="I274">
        <f t="shared" si="12"/>
        <v>202674.19852801599</v>
      </c>
      <c r="J274">
        <f t="shared" si="13"/>
        <v>136940.98781151231</v>
      </c>
      <c r="K274">
        <f t="shared" si="14"/>
        <v>72323.502945843124</v>
      </c>
    </row>
    <row r="275" spans="1:11">
      <c r="A275" t="s">
        <v>138</v>
      </c>
      <c r="B275" t="s">
        <v>180</v>
      </c>
      <c r="C275" t="s">
        <v>206</v>
      </c>
      <c r="D275" s="19">
        <v>2017</v>
      </c>
      <c r="E275" s="19">
        <v>4.753279</v>
      </c>
      <c r="F275" s="19">
        <v>412625.75</v>
      </c>
      <c r="G275" s="19">
        <v>0.5085638165473938</v>
      </c>
      <c r="H275" s="19">
        <v>-0.35819339752197266</v>
      </c>
      <c r="I275">
        <f t="shared" si="12"/>
        <v>209846.52622573078</v>
      </c>
      <c r="J275">
        <f t="shared" si="13"/>
        <v>147799.81929755211</v>
      </c>
      <c r="K275">
        <f t="shared" si="14"/>
        <v>75242.026719509391</v>
      </c>
    </row>
    <row r="276" spans="1:11">
      <c r="A276" t="s">
        <v>138</v>
      </c>
      <c r="B276" t="s">
        <v>180</v>
      </c>
      <c r="C276" t="s">
        <v>206</v>
      </c>
      <c r="D276" s="19">
        <v>2018</v>
      </c>
      <c r="E276" s="19">
        <v>4.8186900000000001</v>
      </c>
      <c r="F276" s="19">
        <v>447766.5625</v>
      </c>
      <c r="G276" s="19">
        <v>0.55376988649368286</v>
      </c>
      <c r="H276" s="19">
        <v>-0.38949447870254517</v>
      </c>
      <c r="I276">
        <f t="shared" si="12"/>
        <v>247959.63849129155</v>
      </c>
      <c r="J276">
        <f t="shared" si="13"/>
        <v>174402.60384136811</v>
      </c>
      <c r="K276">
        <f t="shared" si="14"/>
        <v>87650.843348017748</v>
      </c>
    </row>
    <row r="277" spans="1:11">
      <c r="A277" t="s">
        <v>139</v>
      </c>
      <c r="B277" t="s">
        <v>181</v>
      </c>
      <c r="C277" t="s">
        <v>217</v>
      </c>
      <c r="D277" s="19">
        <v>1996</v>
      </c>
      <c r="E277" s="19">
        <v>0.27015</v>
      </c>
      <c r="F277" s="19">
        <v>8104.32275390625</v>
      </c>
      <c r="G277" s="19">
        <v>0.41712680459022522</v>
      </c>
      <c r="H277" s="19">
        <v>-0.46998700499534607</v>
      </c>
      <c r="I277">
        <f t="shared" si="12"/>
        <v>3380.5302537047683</v>
      </c>
      <c r="J277">
        <f t="shared" si="13"/>
        <v>3808.9263786240335</v>
      </c>
      <c r="K277">
        <f t="shared" si="14"/>
        <v>26612.832249967803</v>
      </c>
    </row>
    <row r="278" spans="1:11">
      <c r="A278" t="s">
        <v>139</v>
      </c>
      <c r="B278" t="s">
        <v>181</v>
      </c>
      <c r="C278" t="s">
        <v>217</v>
      </c>
      <c r="D278" s="19">
        <v>1997</v>
      </c>
      <c r="E278" s="19">
        <v>0.27270899999999998</v>
      </c>
      <c r="F278" s="19">
        <v>8571.169921875</v>
      </c>
      <c r="G278" s="19">
        <v>0.38110199570655823</v>
      </c>
      <c r="H278" s="19">
        <v>-0.43771806359291077</v>
      </c>
      <c r="I278">
        <f t="shared" si="12"/>
        <v>3266.4899627665873</v>
      </c>
      <c r="J278">
        <f t="shared" si="13"/>
        <v>3751.7559009289253</v>
      </c>
      <c r="K278">
        <f t="shared" si="14"/>
        <v>25735.292431476457</v>
      </c>
    </row>
    <row r="279" spans="1:11">
      <c r="A279" t="s">
        <v>139</v>
      </c>
      <c r="B279" t="s">
        <v>181</v>
      </c>
      <c r="C279" t="s">
        <v>217</v>
      </c>
      <c r="D279" s="19">
        <v>1998</v>
      </c>
      <c r="E279" s="19">
        <v>0.27529599999999999</v>
      </c>
      <c r="F279" s="19">
        <v>9179.3427734375</v>
      </c>
      <c r="G279" s="19">
        <v>0.38951864838600159</v>
      </c>
      <c r="H279" s="19">
        <v>-0.51666808128356934</v>
      </c>
      <c r="I279">
        <f t="shared" si="12"/>
        <v>3575.5251901811862</v>
      </c>
      <c r="J279">
        <f t="shared" si="13"/>
        <v>4742.673418196151</v>
      </c>
      <c r="K279">
        <f t="shared" si="14"/>
        <v>30215.472104125514</v>
      </c>
    </row>
    <row r="280" spans="1:11">
      <c r="A280" t="s">
        <v>139</v>
      </c>
      <c r="B280" t="s">
        <v>181</v>
      </c>
      <c r="C280" t="s">
        <v>217</v>
      </c>
      <c r="D280" s="19">
        <v>1999</v>
      </c>
      <c r="E280" s="19">
        <v>0.27787000000000001</v>
      </c>
      <c r="F280" s="19">
        <v>9550.46875</v>
      </c>
      <c r="G280" s="19">
        <v>0.37979835271835327</v>
      </c>
      <c r="H280" s="19">
        <v>-0.45514261722564697</v>
      </c>
      <c r="I280">
        <f t="shared" si="12"/>
        <v>3627.2522989381105</v>
      </c>
      <c r="J280">
        <f t="shared" si="13"/>
        <v>4346.8253426067531</v>
      </c>
      <c r="K280">
        <f t="shared" si="14"/>
        <v>28697.152055079223</v>
      </c>
    </row>
    <row r="281" spans="1:11">
      <c r="A281" t="s">
        <v>139</v>
      </c>
      <c r="B281" t="s">
        <v>181</v>
      </c>
      <c r="C281" t="s">
        <v>217</v>
      </c>
      <c r="D281" s="19">
        <v>2000</v>
      </c>
      <c r="E281" s="19">
        <v>0.28043499999999999</v>
      </c>
      <c r="F281" s="19">
        <v>10017.638671875</v>
      </c>
      <c r="G281" s="19">
        <v>0.38903430104255676</v>
      </c>
      <c r="H281" s="19">
        <v>-0.52800476551055908</v>
      </c>
      <c r="I281">
        <f t="shared" si="12"/>
        <v>3897.2050588097773</v>
      </c>
      <c r="J281">
        <f t="shared" si="13"/>
        <v>5289.3609579128679</v>
      </c>
      <c r="K281">
        <f t="shared" si="14"/>
        <v>32758.2720299629</v>
      </c>
    </row>
    <row r="282" spans="1:11">
      <c r="A282" t="s">
        <v>139</v>
      </c>
      <c r="B282" t="s">
        <v>181</v>
      </c>
      <c r="C282" t="s">
        <v>217</v>
      </c>
      <c r="D282" s="19">
        <v>2001</v>
      </c>
      <c r="E282" s="19">
        <v>0.28290699999999996</v>
      </c>
      <c r="F282" s="19">
        <v>10408.20703125</v>
      </c>
      <c r="G282" s="19">
        <v>0.39449408650398254</v>
      </c>
      <c r="H282" s="19">
        <v>-0.47111555933952332</v>
      </c>
      <c r="I282">
        <f t="shared" si="12"/>
        <v>4105.9761249372968</v>
      </c>
      <c r="J282">
        <f t="shared" si="13"/>
        <v>4903.4682772489032</v>
      </c>
      <c r="K282">
        <f t="shared" si="14"/>
        <v>31845.957866670677</v>
      </c>
    </row>
    <row r="283" spans="1:11">
      <c r="A283" t="s">
        <v>139</v>
      </c>
      <c r="B283" t="s">
        <v>181</v>
      </c>
      <c r="C283" t="s">
        <v>217</v>
      </c>
      <c r="D283" s="19">
        <v>2002</v>
      </c>
      <c r="E283" s="19">
        <v>0.285329</v>
      </c>
      <c r="F283" s="19">
        <v>10479.1044921875</v>
      </c>
      <c r="G283" s="19">
        <v>0.42531809210777283</v>
      </c>
      <c r="H283" s="19">
        <v>-0.46013057231903076</v>
      </c>
      <c r="I283">
        <f t="shared" si="12"/>
        <v>4456.9527296151791</v>
      </c>
      <c r="J283">
        <f t="shared" si="13"/>
        <v>4821.7563473811606</v>
      </c>
      <c r="K283">
        <f t="shared" si="14"/>
        <v>32519.334091509591</v>
      </c>
    </row>
    <row r="284" spans="1:11">
      <c r="A284" t="s">
        <v>139</v>
      </c>
      <c r="B284" t="s">
        <v>181</v>
      </c>
      <c r="C284" t="s">
        <v>217</v>
      </c>
      <c r="D284" s="19">
        <v>2003</v>
      </c>
      <c r="E284" s="19">
        <v>0.28795199999999999</v>
      </c>
      <c r="F284" s="19">
        <v>10716.78515625</v>
      </c>
      <c r="G284" s="19">
        <v>0.4186321496963501</v>
      </c>
      <c r="H284" s="19">
        <v>-0.5057753324508667</v>
      </c>
      <c r="I284">
        <f t="shared" si="12"/>
        <v>4486.3908077948727</v>
      </c>
      <c r="J284">
        <f t="shared" si="13"/>
        <v>5420.2855752068572</v>
      </c>
      <c r="K284">
        <f t="shared" si="14"/>
        <v>34403.915871401245</v>
      </c>
    </row>
    <row r="285" spans="1:11">
      <c r="A285" t="s">
        <v>139</v>
      </c>
      <c r="B285" t="s">
        <v>181</v>
      </c>
      <c r="C285" t="s">
        <v>217</v>
      </c>
      <c r="D285" s="19">
        <v>2004</v>
      </c>
      <c r="E285" s="19">
        <v>0.29110399999999997</v>
      </c>
      <c r="F285" s="19">
        <v>11578.6513671875</v>
      </c>
      <c r="G285" s="19">
        <v>0.44916275143623352</v>
      </c>
      <c r="H285" s="19">
        <v>-0.60322046279907227</v>
      </c>
      <c r="I285">
        <f t="shared" si="12"/>
        <v>5200.6989060068445</v>
      </c>
      <c r="J285">
        <f t="shared" si="13"/>
        <v>6984.4794363039546</v>
      </c>
      <c r="K285">
        <f t="shared" si="14"/>
        <v>41858.505353106797</v>
      </c>
    </row>
    <row r="286" spans="1:11">
      <c r="A286" t="s">
        <v>139</v>
      </c>
      <c r="B286" t="s">
        <v>181</v>
      </c>
      <c r="C286" t="s">
        <v>217</v>
      </c>
      <c r="D286" s="19">
        <v>2005</v>
      </c>
      <c r="E286" s="19">
        <v>0.29497899999999999</v>
      </c>
      <c r="F286" s="19">
        <v>12311.580078125</v>
      </c>
      <c r="G286" s="19">
        <v>0.4453960657119751</v>
      </c>
      <c r="H286" s="19">
        <v>-0.74115318059921265</v>
      </c>
      <c r="I286">
        <f t="shared" si="12"/>
        <v>5483.529329494806</v>
      </c>
      <c r="J286">
        <f t="shared" si="13"/>
        <v>9124.7667331042467</v>
      </c>
      <c r="K286">
        <f t="shared" si="14"/>
        <v>49523.173048247685</v>
      </c>
    </row>
    <row r="287" spans="1:11">
      <c r="A287" t="s">
        <v>139</v>
      </c>
      <c r="B287" t="s">
        <v>181</v>
      </c>
      <c r="C287" t="s">
        <v>217</v>
      </c>
      <c r="D287" s="19">
        <v>2006</v>
      </c>
      <c r="E287" s="19">
        <v>0.29971999999999999</v>
      </c>
      <c r="F287" s="19">
        <v>12957.79296875</v>
      </c>
      <c r="G287" s="19">
        <v>0.46722054481506348</v>
      </c>
      <c r="H287" s="19">
        <v>-0.87312757968902588</v>
      </c>
      <c r="I287">
        <f t="shared" si="12"/>
        <v>6054.1470904601738</v>
      </c>
      <c r="J287">
        <f t="shared" si="13"/>
        <v>11313.806412916165</v>
      </c>
      <c r="K287">
        <f t="shared" si="14"/>
        <v>57947.262456213597</v>
      </c>
    </row>
    <row r="288" spans="1:11">
      <c r="A288" t="s">
        <v>139</v>
      </c>
      <c r="B288" t="s">
        <v>181</v>
      </c>
      <c r="C288" t="s">
        <v>217</v>
      </c>
      <c r="D288" s="19">
        <v>2007</v>
      </c>
      <c r="E288" s="19">
        <v>0.30518299999999998</v>
      </c>
      <c r="F288" s="19">
        <v>14171.3310546875</v>
      </c>
      <c r="G288" s="19">
        <v>0.54903721809387207</v>
      </c>
      <c r="H288" s="19">
        <v>-0.83595538139343262</v>
      </c>
      <c r="I288">
        <f t="shared" si="12"/>
        <v>7780.588178952923</v>
      </c>
      <c r="J288">
        <f t="shared" si="13"/>
        <v>11846.600456673885</v>
      </c>
      <c r="K288">
        <f t="shared" si="14"/>
        <v>64312.850439332498</v>
      </c>
    </row>
    <row r="289" spans="1:11">
      <c r="A289" t="s">
        <v>139</v>
      </c>
      <c r="B289" t="s">
        <v>181</v>
      </c>
      <c r="C289" t="s">
        <v>217</v>
      </c>
      <c r="D289" s="19">
        <v>2008</v>
      </c>
      <c r="E289" s="19">
        <v>0.31085599999999997</v>
      </c>
      <c r="F289" s="19">
        <v>14453.6220703125</v>
      </c>
      <c r="G289" s="19">
        <v>0.46652635931968689</v>
      </c>
      <c r="H289" s="19">
        <v>-0.58093756437301636</v>
      </c>
      <c r="I289">
        <f t="shared" si="12"/>
        <v>6742.9956834455661</v>
      </c>
      <c r="J289">
        <f t="shared" si="13"/>
        <v>8396.6520018954179</v>
      </c>
      <c r="K289">
        <f t="shared" si="14"/>
        <v>48703.089807952834</v>
      </c>
    </row>
    <row r="290" spans="1:11">
      <c r="A290" t="s">
        <v>139</v>
      </c>
      <c r="B290" t="s">
        <v>181</v>
      </c>
      <c r="C290" t="s">
        <v>217</v>
      </c>
      <c r="D290" s="19">
        <v>2009</v>
      </c>
      <c r="E290" s="19">
        <v>0.31606200000000001</v>
      </c>
      <c r="F290" s="19">
        <v>13474.068359375</v>
      </c>
      <c r="G290" s="19">
        <v>0.43750405311584473</v>
      </c>
      <c r="H290" s="19">
        <v>-0.4332118034362793</v>
      </c>
      <c r="I290">
        <f t="shared" si="12"/>
        <v>5894.9595191865228</v>
      </c>
      <c r="J290">
        <f t="shared" si="13"/>
        <v>5837.1254535885528</v>
      </c>
      <c r="K290">
        <f t="shared" si="14"/>
        <v>37119.568226408344</v>
      </c>
    </row>
    <row r="291" spans="1:11">
      <c r="A291" t="s">
        <v>139</v>
      </c>
      <c r="B291" t="s">
        <v>181</v>
      </c>
      <c r="C291" t="s">
        <v>217</v>
      </c>
      <c r="D291" s="19">
        <v>2010</v>
      </c>
      <c r="E291" s="19">
        <v>0.320328</v>
      </c>
      <c r="F291" s="19">
        <v>13011.1162109375</v>
      </c>
      <c r="G291" s="19">
        <v>0.52207082509994507</v>
      </c>
      <c r="H291" s="19">
        <v>-0.51002401113510132</v>
      </c>
      <c r="I291">
        <f t="shared" si="12"/>
        <v>6792.7241757154115</v>
      </c>
      <c r="J291">
        <f t="shared" si="13"/>
        <v>6635.9816792472848</v>
      </c>
      <c r="K291">
        <f t="shared" si="14"/>
        <v>41921.736017340649</v>
      </c>
    </row>
    <row r="292" spans="1:11">
      <c r="A292" t="s">
        <v>139</v>
      </c>
      <c r="B292" t="s">
        <v>181</v>
      </c>
      <c r="C292" t="s">
        <v>217</v>
      </c>
      <c r="D292" s="19">
        <v>2011</v>
      </c>
      <c r="E292" s="19">
        <v>0.32347399999999998</v>
      </c>
      <c r="F292" s="19">
        <v>13255.935546875</v>
      </c>
      <c r="G292" s="19">
        <v>0.56747454404830933</v>
      </c>
      <c r="H292" s="19">
        <v>-0.58674436807632446</v>
      </c>
      <c r="I292">
        <f t="shared" si="12"/>
        <v>7522.4059803966666</v>
      </c>
      <c r="J292">
        <f t="shared" si="13"/>
        <v>7777.8455257116584</v>
      </c>
      <c r="K292">
        <f t="shared" si="14"/>
        <v>47299.787637053756</v>
      </c>
    </row>
    <row r="293" spans="1:11">
      <c r="A293" t="s">
        <v>139</v>
      </c>
      <c r="B293" t="s">
        <v>181</v>
      </c>
      <c r="C293" t="s">
        <v>217</v>
      </c>
      <c r="D293" s="19">
        <v>2012</v>
      </c>
      <c r="E293" s="19">
        <v>0.325652</v>
      </c>
      <c r="F293" s="19">
        <v>13427.791015625</v>
      </c>
      <c r="G293" s="19">
        <v>0.54350733757019043</v>
      </c>
      <c r="H293" s="19">
        <v>-0.57202523946762085</v>
      </c>
      <c r="I293">
        <f t="shared" si="12"/>
        <v>7298.1029443512671</v>
      </c>
      <c r="J293">
        <f t="shared" si="13"/>
        <v>7681.0353712340584</v>
      </c>
      <c r="K293">
        <f t="shared" si="14"/>
        <v>45997.378537780591</v>
      </c>
    </row>
    <row r="294" spans="1:11">
      <c r="A294" t="s">
        <v>139</v>
      </c>
      <c r="B294" t="s">
        <v>181</v>
      </c>
      <c r="C294" t="s">
        <v>217</v>
      </c>
      <c r="D294" s="19">
        <v>2013</v>
      </c>
      <c r="E294" s="19">
        <v>0.32718700000000001</v>
      </c>
      <c r="F294" s="19">
        <v>13982.875</v>
      </c>
      <c r="G294" s="19">
        <v>0.51792842149734497</v>
      </c>
      <c r="H294" s="19">
        <v>-0.5840868353843689</v>
      </c>
      <c r="I294">
        <f t="shared" si="12"/>
        <v>7242.1283767446876</v>
      </c>
      <c r="J294">
        <f t="shared" si="13"/>
        <v>8167.2132083252072</v>
      </c>
      <c r="K294">
        <f t="shared" si="14"/>
        <v>47096.435937460519</v>
      </c>
    </row>
    <row r="295" spans="1:11">
      <c r="A295" t="s">
        <v>139</v>
      </c>
      <c r="B295" t="s">
        <v>181</v>
      </c>
      <c r="C295" t="s">
        <v>217</v>
      </c>
      <c r="D295" s="19">
        <v>2014</v>
      </c>
      <c r="E295" s="19">
        <v>0.328594</v>
      </c>
      <c r="F295" s="19">
        <v>14274.0869140625</v>
      </c>
      <c r="G295" s="19">
        <v>0.50416511297225952</v>
      </c>
      <c r="H295" s="19">
        <v>-0.60142415761947632</v>
      </c>
      <c r="I295">
        <f t="shared" si="12"/>
        <v>7196.4966416041716</v>
      </c>
      <c r="J295">
        <f t="shared" si="13"/>
        <v>8584.7806980772293</v>
      </c>
      <c r="K295">
        <f t="shared" si="14"/>
        <v>48026.675288293154</v>
      </c>
    </row>
    <row r="296" spans="1:11">
      <c r="A296" t="s">
        <v>139</v>
      </c>
      <c r="B296" t="s">
        <v>181</v>
      </c>
      <c r="C296" t="s">
        <v>217</v>
      </c>
      <c r="D296" s="19">
        <v>2015</v>
      </c>
      <c r="E296" s="19">
        <v>0.33024300000000001</v>
      </c>
      <c r="F296" s="19">
        <v>14951.9599609375</v>
      </c>
      <c r="G296" s="19">
        <v>0.48244434595108032</v>
      </c>
      <c r="H296" s="19">
        <v>-0.59438514709472656</v>
      </c>
      <c r="I296">
        <f t="shared" si="12"/>
        <v>7213.4885440412327</v>
      </c>
      <c r="J296">
        <f t="shared" si="13"/>
        <v>8887.222920736298</v>
      </c>
      <c r="K296">
        <f t="shared" si="14"/>
        <v>48754.133970371906</v>
      </c>
    </row>
    <row r="297" spans="1:11">
      <c r="A297" t="s">
        <v>139</v>
      </c>
      <c r="B297" t="s">
        <v>181</v>
      </c>
      <c r="C297" t="s">
        <v>217</v>
      </c>
      <c r="D297" s="19">
        <v>2016</v>
      </c>
      <c r="E297" s="19">
        <v>0.332206</v>
      </c>
      <c r="F297" s="19">
        <v>15942.8330078125</v>
      </c>
      <c r="G297" s="19">
        <v>0.43585643172264099</v>
      </c>
      <c r="H297" s="19">
        <v>-0.60868340730667114</v>
      </c>
      <c r="I297">
        <f t="shared" si="12"/>
        <v>6948.786306335096</v>
      </c>
      <c r="J297">
        <f t="shared" si="13"/>
        <v>9704.1379173165769</v>
      </c>
      <c r="K297">
        <f t="shared" si="14"/>
        <v>50128.306603889374</v>
      </c>
    </row>
    <row r="298" spans="1:11">
      <c r="A298" t="s">
        <v>139</v>
      </c>
      <c r="B298" t="s">
        <v>181</v>
      </c>
      <c r="C298" t="s">
        <v>217</v>
      </c>
      <c r="D298" s="19">
        <v>2017</v>
      </c>
      <c r="E298" s="19">
        <v>0.334393</v>
      </c>
      <c r="F298" s="19">
        <v>16667.591796875</v>
      </c>
      <c r="G298" s="19">
        <v>0.46055290102958679</v>
      </c>
      <c r="H298" s="19">
        <v>-0.69330161809921265</v>
      </c>
      <c r="I298">
        <f t="shared" si="12"/>
        <v>7676.3077552277246</v>
      </c>
      <c r="J298">
        <f t="shared" si="13"/>
        <v>11555.668362590601</v>
      </c>
      <c r="K298">
        <f t="shared" si="14"/>
        <v>57513.09422690764</v>
      </c>
    </row>
    <row r="299" spans="1:11">
      <c r="A299" t="s">
        <v>139</v>
      </c>
      <c r="B299" t="s">
        <v>181</v>
      </c>
      <c r="C299" t="s">
        <v>217</v>
      </c>
      <c r="D299" s="19">
        <v>2018</v>
      </c>
      <c r="E299" s="19">
        <v>0.33671299999999998</v>
      </c>
      <c r="F299" s="19">
        <v>17303.36328125</v>
      </c>
      <c r="G299" s="19">
        <v>0.49271753430366516</v>
      </c>
      <c r="H299" s="19">
        <v>-0.72039520740509033</v>
      </c>
      <c r="I299">
        <f t="shared" si="12"/>
        <v>8525.670491098077</v>
      </c>
      <c r="J299">
        <f t="shared" si="13"/>
        <v>12465.259979801718</v>
      </c>
      <c r="K299">
        <f t="shared" si="14"/>
        <v>62340.718864135917</v>
      </c>
    </row>
    <row r="300" spans="1:11">
      <c r="A300" t="s">
        <v>141</v>
      </c>
      <c r="B300" t="s">
        <v>183</v>
      </c>
      <c r="C300" t="s">
        <v>206</v>
      </c>
      <c r="D300" s="19">
        <v>1996</v>
      </c>
      <c r="E300" s="19">
        <v>57.065224999999998</v>
      </c>
      <c r="F300" s="19">
        <v>2170005.25</v>
      </c>
      <c r="G300" s="19">
        <v>0.23682169616222382</v>
      </c>
      <c r="H300" s="19">
        <v>-0.20611894130706787</v>
      </c>
      <c r="I300">
        <f t="shared" si="12"/>
        <v>513904.32398593053</v>
      </c>
      <c r="J300">
        <f t="shared" si="13"/>
        <v>447279.18476077914</v>
      </c>
      <c r="K300">
        <f t="shared" si="14"/>
        <v>16843.594478891649</v>
      </c>
    </row>
    <row r="301" spans="1:11">
      <c r="A301" t="s">
        <v>141</v>
      </c>
      <c r="B301" t="s">
        <v>183</v>
      </c>
      <c r="C301" t="s">
        <v>206</v>
      </c>
      <c r="D301" s="19">
        <v>1997</v>
      </c>
      <c r="E301" s="19">
        <v>56.903639999999996</v>
      </c>
      <c r="F301" s="19">
        <v>2209721</v>
      </c>
      <c r="G301" s="19">
        <v>0.22632385790348053</v>
      </c>
      <c r="H301" s="19">
        <v>-0.20502972602844238</v>
      </c>
      <c r="I301">
        <f t="shared" si="12"/>
        <v>500112.5816103369</v>
      </c>
      <c r="J301">
        <f t="shared" si="13"/>
        <v>453058.49122929573</v>
      </c>
      <c r="K301">
        <f t="shared" si="14"/>
        <v>16750.616882147304</v>
      </c>
    </row>
    <row r="302" spans="1:11">
      <c r="A302" t="s">
        <v>141</v>
      </c>
      <c r="B302" t="s">
        <v>183</v>
      </c>
      <c r="C302" t="s">
        <v>206</v>
      </c>
      <c r="D302" s="19">
        <v>1998</v>
      </c>
      <c r="E302" s="19">
        <v>56.742759999999997</v>
      </c>
      <c r="F302" s="19">
        <v>2249730.75</v>
      </c>
      <c r="G302" s="19">
        <v>0.23209443688392639</v>
      </c>
      <c r="H302" s="19">
        <v>-0.21143354475498199</v>
      </c>
      <c r="I302">
        <f t="shared" si="12"/>
        <v>522149.99156170338</v>
      </c>
      <c r="J302">
        <f t="shared" si="13"/>
        <v>475668.54721678421</v>
      </c>
      <c r="K302">
        <f t="shared" si="14"/>
        <v>17584.948965797357</v>
      </c>
    </row>
    <row r="303" spans="1:11">
      <c r="A303" t="s">
        <v>141</v>
      </c>
      <c r="B303" t="s">
        <v>183</v>
      </c>
      <c r="C303" t="s">
        <v>206</v>
      </c>
      <c r="D303" s="19">
        <v>1999</v>
      </c>
      <c r="E303" s="19">
        <v>56.655631999999997</v>
      </c>
      <c r="F303" s="19">
        <v>2286305</v>
      </c>
      <c r="G303" s="19">
        <v>0.22234873473644257</v>
      </c>
      <c r="H303" s="19">
        <v>-0.20885179936885834</v>
      </c>
      <c r="I303">
        <f t="shared" si="12"/>
        <v>508357.02397160232</v>
      </c>
      <c r="J303">
        <f t="shared" si="13"/>
        <v>477498.91315601766</v>
      </c>
      <c r="K303">
        <f t="shared" si="14"/>
        <v>17400.846170555826</v>
      </c>
    </row>
    <row r="304" spans="1:11">
      <c r="A304" t="s">
        <v>141</v>
      </c>
      <c r="B304" t="s">
        <v>183</v>
      </c>
      <c r="C304" t="s">
        <v>206</v>
      </c>
      <c r="D304" s="19">
        <v>2000</v>
      </c>
      <c r="E304" s="19">
        <v>56.692177999999998</v>
      </c>
      <c r="F304" s="19">
        <v>2372886.25</v>
      </c>
      <c r="G304" s="19">
        <v>0.23599147796630859</v>
      </c>
      <c r="H304" s="19">
        <v>-0.22825455665588379</v>
      </c>
      <c r="I304">
        <f t="shared" si="12"/>
        <v>559980.93318343163</v>
      </c>
      <c r="J304">
        <f t="shared" si="13"/>
        <v>541622.09898859262</v>
      </c>
      <c r="K304">
        <f t="shared" si="14"/>
        <v>19431.305535166142</v>
      </c>
    </row>
    <row r="305" spans="1:11">
      <c r="A305" t="s">
        <v>141</v>
      </c>
      <c r="B305" t="s">
        <v>183</v>
      </c>
      <c r="C305" t="s">
        <v>206</v>
      </c>
      <c r="D305" s="19">
        <v>2001</v>
      </c>
      <c r="E305" s="19">
        <v>56.875146999999998</v>
      </c>
      <c r="F305" s="19">
        <v>2419190.25</v>
      </c>
      <c r="G305" s="19">
        <v>0.24558606743812561</v>
      </c>
      <c r="H305" s="19">
        <v>-0.23594290018081665</v>
      </c>
      <c r="I305">
        <f t="shared" si="12"/>
        <v>594119.41988215595</v>
      </c>
      <c r="J305">
        <f t="shared" si="13"/>
        <v>570790.76367415488</v>
      </c>
      <c r="K305">
        <f t="shared" si="14"/>
        <v>20481.884355504364</v>
      </c>
    </row>
    <row r="306" spans="1:11">
      <c r="A306" t="s">
        <v>141</v>
      </c>
      <c r="B306" t="s">
        <v>183</v>
      </c>
      <c r="C306" t="s">
        <v>206</v>
      </c>
      <c r="D306" s="19">
        <v>2002</v>
      </c>
      <c r="E306" s="19">
        <v>57.182518999999999</v>
      </c>
      <c r="F306" s="19">
        <v>2425333.5</v>
      </c>
      <c r="G306" s="19">
        <v>0.2528843879699707</v>
      </c>
      <c r="H306" s="19">
        <v>-0.2478090226650238</v>
      </c>
      <c r="I306">
        <f t="shared" si="12"/>
        <v>613328.97777056694</v>
      </c>
      <c r="J306">
        <f t="shared" si="13"/>
        <v>601019.52427174151</v>
      </c>
      <c r="K306">
        <f t="shared" si="14"/>
        <v>21236.35900059437</v>
      </c>
    </row>
    <row r="307" spans="1:11">
      <c r="A307" t="s">
        <v>141</v>
      </c>
      <c r="B307" t="s">
        <v>183</v>
      </c>
      <c r="C307" t="s">
        <v>206</v>
      </c>
      <c r="D307" s="19">
        <v>2003</v>
      </c>
      <c r="E307" s="19">
        <v>57.564588000000001</v>
      </c>
      <c r="F307" s="19">
        <v>2428695.75</v>
      </c>
      <c r="G307" s="19">
        <v>0.27190899848937988</v>
      </c>
      <c r="H307" s="19">
        <v>-0.27163422107696533</v>
      </c>
      <c r="I307">
        <f t="shared" si="12"/>
        <v>660384.22901791334</v>
      </c>
      <c r="J307">
        <f t="shared" si="13"/>
        <v>659716.87828418612</v>
      </c>
      <c r="K307">
        <f t="shared" si="14"/>
        <v>22932.520724409587</v>
      </c>
    </row>
    <row r="308" spans="1:11">
      <c r="A308" t="s">
        <v>141</v>
      </c>
      <c r="B308" t="s">
        <v>183</v>
      </c>
      <c r="C308" t="s">
        <v>206</v>
      </c>
      <c r="D308" s="19">
        <v>2004</v>
      </c>
      <c r="E308" s="19">
        <v>57.948423999999996</v>
      </c>
      <c r="F308" s="19">
        <v>2463270.5</v>
      </c>
      <c r="G308" s="19">
        <v>0.29974472522735596</v>
      </c>
      <c r="H308" s="19">
        <v>-0.30257424712181091</v>
      </c>
      <c r="I308">
        <f t="shared" si="12"/>
        <v>738352.33918315172</v>
      </c>
      <c r="J308">
        <f t="shared" si="13"/>
        <v>745322.21699486673</v>
      </c>
      <c r="K308">
        <f t="shared" si="14"/>
        <v>25603.36336632759</v>
      </c>
    </row>
    <row r="309" spans="1:11">
      <c r="A309" t="s">
        <v>141</v>
      </c>
      <c r="B309" t="s">
        <v>183</v>
      </c>
      <c r="C309" t="s">
        <v>206</v>
      </c>
      <c r="D309" s="19">
        <v>2005</v>
      </c>
      <c r="E309" s="19">
        <v>58.281211999999996</v>
      </c>
      <c r="F309" s="19">
        <v>2483416.5</v>
      </c>
      <c r="G309" s="19">
        <v>0.3049277663230896</v>
      </c>
      <c r="H309" s="19">
        <v>-0.30918732285499573</v>
      </c>
      <c r="I309">
        <f t="shared" si="12"/>
        <v>757262.64619490504</v>
      </c>
      <c r="J309">
        <f t="shared" si="13"/>
        <v>767840.8991689235</v>
      </c>
      <c r="K309">
        <f t="shared" si="14"/>
        <v>26168.013550641819</v>
      </c>
    </row>
    <row r="310" spans="1:11">
      <c r="A310" t="s">
        <v>141</v>
      </c>
      <c r="B310" t="s">
        <v>183</v>
      </c>
      <c r="C310" t="s">
        <v>206</v>
      </c>
      <c r="D310" s="19">
        <v>2006</v>
      </c>
      <c r="E310" s="19">
        <v>58.542618999999995</v>
      </c>
      <c r="F310" s="19">
        <v>2527885.5</v>
      </c>
      <c r="G310" s="19">
        <v>0.31796452403068542</v>
      </c>
      <c r="H310" s="19">
        <v>-0.33223360776901245</v>
      </c>
      <c r="I310">
        <f t="shared" si="12"/>
        <v>803777.90981157124</v>
      </c>
      <c r="J310">
        <f t="shared" si="13"/>
        <v>839848.51969197392</v>
      </c>
      <c r="K310">
        <f t="shared" si="14"/>
        <v>28075.72427710392</v>
      </c>
    </row>
    <row r="311" spans="1:11">
      <c r="A311" t="s">
        <v>141</v>
      </c>
      <c r="B311" t="s">
        <v>183</v>
      </c>
      <c r="C311" t="s">
        <v>206</v>
      </c>
      <c r="D311" s="19">
        <v>2007</v>
      </c>
      <c r="E311" s="19">
        <v>58.747861</v>
      </c>
      <c r="F311" s="19">
        <v>2565477</v>
      </c>
      <c r="G311" s="19">
        <v>0.33639818429946899</v>
      </c>
      <c r="H311" s="19">
        <v>-0.34143266081809998</v>
      </c>
      <c r="I311">
        <f t="shared" si="12"/>
        <v>863021.80466204882</v>
      </c>
      <c r="J311">
        <f t="shared" si="13"/>
        <v>875937.63837763667</v>
      </c>
      <c r="K311">
        <f t="shared" si="14"/>
        <v>29600.387374779235</v>
      </c>
    </row>
    <row r="312" spans="1:11">
      <c r="A312" t="s">
        <v>141</v>
      </c>
      <c r="B312" t="s">
        <v>183</v>
      </c>
      <c r="C312" t="s">
        <v>206</v>
      </c>
      <c r="D312" s="19">
        <v>2008</v>
      </c>
      <c r="E312" s="19">
        <v>58.922108999999999</v>
      </c>
      <c r="F312" s="19">
        <v>2540796.5</v>
      </c>
      <c r="G312" s="19">
        <v>0.3252544105052948</v>
      </c>
      <c r="H312" s="19">
        <v>-0.35185495018959045</v>
      </c>
      <c r="I312">
        <f t="shared" si="12"/>
        <v>826405.26782141626</v>
      </c>
      <c r="J312">
        <f t="shared" si="13"/>
        <v>893991.82594938576</v>
      </c>
      <c r="K312">
        <f t="shared" si="14"/>
        <v>29197.819340967617</v>
      </c>
    </row>
    <row r="313" spans="1:11">
      <c r="A313" t="s">
        <v>141</v>
      </c>
      <c r="B313" t="s">
        <v>183</v>
      </c>
      <c r="C313" t="s">
        <v>206</v>
      </c>
      <c r="D313" s="19">
        <v>2009</v>
      </c>
      <c r="E313" s="19">
        <v>59.105624999999996</v>
      </c>
      <c r="F313" s="19">
        <v>2406618.75</v>
      </c>
      <c r="G313" s="19">
        <v>0.26547572016716003</v>
      </c>
      <c r="H313" s="19">
        <v>-0.28813564777374268</v>
      </c>
      <c r="I313">
        <f t="shared" si="12"/>
        <v>638898.84582404047</v>
      </c>
      <c r="J313">
        <f t="shared" si="13"/>
        <v>693432.65247568488</v>
      </c>
      <c r="K313">
        <f t="shared" si="14"/>
        <v>22541.534723636294</v>
      </c>
    </row>
    <row r="314" spans="1:11">
      <c r="A314" t="s">
        <v>141</v>
      </c>
      <c r="B314" t="s">
        <v>183</v>
      </c>
      <c r="C314" t="s">
        <v>206</v>
      </c>
      <c r="D314" s="19">
        <v>2010</v>
      </c>
      <c r="E314" s="19">
        <v>59.325229</v>
      </c>
      <c r="F314" s="19">
        <v>2447851.25</v>
      </c>
      <c r="G314" s="19">
        <v>0.28828606009483337</v>
      </c>
      <c r="H314" s="19">
        <v>-0.33185872435569763</v>
      </c>
      <c r="I314">
        <f t="shared" si="12"/>
        <v>705681.39256071299</v>
      </c>
      <c r="J314">
        <f t="shared" si="13"/>
        <v>812340.79323749989</v>
      </c>
      <c r="K314">
        <f t="shared" si="14"/>
        <v>25588.138661853507</v>
      </c>
    </row>
    <row r="315" spans="1:11">
      <c r="A315" t="s">
        <v>141</v>
      </c>
      <c r="B315" t="s">
        <v>183</v>
      </c>
      <c r="C315" t="s">
        <v>206</v>
      </c>
      <c r="D315" s="19">
        <v>2011</v>
      </c>
      <c r="E315" s="19">
        <v>59.589075999999999</v>
      </c>
      <c r="F315" s="19">
        <v>2465165.75</v>
      </c>
      <c r="G315" s="19">
        <v>0.31209835410118103</v>
      </c>
      <c r="H315" s="19">
        <v>-0.35412052273750305</v>
      </c>
      <c r="I315">
        <f t="shared" si="12"/>
        <v>769374.17316160351</v>
      </c>
      <c r="J315">
        <f t="shared" si="13"/>
        <v>872965.78402458876</v>
      </c>
      <c r="K315">
        <f t="shared" si="14"/>
        <v>27561.091183662462</v>
      </c>
    </row>
    <row r="316" spans="1:11">
      <c r="A316" t="s">
        <v>141</v>
      </c>
      <c r="B316" t="s">
        <v>183</v>
      </c>
      <c r="C316" t="s">
        <v>206</v>
      </c>
      <c r="D316" s="19">
        <v>2012</v>
      </c>
      <c r="E316" s="19">
        <v>59.879470999999995</v>
      </c>
      <c r="F316" s="19">
        <v>2391681.5</v>
      </c>
      <c r="G316" s="19">
        <v>0.31447696685791016</v>
      </c>
      <c r="H316" s="19">
        <v>-0.331866055727005</v>
      </c>
      <c r="I316">
        <f t="shared" si="12"/>
        <v>752128.74381017685</v>
      </c>
      <c r="J316">
        <f t="shared" si="13"/>
        <v>793717.90596024692</v>
      </c>
      <c r="K316">
        <f t="shared" si="14"/>
        <v>25815.970381074741</v>
      </c>
    </row>
    <row r="317" spans="1:11">
      <c r="A317" t="s">
        <v>141</v>
      </c>
      <c r="B317" t="s">
        <v>183</v>
      </c>
      <c r="C317" t="s">
        <v>206</v>
      </c>
      <c r="D317" s="19">
        <v>2013</v>
      </c>
      <c r="E317" s="19">
        <v>60.166829999999997</v>
      </c>
      <c r="F317" s="19">
        <v>2347649</v>
      </c>
      <c r="G317" s="19">
        <v>0.323698490858078</v>
      </c>
      <c r="H317" s="19">
        <v>-0.3268950879573822</v>
      </c>
      <c r="I317">
        <f t="shared" si="12"/>
        <v>759930.43836447597</v>
      </c>
      <c r="J317">
        <f t="shared" si="13"/>
        <v>767434.92634806037</v>
      </c>
      <c r="K317">
        <f t="shared" si="14"/>
        <v>25385.505015180897</v>
      </c>
    </row>
    <row r="318" spans="1:11">
      <c r="A318" t="s">
        <v>141</v>
      </c>
      <c r="B318" t="s">
        <v>183</v>
      </c>
      <c r="C318" t="s">
        <v>206</v>
      </c>
      <c r="D318" s="19">
        <v>2014</v>
      </c>
      <c r="E318" s="19">
        <v>60.409619999999997</v>
      </c>
      <c r="F318" s="19">
        <v>2347542.25</v>
      </c>
      <c r="G318" s="19">
        <v>0.32714101672172546</v>
      </c>
      <c r="H318" s="19">
        <v>-0.32021224498748779</v>
      </c>
      <c r="I318">
        <f t="shared" si="12"/>
        <v>767977.35846220702</v>
      </c>
      <c r="J318">
        <f t="shared" si="13"/>
        <v>751711.77407547832</v>
      </c>
      <c r="K318">
        <f t="shared" si="14"/>
        <v>25156.409401974146</v>
      </c>
    </row>
    <row r="319" spans="1:11">
      <c r="A319" t="s">
        <v>141</v>
      </c>
      <c r="B319" t="s">
        <v>183</v>
      </c>
      <c r="C319" t="s">
        <v>206</v>
      </c>
      <c r="D319" s="19">
        <v>2015</v>
      </c>
      <c r="E319" s="19">
        <v>60.578493999999999</v>
      </c>
      <c r="F319" s="19">
        <v>2365813.25</v>
      </c>
      <c r="G319" s="19">
        <v>0.30489379167556763</v>
      </c>
      <c r="H319" s="19">
        <v>-0.30350250005722046</v>
      </c>
      <c r="I319">
        <f t="shared" si="12"/>
        <v>721321.77218879759</v>
      </c>
      <c r="J319">
        <f t="shared" si="13"/>
        <v>718030.23604349792</v>
      </c>
      <c r="K319">
        <f t="shared" si="14"/>
        <v>23760.115400562707</v>
      </c>
    </row>
    <row r="320" spans="1:11">
      <c r="A320" t="s">
        <v>141</v>
      </c>
      <c r="B320" t="s">
        <v>183</v>
      </c>
      <c r="C320" t="s">
        <v>206</v>
      </c>
      <c r="D320" s="19">
        <v>2016</v>
      </c>
      <c r="E320" s="19">
        <v>60.663059999999994</v>
      </c>
      <c r="F320" s="19">
        <v>2396414.25</v>
      </c>
      <c r="G320" s="19">
        <v>0.29487887024879456</v>
      </c>
      <c r="H320" s="19">
        <v>-0.28351721167564392</v>
      </c>
      <c r="I320">
        <f t="shared" si="12"/>
        <v>706651.92668811232</v>
      </c>
      <c r="J320">
        <f t="shared" si="13"/>
        <v>679424.68617977947</v>
      </c>
      <c r="K320">
        <f t="shared" si="14"/>
        <v>22848.775067856648</v>
      </c>
    </row>
    <row r="321" spans="1:11">
      <c r="A321" t="s">
        <v>141</v>
      </c>
      <c r="B321" t="s">
        <v>183</v>
      </c>
      <c r="C321" t="s">
        <v>206</v>
      </c>
      <c r="D321" s="19">
        <v>2017</v>
      </c>
      <c r="E321" s="19">
        <v>60.673700999999994</v>
      </c>
      <c r="F321" s="19">
        <v>2436383.25</v>
      </c>
      <c r="G321" s="19">
        <v>0.30103614926338196</v>
      </c>
      <c r="H321" s="19">
        <v>-0.28867384791374207</v>
      </c>
      <c r="I321">
        <f t="shared" si="12"/>
        <v>733439.43170980364</v>
      </c>
      <c r="J321">
        <f t="shared" si="13"/>
        <v>703320.12777008861</v>
      </c>
      <c r="K321">
        <f t="shared" si="14"/>
        <v>23680.104160448238</v>
      </c>
    </row>
    <row r="322" spans="1:11">
      <c r="A322" t="s">
        <v>141</v>
      </c>
      <c r="B322" t="s">
        <v>183</v>
      </c>
      <c r="C322" t="s">
        <v>206</v>
      </c>
      <c r="D322" s="19">
        <v>2018</v>
      </c>
      <c r="E322" s="19">
        <v>60.627291</v>
      </c>
      <c r="F322" s="19">
        <v>2459384.75</v>
      </c>
      <c r="G322" s="19">
        <v>0.3076055645942688</v>
      </c>
      <c r="H322" s="19">
        <v>-0.30185449123382568</v>
      </c>
      <c r="I322">
        <f t="shared" si="12"/>
        <v>756520.43457828462</v>
      </c>
      <c r="J322">
        <f t="shared" si="13"/>
        <v>742376.33245947957</v>
      </c>
      <c r="K322">
        <f t="shared" si="14"/>
        <v>24723.136104461013</v>
      </c>
    </row>
    <row r="323" spans="1:11">
      <c r="A323" t="s">
        <v>142</v>
      </c>
      <c r="B323" t="s">
        <v>184</v>
      </c>
      <c r="C323" t="s">
        <v>219</v>
      </c>
      <c r="D323" s="19">
        <v>1996</v>
      </c>
      <c r="E323" s="19">
        <v>126.644094</v>
      </c>
      <c r="F323" s="19">
        <v>4285729</v>
      </c>
      <c r="G323" s="19">
        <v>0.13533651828765869</v>
      </c>
      <c r="H323" s="19">
        <v>-0.1133524626493454</v>
      </c>
      <c r="I323">
        <f t="shared" ref="I323:I386" si="15">F323*G323</f>
        <v>580015.6411844492</v>
      </c>
      <c r="J323">
        <f t="shared" ref="J323:J386" si="16">ABS(F323*H323)</f>
        <v>485797.9363977164</v>
      </c>
      <c r="K323">
        <f t="shared" ref="K323:K386" si="17">(I323+J323)/E323</f>
        <v>8415.8174607192159</v>
      </c>
    </row>
    <row r="324" spans="1:11">
      <c r="A324" t="s">
        <v>142</v>
      </c>
      <c r="B324" t="s">
        <v>184</v>
      </c>
      <c r="C324" t="s">
        <v>219</v>
      </c>
      <c r="D324" s="19">
        <v>1997</v>
      </c>
      <c r="E324" s="19">
        <v>126.89273799999999</v>
      </c>
      <c r="F324" s="19">
        <v>4331845.5</v>
      </c>
      <c r="G324" s="19">
        <v>0.14688152074813843</v>
      </c>
      <c r="H324" s="19">
        <v>-0.11419269442558289</v>
      </c>
      <c r="I324">
        <f t="shared" si="15"/>
        <v>636268.05468598008</v>
      </c>
      <c r="J324">
        <f t="shared" si="16"/>
        <v>494665.10948033631</v>
      </c>
      <c r="K324">
        <f t="shared" si="17"/>
        <v>8912.5128986208529</v>
      </c>
    </row>
    <row r="325" spans="1:11">
      <c r="A325" t="s">
        <v>142</v>
      </c>
      <c r="B325" t="s">
        <v>184</v>
      </c>
      <c r="C325" t="s">
        <v>219</v>
      </c>
      <c r="D325" s="19">
        <v>1998</v>
      </c>
      <c r="E325" s="19">
        <v>127.11743399999999</v>
      </c>
      <c r="F325" s="19">
        <v>4282964</v>
      </c>
      <c r="G325" s="19">
        <v>0.14762070775032043</v>
      </c>
      <c r="H325" s="19">
        <v>-0.10113303363323212</v>
      </c>
      <c r="I325">
        <f t="shared" si="15"/>
        <v>632254.17694914341</v>
      </c>
      <c r="J325">
        <f t="shared" si="16"/>
        <v>433149.14226192236</v>
      </c>
      <c r="K325">
        <f t="shared" si="17"/>
        <v>8381.252560613093</v>
      </c>
    </row>
    <row r="326" spans="1:11">
      <c r="A326" t="s">
        <v>142</v>
      </c>
      <c r="B326" t="s">
        <v>184</v>
      </c>
      <c r="C326" t="s">
        <v>219</v>
      </c>
      <c r="D326" s="19">
        <v>1999</v>
      </c>
      <c r="E326" s="19">
        <v>127.32606999999999</v>
      </c>
      <c r="F326" s="19">
        <v>4272173</v>
      </c>
      <c r="G326" s="19">
        <v>0.15976369380950928</v>
      </c>
      <c r="H326" s="19">
        <v>-0.10942895710468292</v>
      </c>
      <c r="I326">
        <f t="shared" si="15"/>
        <v>682538.13907325268</v>
      </c>
      <c r="J326">
        <f t="shared" si="16"/>
        <v>467499.43596078455</v>
      </c>
      <c r="K326">
        <f t="shared" si="17"/>
        <v>9032.2239195322472</v>
      </c>
    </row>
    <row r="327" spans="1:11">
      <c r="A327" t="s">
        <v>142</v>
      </c>
      <c r="B327" t="s">
        <v>184</v>
      </c>
      <c r="C327" t="s">
        <v>219</v>
      </c>
      <c r="D327" s="19">
        <v>2000</v>
      </c>
      <c r="E327" s="19">
        <v>127.52417399999999</v>
      </c>
      <c r="F327" s="19">
        <v>4390924</v>
      </c>
      <c r="G327" s="19">
        <v>0.18623131513595581</v>
      </c>
      <c r="H327" s="19">
        <v>-0.1304384171962738</v>
      </c>
      <c r="I327">
        <f t="shared" si="15"/>
        <v>817727.55118203163</v>
      </c>
      <c r="J327">
        <f t="shared" si="16"/>
        <v>572745.17658913136</v>
      </c>
      <c r="K327">
        <f t="shared" si="17"/>
        <v>10903.601130332851</v>
      </c>
    </row>
    <row r="328" spans="1:11">
      <c r="A328" t="s">
        <v>142</v>
      </c>
      <c r="B328" t="s">
        <v>184</v>
      </c>
      <c r="C328" t="s">
        <v>219</v>
      </c>
      <c r="D328" s="19">
        <v>2001</v>
      </c>
      <c r="E328" s="19">
        <v>127.71382799999999</v>
      </c>
      <c r="F328" s="19">
        <v>4408766</v>
      </c>
      <c r="G328" s="19">
        <v>0.1624615490436554</v>
      </c>
      <c r="H328" s="19">
        <v>-0.12828604876995087</v>
      </c>
      <c r="I328">
        <f t="shared" si="15"/>
        <v>716254.95373100042</v>
      </c>
      <c r="J328">
        <f t="shared" si="16"/>
        <v>565583.1700913012</v>
      </c>
      <c r="K328">
        <f t="shared" si="17"/>
        <v>10036.799803873248</v>
      </c>
    </row>
    <row r="329" spans="1:11">
      <c r="A329" t="s">
        <v>142</v>
      </c>
      <c r="B329" t="s">
        <v>184</v>
      </c>
      <c r="C329" t="s">
        <v>219</v>
      </c>
      <c r="D329" s="19">
        <v>2002</v>
      </c>
      <c r="E329" s="19">
        <v>127.89307799999999</v>
      </c>
      <c r="F329" s="19">
        <v>4413968</v>
      </c>
      <c r="G329" s="19">
        <v>0.16642080247402191</v>
      </c>
      <c r="H329" s="19">
        <v>-0.1264183521270752</v>
      </c>
      <c r="I329">
        <f t="shared" si="15"/>
        <v>734576.09665465355</v>
      </c>
      <c r="J329">
        <f t="shared" si="16"/>
        <v>558006.56090164185</v>
      </c>
      <c r="K329">
        <f t="shared" si="17"/>
        <v>10106.744460058233</v>
      </c>
    </row>
    <row r="330" spans="1:11">
      <c r="A330" t="s">
        <v>142</v>
      </c>
      <c r="B330" t="s">
        <v>184</v>
      </c>
      <c r="C330" t="s">
        <v>219</v>
      </c>
      <c r="D330" s="19">
        <v>2003</v>
      </c>
      <c r="E330" s="19">
        <v>128.05837199999999</v>
      </c>
      <c r="F330" s="19">
        <v>4481423</v>
      </c>
      <c r="G330" s="19">
        <v>0.1720002144575119</v>
      </c>
      <c r="H330" s="19">
        <v>-0.13204547762870789</v>
      </c>
      <c r="I330">
        <f t="shared" si="15"/>
        <v>770805.71707482636</v>
      </c>
      <c r="J330">
        <f t="shared" si="16"/>
        <v>591751.64049127698</v>
      </c>
      <c r="K330">
        <f t="shared" si="17"/>
        <v>10640.127125511977</v>
      </c>
    </row>
    <row r="331" spans="1:11">
      <c r="A331" t="s">
        <v>142</v>
      </c>
      <c r="B331" t="s">
        <v>184</v>
      </c>
      <c r="C331" t="s">
        <v>219</v>
      </c>
      <c r="D331" s="19">
        <v>2004</v>
      </c>
      <c r="E331" s="19">
        <v>128.204195</v>
      </c>
      <c r="F331" s="19">
        <v>4580224.5</v>
      </c>
      <c r="G331" s="19">
        <v>0.18977206945419312</v>
      </c>
      <c r="H331" s="19">
        <v>-0.14258070290088654</v>
      </c>
      <c r="I331">
        <f t="shared" si="15"/>
        <v>869198.68192979693</v>
      </c>
      <c r="J331">
        <f t="shared" si="16"/>
        <v>653051.62865386158</v>
      </c>
      <c r="K331">
        <f t="shared" si="17"/>
        <v>11873.638850769732</v>
      </c>
    </row>
    <row r="332" spans="1:11">
      <c r="A332" t="s">
        <v>142</v>
      </c>
      <c r="B332" t="s">
        <v>184</v>
      </c>
      <c r="C332" t="s">
        <v>219</v>
      </c>
      <c r="D332" s="19">
        <v>2005</v>
      </c>
      <c r="E332" s="19">
        <v>128.32611599999998</v>
      </c>
      <c r="F332" s="19">
        <v>4656378.5</v>
      </c>
      <c r="G332" s="19">
        <v>0.19639603793621063</v>
      </c>
      <c r="H332" s="19">
        <v>-0.15326084196567535</v>
      </c>
      <c r="I332">
        <f t="shared" si="15"/>
        <v>914494.28853135556</v>
      </c>
      <c r="J332">
        <f t="shared" si="16"/>
        <v>713640.48942086846</v>
      </c>
      <c r="K332">
        <f t="shared" si="17"/>
        <v>12687.478034106667</v>
      </c>
    </row>
    <row r="333" spans="1:11">
      <c r="A333" t="s">
        <v>142</v>
      </c>
      <c r="B333" t="s">
        <v>184</v>
      </c>
      <c r="C333" t="s">
        <v>219</v>
      </c>
      <c r="D333" s="19">
        <v>2006</v>
      </c>
      <c r="E333" s="19">
        <v>128.42273399999999</v>
      </c>
      <c r="F333" s="19">
        <v>4722499.5</v>
      </c>
      <c r="G333" s="19">
        <v>0.20723876357078552</v>
      </c>
      <c r="H333" s="19">
        <v>-0.16327130794525146</v>
      </c>
      <c r="I333">
        <f t="shared" si="15"/>
        <v>978684.95734365284</v>
      </c>
      <c r="J333">
        <f t="shared" si="16"/>
        <v>771048.67013579607</v>
      </c>
      <c r="K333">
        <f t="shared" si="17"/>
        <v>13624.796583753225</v>
      </c>
    </row>
    <row r="334" spans="1:11">
      <c r="A334" t="s">
        <v>142</v>
      </c>
      <c r="B334" t="s">
        <v>184</v>
      </c>
      <c r="C334" t="s">
        <v>219</v>
      </c>
      <c r="D334" s="19">
        <v>2007</v>
      </c>
      <c r="E334" s="19">
        <v>128.494057</v>
      </c>
      <c r="F334" s="19">
        <v>4800618.5</v>
      </c>
      <c r="G334" s="19">
        <v>0.20759910345077515</v>
      </c>
      <c r="H334" s="19">
        <v>-0.16009515523910522</v>
      </c>
      <c r="I334">
        <f t="shared" si="15"/>
        <v>996604.09660920501</v>
      </c>
      <c r="J334">
        <f t="shared" si="16"/>
        <v>768555.76400122046</v>
      </c>
      <c r="K334">
        <f t="shared" si="17"/>
        <v>13737.287947958757</v>
      </c>
    </row>
    <row r="335" spans="1:11">
      <c r="A335" t="s">
        <v>142</v>
      </c>
      <c r="B335" t="s">
        <v>184</v>
      </c>
      <c r="C335" t="s">
        <v>219</v>
      </c>
      <c r="D335" s="19">
        <v>2008</v>
      </c>
      <c r="E335" s="19">
        <v>128.538646</v>
      </c>
      <c r="F335" s="19">
        <v>4748122</v>
      </c>
      <c r="G335" s="19">
        <v>0.21581913530826569</v>
      </c>
      <c r="H335" s="19">
        <v>-0.19120244681835175</v>
      </c>
      <c r="I335">
        <f t="shared" si="15"/>
        <v>1024735.5843781531</v>
      </c>
      <c r="J335">
        <f t="shared" si="16"/>
        <v>907852.54419204593</v>
      </c>
      <c r="K335">
        <f t="shared" si="17"/>
        <v>15035.074576483396</v>
      </c>
    </row>
    <row r="336" spans="1:11">
      <c r="A336" t="s">
        <v>142</v>
      </c>
      <c r="B336" t="s">
        <v>184</v>
      </c>
      <c r="C336" t="s">
        <v>219</v>
      </c>
      <c r="D336" s="19">
        <v>2009</v>
      </c>
      <c r="E336" s="19">
        <v>128.55518899999998</v>
      </c>
      <c r="F336" s="19">
        <v>4490944</v>
      </c>
      <c r="G336" s="19">
        <v>0.17783357203006744</v>
      </c>
      <c r="H336" s="19">
        <v>-0.15413007140159607</v>
      </c>
      <c r="I336">
        <f t="shared" si="15"/>
        <v>798640.61330699921</v>
      </c>
      <c r="J336">
        <f t="shared" si="16"/>
        <v>692189.51938056946</v>
      </c>
      <c r="K336">
        <f t="shared" si="17"/>
        <v>11596.810243790072</v>
      </c>
    </row>
    <row r="337" spans="1:11">
      <c r="A337" t="s">
        <v>142</v>
      </c>
      <c r="B337" t="s">
        <v>184</v>
      </c>
      <c r="C337" t="s">
        <v>219</v>
      </c>
      <c r="D337" s="19">
        <v>2010</v>
      </c>
      <c r="E337" s="19">
        <v>128.54235299999999</v>
      </c>
      <c r="F337" s="19">
        <v>4679192.5</v>
      </c>
      <c r="G337" s="19">
        <v>0.22170665860176086</v>
      </c>
      <c r="H337" s="19">
        <v>-0.18339435756206512</v>
      </c>
      <c r="I337">
        <f t="shared" si="15"/>
        <v>1037408.1341294199</v>
      </c>
      <c r="J337">
        <f t="shared" si="16"/>
        <v>858137.50244673342</v>
      </c>
      <c r="K337">
        <f t="shared" si="17"/>
        <v>14746.467544250987</v>
      </c>
    </row>
    <row r="338" spans="1:11">
      <c r="A338" t="s">
        <v>142</v>
      </c>
      <c r="B338" t="s">
        <v>184</v>
      </c>
      <c r="C338" t="s">
        <v>219</v>
      </c>
      <c r="D338" s="19">
        <v>2011</v>
      </c>
      <c r="E338" s="19">
        <v>128.498965</v>
      </c>
      <c r="F338" s="19">
        <v>4673791.5</v>
      </c>
      <c r="G338" s="19">
        <v>0.22534783184528351</v>
      </c>
      <c r="H338" s="19">
        <v>-0.21509386599063873</v>
      </c>
      <c r="I338">
        <f t="shared" si="15"/>
        <v>1053228.7810219154</v>
      </c>
      <c r="J338">
        <f t="shared" si="16"/>
        <v>1005303.8825691864</v>
      </c>
      <c r="K338">
        <f t="shared" si="17"/>
        <v>16019.838475672561</v>
      </c>
    </row>
    <row r="339" spans="1:11">
      <c r="A339" t="s">
        <v>142</v>
      </c>
      <c r="B339" t="s">
        <v>184</v>
      </c>
      <c r="C339" t="s">
        <v>219</v>
      </c>
      <c r="D339" s="19">
        <v>2012</v>
      </c>
      <c r="E339" s="19">
        <v>128.42357099999998</v>
      </c>
      <c r="F339" s="19">
        <v>4743669</v>
      </c>
      <c r="G339" s="19">
        <v>0.21859683096408844</v>
      </c>
      <c r="H339" s="19">
        <v>-0.22520339488983154</v>
      </c>
      <c r="I339">
        <f t="shared" si="15"/>
        <v>1036951.0105425864</v>
      </c>
      <c r="J339">
        <f t="shared" si="16"/>
        <v>1068290.3630336523</v>
      </c>
      <c r="K339">
        <f t="shared" si="17"/>
        <v>16392.951521152132</v>
      </c>
    </row>
    <row r="340" spans="1:11">
      <c r="A340" t="s">
        <v>142</v>
      </c>
      <c r="B340" t="s">
        <v>184</v>
      </c>
      <c r="C340" t="s">
        <v>219</v>
      </c>
      <c r="D340" s="19">
        <v>2013</v>
      </c>
      <c r="E340" s="19">
        <v>128.31419499999998</v>
      </c>
      <c r="F340" s="19">
        <v>4838555</v>
      </c>
      <c r="G340" s="19">
        <v>0.18967287242412567</v>
      </c>
      <c r="H340" s="19">
        <v>-0.20704549551010132</v>
      </c>
      <c r="I340">
        <f t="shared" si="15"/>
        <v>917742.62523211539</v>
      </c>
      <c r="J340">
        <f t="shared" si="16"/>
        <v>1001801.0175278783</v>
      </c>
      <c r="K340">
        <f t="shared" si="17"/>
        <v>14959.713870784086</v>
      </c>
    </row>
    <row r="341" spans="1:11">
      <c r="A341" t="s">
        <v>142</v>
      </c>
      <c r="B341" t="s">
        <v>184</v>
      </c>
      <c r="C341" t="s">
        <v>219</v>
      </c>
      <c r="D341" s="19">
        <v>2014</v>
      </c>
      <c r="E341" s="19">
        <v>128.16863899999998</v>
      </c>
      <c r="F341" s="19">
        <v>4856686</v>
      </c>
      <c r="G341" s="19">
        <v>0.18169192969799042</v>
      </c>
      <c r="H341" s="19">
        <v>-0.20645391941070557</v>
      </c>
      <c r="I341">
        <f t="shared" si="15"/>
        <v>882420.65127721429</v>
      </c>
      <c r="J341">
        <f t="shared" si="16"/>
        <v>1002681.860047102</v>
      </c>
      <c r="K341">
        <f t="shared" si="17"/>
        <v>14707.985713449891</v>
      </c>
    </row>
    <row r="342" spans="1:11">
      <c r="A342" t="s">
        <v>142</v>
      </c>
      <c r="B342" t="s">
        <v>184</v>
      </c>
      <c r="C342" t="s">
        <v>219</v>
      </c>
      <c r="D342" s="19">
        <v>2015</v>
      </c>
      <c r="E342" s="19">
        <v>127.98513299999999</v>
      </c>
      <c r="F342" s="19">
        <v>4916079.5</v>
      </c>
      <c r="G342" s="19">
        <v>0.17691022157669067</v>
      </c>
      <c r="H342" s="19">
        <v>-0.16482093930244446</v>
      </c>
      <c r="I342">
        <f t="shared" si="15"/>
        <v>869704.7136336267</v>
      </c>
      <c r="J342">
        <f t="shared" si="16"/>
        <v>810272.8408754915</v>
      </c>
      <c r="K342">
        <f t="shared" si="17"/>
        <v>13126.349249557903</v>
      </c>
    </row>
    <row r="343" spans="1:11">
      <c r="A343" t="s">
        <v>142</v>
      </c>
      <c r="B343" t="s">
        <v>184</v>
      </c>
      <c r="C343" t="s">
        <v>219</v>
      </c>
      <c r="D343" s="19">
        <v>2016</v>
      </c>
      <c r="E343" s="19">
        <v>127.76326499999999</v>
      </c>
      <c r="F343" s="19">
        <v>4941739</v>
      </c>
      <c r="G343" s="19">
        <v>0.18714803457260132</v>
      </c>
      <c r="H343" s="19">
        <v>-0.1636006236076355</v>
      </c>
      <c r="I343">
        <f t="shared" si="15"/>
        <v>924836.74122077227</v>
      </c>
      <c r="J343">
        <f t="shared" si="16"/>
        <v>808471.58210617304</v>
      </c>
      <c r="K343">
        <f t="shared" si="17"/>
        <v>13566.562527397413</v>
      </c>
    </row>
    <row r="344" spans="1:11">
      <c r="A344" t="s">
        <v>142</v>
      </c>
      <c r="B344" t="s">
        <v>184</v>
      </c>
      <c r="C344" t="s">
        <v>219</v>
      </c>
      <c r="D344" s="19">
        <v>2017</v>
      </c>
      <c r="E344" s="19">
        <v>127.502725</v>
      </c>
      <c r="F344" s="19">
        <v>5048890</v>
      </c>
      <c r="G344" s="19">
        <v>0.19877970218658447</v>
      </c>
      <c r="H344" s="19">
        <v>-0.18437698483467102</v>
      </c>
      <c r="I344">
        <f t="shared" si="15"/>
        <v>1003616.8505728245</v>
      </c>
      <c r="J344">
        <f t="shared" si="16"/>
        <v>930899.11496192217</v>
      </c>
      <c r="K344">
        <f t="shared" si="17"/>
        <v>15172.349967694781</v>
      </c>
    </row>
    <row r="345" spans="1:11">
      <c r="A345" t="s">
        <v>142</v>
      </c>
      <c r="B345" t="s">
        <v>184</v>
      </c>
      <c r="C345" t="s">
        <v>219</v>
      </c>
      <c r="D345" s="19">
        <v>2018</v>
      </c>
      <c r="E345" s="19">
        <v>127.202192</v>
      </c>
      <c r="F345" s="19">
        <v>5065208.5</v>
      </c>
      <c r="G345" s="19">
        <v>0.20093853771686554</v>
      </c>
      <c r="H345" s="19">
        <v>-0.19831812381744385</v>
      </c>
      <c r="I345">
        <f t="shared" si="15"/>
        <v>1017795.5892210379</v>
      </c>
      <c r="J345">
        <f t="shared" si="16"/>
        <v>1004522.646464169</v>
      </c>
      <c r="K345">
        <f t="shared" si="17"/>
        <v>15898.454294602148</v>
      </c>
    </row>
    <row r="346" spans="1:11">
      <c r="A346" t="s">
        <v>144</v>
      </c>
      <c r="B346" t="s">
        <v>186</v>
      </c>
      <c r="C346" t="s">
        <v>206</v>
      </c>
      <c r="D346" s="19">
        <v>1996</v>
      </c>
      <c r="E346" s="19">
        <v>0.41399900000000001</v>
      </c>
      <c r="F346" s="19">
        <v>25452.697265625</v>
      </c>
      <c r="G346" s="19">
        <v>0.53082233667373657</v>
      </c>
      <c r="H346" s="19">
        <v>-0.79939854145050049</v>
      </c>
      <c r="I346">
        <f t="shared" si="15"/>
        <v>13510.860237188288</v>
      </c>
      <c r="J346">
        <f t="shared" si="16"/>
        <v>20346.849070121767</v>
      </c>
      <c r="K346">
        <f t="shared" si="17"/>
        <v>81782.104080710473</v>
      </c>
    </row>
    <row r="347" spans="1:11">
      <c r="A347" t="s">
        <v>144</v>
      </c>
      <c r="B347" t="s">
        <v>186</v>
      </c>
      <c r="C347" t="s">
        <v>206</v>
      </c>
      <c r="D347" s="19">
        <v>1997</v>
      </c>
      <c r="E347" s="19">
        <v>0.41997399999999996</v>
      </c>
      <c r="F347" s="19">
        <v>26905.97265625</v>
      </c>
      <c r="G347" s="19">
        <v>0.55049467086791992</v>
      </c>
      <c r="H347" s="19">
        <v>-0.80511212348937988</v>
      </c>
      <c r="I347">
        <f t="shared" si="15"/>
        <v>14811.594561783597</v>
      </c>
      <c r="J347">
        <f t="shared" si="16"/>
        <v>21662.324779820628</v>
      </c>
      <c r="K347">
        <f t="shared" si="17"/>
        <v>86848.04140638285</v>
      </c>
    </row>
    <row r="348" spans="1:11">
      <c r="A348" t="s">
        <v>144</v>
      </c>
      <c r="B348" t="s">
        <v>186</v>
      </c>
      <c r="C348" t="s">
        <v>206</v>
      </c>
      <c r="D348" s="19">
        <v>1998</v>
      </c>
      <c r="E348" s="19">
        <v>0.42583299999999996</v>
      </c>
      <c r="F348" s="19">
        <v>28532.345703125</v>
      </c>
      <c r="G348" s="19">
        <v>0.56688743829727173</v>
      </c>
      <c r="H348" s="19">
        <v>-0.79555147886276245</v>
      </c>
      <c r="I348">
        <f t="shared" si="15"/>
        <v>16174.6283642567</v>
      </c>
      <c r="J348">
        <f t="shared" si="16"/>
        <v>22698.949819544679</v>
      </c>
      <c r="K348">
        <f t="shared" si="17"/>
        <v>91288.31768275681</v>
      </c>
    </row>
    <row r="349" spans="1:11">
      <c r="A349" t="s">
        <v>144</v>
      </c>
      <c r="B349" t="s">
        <v>186</v>
      </c>
      <c r="C349" t="s">
        <v>206</v>
      </c>
      <c r="D349" s="19">
        <v>1999</v>
      </c>
      <c r="E349" s="19">
        <v>0.43126199999999998</v>
      </c>
      <c r="F349" s="19">
        <v>30952.171875</v>
      </c>
      <c r="G349" s="19">
        <v>0.56886589527130127</v>
      </c>
      <c r="H349" s="19">
        <v>-0.80218797922134399</v>
      </c>
      <c r="I349">
        <f t="shared" si="15"/>
        <v>17607.634964263067</v>
      </c>
      <c r="J349">
        <f t="shared" si="16"/>
        <v>24829.460208917968</v>
      </c>
      <c r="K349">
        <f t="shared" si="17"/>
        <v>98402.12022663957</v>
      </c>
    </row>
    <row r="350" spans="1:11">
      <c r="A350" t="s">
        <v>144</v>
      </c>
      <c r="B350" t="s">
        <v>186</v>
      </c>
      <c r="C350" t="s">
        <v>206</v>
      </c>
      <c r="D350" s="19">
        <v>2000</v>
      </c>
      <c r="E350" s="19">
        <v>0.43610299999999996</v>
      </c>
      <c r="F350" s="19">
        <v>33502.56640625</v>
      </c>
      <c r="G350" s="19">
        <v>0.56341451406478882</v>
      </c>
      <c r="H350" s="19">
        <v>-0.77704745531082153</v>
      </c>
      <c r="I350">
        <f t="shared" si="15"/>
        <v>18875.832171700662</v>
      </c>
      <c r="J350">
        <f t="shared" si="16"/>
        <v>26033.083972358378</v>
      </c>
      <c r="K350">
        <f t="shared" si="17"/>
        <v>102977.77392968873</v>
      </c>
    </row>
    <row r="351" spans="1:11">
      <c r="A351" t="s">
        <v>144</v>
      </c>
      <c r="B351" t="s">
        <v>186</v>
      </c>
      <c r="C351" t="s">
        <v>206</v>
      </c>
      <c r="D351" s="19">
        <v>2001</v>
      </c>
      <c r="E351" s="19">
        <v>0.44019799999999998</v>
      </c>
      <c r="F351" s="19">
        <v>34350.84765625</v>
      </c>
      <c r="G351" s="19">
        <v>0.63446009159088135</v>
      </c>
      <c r="H351" s="19">
        <v>-0.90175175666809082</v>
      </c>
      <c r="I351">
        <f t="shared" si="15"/>
        <v>21794.241950208787</v>
      </c>
      <c r="J351">
        <f t="shared" si="16"/>
        <v>30975.937217061408</v>
      </c>
      <c r="K351">
        <f t="shared" si="17"/>
        <v>119878.2801540902</v>
      </c>
    </row>
    <row r="352" spans="1:11">
      <c r="A352" t="s">
        <v>144</v>
      </c>
      <c r="B352" t="s">
        <v>186</v>
      </c>
      <c r="C352" t="s">
        <v>206</v>
      </c>
      <c r="D352" s="19">
        <v>2002</v>
      </c>
      <c r="E352" s="19">
        <v>0.44372599999999995</v>
      </c>
      <c r="F352" s="19">
        <v>35662.8671875</v>
      </c>
      <c r="G352" s="19">
        <v>0.67008942365646362</v>
      </c>
      <c r="H352" s="19">
        <v>-0.95452612638473511</v>
      </c>
      <c r="I352">
        <f t="shared" si="15"/>
        <v>23897.310119608883</v>
      </c>
      <c r="J352">
        <f t="shared" si="16"/>
        <v>34041.138472257648</v>
      </c>
      <c r="K352">
        <f t="shared" si="17"/>
        <v>130572.57990711957</v>
      </c>
    </row>
    <row r="353" spans="1:11">
      <c r="A353" t="s">
        <v>144</v>
      </c>
      <c r="B353" t="s">
        <v>186</v>
      </c>
      <c r="C353" t="s">
        <v>206</v>
      </c>
      <c r="D353" s="19">
        <v>2003</v>
      </c>
      <c r="E353" s="19">
        <v>0.447322</v>
      </c>
      <c r="F353" s="19">
        <v>36243.9140625</v>
      </c>
      <c r="G353" s="19">
        <v>0.72826272249221802</v>
      </c>
      <c r="H353" s="19">
        <v>-1.0653805732727051</v>
      </c>
      <c r="I353">
        <f t="shared" si="15"/>
        <v>26395.091528930236</v>
      </c>
      <c r="J353">
        <f t="shared" si="16"/>
        <v>38613.561941552907</v>
      </c>
      <c r="K353">
        <f t="shared" si="17"/>
        <v>145328.54067200617</v>
      </c>
    </row>
    <row r="354" spans="1:11">
      <c r="A354" t="s">
        <v>144</v>
      </c>
      <c r="B354" t="s">
        <v>186</v>
      </c>
      <c r="C354" t="s">
        <v>206</v>
      </c>
      <c r="D354" s="19">
        <v>2004</v>
      </c>
      <c r="E354" s="19">
        <v>0.45181899999999997</v>
      </c>
      <c r="F354" s="19">
        <v>37553.11328125</v>
      </c>
      <c r="G354" s="19">
        <v>0.89726412296295166</v>
      </c>
      <c r="H354" s="19">
        <v>-1.3587281703948975</v>
      </c>
      <c r="I354">
        <f t="shared" si="15"/>
        <v>33695.061252829153</v>
      </c>
      <c r="J354">
        <f t="shared" si="16"/>
        <v>51024.472901265137</v>
      </c>
      <c r="K354">
        <f t="shared" si="17"/>
        <v>187507.683727542</v>
      </c>
    </row>
    <row r="355" spans="1:11">
      <c r="A355" t="s">
        <v>144</v>
      </c>
      <c r="B355" t="s">
        <v>186</v>
      </c>
      <c r="C355" t="s">
        <v>206</v>
      </c>
      <c r="D355" s="19">
        <v>2005</v>
      </c>
      <c r="E355" s="19">
        <v>0.45784199999999997</v>
      </c>
      <c r="F355" s="19">
        <v>38744.46484375</v>
      </c>
      <c r="G355" s="19">
        <v>0.80146169662475586</v>
      </c>
      <c r="H355" s="19">
        <v>-1.2032874822616577</v>
      </c>
      <c r="I355">
        <f t="shared" si="15"/>
        <v>31052.204528490081</v>
      </c>
      <c r="J355">
        <f t="shared" si="16"/>
        <v>46620.729553411249</v>
      </c>
      <c r="K355">
        <f t="shared" si="17"/>
        <v>169650.08470586213</v>
      </c>
    </row>
    <row r="356" spans="1:11">
      <c r="A356" t="s">
        <v>144</v>
      </c>
      <c r="B356" t="s">
        <v>186</v>
      </c>
      <c r="C356" t="s">
        <v>206</v>
      </c>
      <c r="D356" s="19">
        <v>2006</v>
      </c>
      <c r="E356" s="19">
        <v>0.46560999999999997</v>
      </c>
      <c r="F356" s="19">
        <v>40750.83984375</v>
      </c>
      <c r="G356" s="19">
        <v>0.82867848873138428</v>
      </c>
      <c r="H356" s="19">
        <v>-1.2525880336761475</v>
      </c>
      <c r="I356">
        <f t="shared" si="15"/>
        <v>33769.34437625343</v>
      </c>
      <c r="J356">
        <f t="shared" si="16"/>
        <v>51044.014350534417</v>
      </c>
      <c r="K356">
        <f t="shared" si="17"/>
        <v>182155.3633444038</v>
      </c>
    </row>
    <row r="357" spans="1:11">
      <c r="A357" t="s">
        <v>144</v>
      </c>
      <c r="B357" t="s">
        <v>186</v>
      </c>
      <c r="C357" t="s">
        <v>206</v>
      </c>
      <c r="D357" s="19">
        <v>2007</v>
      </c>
      <c r="E357" s="19">
        <v>0.47491499999999998</v>
      </c>
      <c r="F357" s="19">
        <v>44155.390625</v>
      </c>
      <c r="G357" s="19">
        <v>0.79506707191467285</v>
      </c>
      <c r="H357" s="19">
        <v>-1.1895575523376465</v>
      </c>
      <c r="I357">
        <f t="shared" si="15"/>
        <v>35106.497133467346</v>
      </c>
      <c r="J357">
        <f t="shared" si="16"/>
        <v>52525.378394387662</v>
      </c>
      <c r="K357">
        <f t="shared" si="17"/>
        <v>184521.17858533634</v>
      </c>
    </row>
    <row r="358" spans="1:11">
      <c r="A358" t="s">
        <v>144</v>
      </c>
      <c r="B358" t="s">
        <v>186</v>
      </c>
      <c r="C358" t="s">
        <v>206</v>
      </c>
      <c r="D358" s="19">
        <v>2008</v>
      </c>
      <c r="E358" s="19">
        <v>0.48540499999999998</v>
      </c>
      <c r="F358" s="19">
        <v>43590.38671875</v>
      </c>
      <c r="G358" s="19">
        <v>0.81915014982223511</v>
      </c>
      <c r="H358" s="19">
        <v>-1.352078914642334</v>
      </c>
      <c r="I358">
        <f t="shared" si="15"/>
        <v>35707.07181147323</v>
      </c>
      <c r="J358">
        <f t="shared" si="16"/>
        <v>58937.64276352711</v>
      </c>
      <c r="K358">
        <f t="shared" si="17"/>
        <v>194980.92227109394</v>
      </c>
    </row>
    <row r="359" spans="1:11">
      <c r="A359" t="s">
        <v>144</v>
      </c>
      <c r="B359" t="s">
        <v>186</v>
      </c>
      <c r="C359" t="s">
        <v>206</v>
      </c>
      <c r="D359" s="19">
        <v>2009</v>
      </c>
      <c r="E359" s="19">
        <v>0.496527</v>
      </c>
      <c r="F359" s="19">
        <v>41690.44921875</v>
      </c>
      <c r="G359" s="19">
        <v>0.63161486387252808</v>
      </c>
      <c r="H359" s="19">
        <v>-1.0746068954467773</v>
      </c>
      <c r="I359">
        <f t="shared" si="15"/>
        <v>26332.307408085326</v>
      </c>
      <c r="J359">
        <f t="shared" si="16"/>
        <v>44800.844204742461</v>
      </c>
      <c r="K359">
        <f t="shared" si="17"/>
        <v>143261.39688844269</v>
      </c>
    </row>
    <row r="360" spans="1:11">
      <c r="A360" t="s">
        <v>144</v>
      </c>
      <c r="B360" t="s">
        <v>186</v>
      </c>
      <c r="C360" t="s">
        <v>206</v>
      </c>
      <c r="D360" s="19">
        <v>2010</v>
      </c>
      <c r="E360" s="19">
        <v>0.50788899999999992</v>
      </c>
      <c r="F360" s="19">
        <v>43718.67578125</v>
      </c>
      <c r="G360" s="19">
        <v>0.63087344169616699</v>
      </c>
      <c r="H360" s="19">
        <v>-1.040712833404541</v>
      </c>
      <c r="I360">
        <f t="shared" si="15"/>
        <v>27580.95145651605</v>
      </c>
      <c r="J360">
        <f t="shared" si="16"/>
        <v>45498.586944999173</v>
      </c>
      <c r="K360">
        <f t="shared" si="17"/>
        <v>143888.79932724519</v>
      </c>
    </row>
    <row r="361" spans="1:11">
      <c r="A361" t="s">
        <v>144</v>
      </c>
      <c r="B361" t="s">
        <v>186</v>
      </c>
      <c r="C361" t="s">
        <v>206</v>
      </c>
      <c r="D361" s="19">
        <v>2011</v>
      </c>
      <c r="E361" s="19">
        <v>0.51930699999999996</v>
      </c>
      <c r="F361" s="19">
        <v>44828.796875</v>
      </c>
      <c r="G361" s="19">
        <v>0.70885694026947021</v>
      </c>
      <c r="H361" s="19">
        <v>-1.3010463714599609</v>
      </c>
      <c r="I361">
        <f t="shared" si="15"/>
        <v>31777.203788774088</v>
      </c>
      <c r="J361">
        <f t="shared" si="16"/>
        <v>58324.343511134386</v>
      </c>
      <c r="K361">
        <f t="shared" si="17"/>
        <v>173503.43303654387</v>
      </c>
    </row>
    <row r="362" spans="1:11">
      <c r="A362" t="s">
        <v>144</v>
      </c>
      <c r="B362" t="s">
        <v>186</v>
      </c>
      <c r="C362" t="s">
        <v>206</v>
      </c>
      <c r="D362" s="19">
        <v>2012</v>
      </c>
      <c r="E362" s="19">
        <v>0.53085700000000002</v>
      </c>
      <c r="F362" s="19">
        <v>44670.765625</v>
      </c>
      <c r="G362" s="19">
        <v>0.59316110610961914</v>
      </c>
      <c r="H362" s="19">
        <v>-1.1709272861480713</v>
      </c>
      <c r="I362">
        <f t="shared" si="15"/>
        <v>26496.960748888552</v>
      </c>
      <c r="J362">
        <f t="shared" si="16"/>
        <v>52306.218363437802</v>
      </c>
      <c r="K362">
        <f t="shared" si="17"/>
        <v>148445.21050363159</v>
      </c>
    </row>
    <row r="363" spans="1:11">
      <c r="A363" t="s">
        <v>144</v>
      </c>
      <c r="B363" t="s">
        <v>186</v>
      </c>
      <c r="C363" t="s">
        <v>206</v>
      </c>
      <c r="D363" s="19">
        <v>2013</v>
      </c>
      <c r="E363" s="19">
        <v>0.54255999999999993</v>
      </c>
      <c r="F363" s="19">
        <v>46303.203125</v>
      </c>
      <c r="G363" s="19">
        <v>0.57606291770935059</v>
      </c>
      <c r="H363" s="19">
        <v>-1.1315470933914185</v>
      </c>
      <c r="I363">
        <f t="shared" si="15"/>
        <v>26673.55829147622</v>
      </c>
      <c r="J363">
        <f t="shared" si="16"/>
        <v>52394.254910806194</v>
      </c>
      <c r="K363">
        <f t="shared" si="17"/>
        <v>145731.00339553677</v>
      </c>
    </row>
    <row r="364" spans="1:11">
      <c r="A364" t="s">
        <v>144</v>
      </c>
      <c r="B364" t="s">
        <v>186</v>
      </c>
      <c r="C364" t="s">
        <v>206</v>
      </c>
      <c r="D364" s="19">
        <v>2014</v>
      </c>
      <c r="E364" s="19">
        <v>0.55451600000000001</v>
      </c>
      <c r="F364" s="19">
        <v>48292.75</v>
      </c>
      <c r="G364" s="19">
        <v>0.50967651605606079</v>
      </c>
      <c r="H364" s="19">
        <v>-0.92757946252822876</v>
      </c>
      <c r="I364">
        <f t="shared" si="15"/>
        <v>24613.68057076633</v>
      </c>
      <c r="J364">
        <f t="shared" si="16"/>
        <v>44795.363089010119</v>
      </c>
      <c r="K364">
        <f t="shared" si="17"/>
        <v>125170.49762274929</v>
      </c>
    </row>
    <row r="365" spans="1:11">
      <c r="A365" t="s">
        <v>144</v>
      </c>
      <c r="B365" t="s">
        <v>186</v>
      </c>
      <c r="C365" t="s">
        <v>206</v>
      </c>
      <c r="D365" s="19">
        <v>2015</v>
      </c>
      <c r="E365" s="19">
        <v>0.56674099999999994</v>
      </c>
      <c r="F365" s="19">
        <v>50372.4453125</v>
      </c>
      <c r="G365" s="19">
        <v>0.42270132899284363</v>
      </c>
      <c r="H365" s="19">
        <v>-0.73915684223175049</v>
      </c>
      <c r="I365">
        <f t="shared" si="15"/>
        <v>21292.499578213086</v>
      </c>
      <c r="J365">
        <f t="shared" si="16"/>
        <v>37233.137612679042</v>
      </c>
      <c r="K365">
        <f t="shared" si="17"/>
        <v>103266.99001994233</v>
      </c>
    </row>
    <row r="366" spans="1:11">
      <c r="A366" t="s">
        <v>144</v>
      </c>
      <c r="B366" t="s">
        <v>186</v>
      </c>
      <c r="C366" t="s">
        <v>206</v>
      </c>
      <c r="D366" s="19">
        <v>2016</v>
      </c>
      <c r="E366" s="19">
        <v>0.579264</v>
      </c>
      <c r="F366" s="19">
        <v>52676.78515625</v>
      </c>
      <c r="G366" s="19">
        <v>0.39680960774421692</v>
      </c>
      <c r="H366" s="19">
        <v>-0.6626739501953125</v>
      </c>
      <c r="I366">
        <f t="shared" si="15"/>
        <v>20902.654455077951</v>
      </c>
      <c r="J366">
        <f t="shared" si="16"/>
        <v>34907.533303081989</v>
      </c>
      <c r="K366">
        <f t="shared" si="17"/>
        <v>96346.722320323621</v>
      </c>
    </row>
    <row r="367" spans="1:11">
      <c r="A367" t="s">
        <v>144</v>
      </c>
      <c r="B367" t="s">
        <v>186</v>
      </c>
      <c r="C367" t="s">
        <v>206</v>
      </c>
      <c r="D367" s="19">
        <v>2017</v>
      </c>
      <c r="E367" s="19">
        <v>0.59190999999999994</v>
      </c>
      <c r="F367" s="19">
        <v>53625.59375</v>
      </c>
      <c r="G367" s="19">
        <v>0.38783213496208191</v>
      </c>
      <c r="H367" s="19">
        <v>-0.64248740673065186</v>
      </c>
      <c r="I367">
        <f t="shared" si="15"/>
        <v>20797.728512671776</v>
      </c>
      <c r="J367">
        <f t="shared" si="16"/>
        <v>34453.768662828952</v>
      </c>
      <c r="K367">
        <f t="shared" si="17"/>
        <v>93344.422590428832</v>
      </c>
    </row>
    <row r="368" spans="1:11">
      <c r="A368" t="s">
        <v>144</v>
      </c>
      <c r="B368" t="s">
        <v>186</v>
      </c>
      <c r="C368" t="s">
        <v>206</v>
      </c>
      <c r="D368" s="19">
        <v>2018</v>
      </c>
      <c r="E368" s="19">
        <v>0.60424499999999992</v>
      </c>
      <c r="F368" s="19">
        <v>55293.7890625</v>
      </c>
      <c r="G368" s="19">
        <v>0.40244820713996887</v>
      </c>
      <c r="H368" s="19">
        <v>-0.67786490917205811</v>
      </c>
      <c r="I368">
        <f t="shared" si="15"/>
        <v>22252.886274178745</v>
      </c>
      <c r="J368">
        <f t="shared" si="16"/>
        <v>37481.719300630502</v>
      </c>
      <c r="K368">
        <f t="shared" si="17"/>
        <v>98858.253812293449</v>
      </c>
    </row>
    <row r="369" spans="1:11">
      <c r="A369" t="s">
        <v>148</v>
      </c>
      <c r="B369" t="s">
        <v>190</v>
      </c>
      <c r="C369" t="s">
        <v>206</v>
      </c>
      <c r="D369" s="19">
        <v>1996</v>
      </c>
      <c r="E369" s="19">
        <v>15.563255</v>
      </c>
      <c r="F369" s="19">
        <v>618161.8125</v>
      </c>
      <c r="G369" s="19">
        <v>0.61351358890533447</v>
      </c>
      <c r="H369" s="19">
        <v>-0.57848209142684937</v>
      </c>
      <c r="I369">
        <f t="shared" si="15"/>
        <v>379250.67211110145</v>
      </c>
      <c r="J369">
        <f t="shared" si="16"/>
        <v>357595.53813521191</v>
      </c>
      <c r="K369">
        <f t="shared" si="17"/>
        <v>47345.250736193258</v>
      </c>
    </row>
    <row r="370" spans="1:11">
      <c r="A370" t="s">
        <v>148</v>
      </c>
      <c r="B370" t="s">
        <v>190</v>
      </c>
      <c r="C370" t="s">
        <v>206</v>
      </c>
      <c r="D370" s="19">
        <v>1997</v>
      </c>
      <c r="E370" s="19">
        <v>15.655474999999999</v>
      </c>
      <c r="F370" s="19">
        <v>644922.375</v>
      </c>
      <c r="G370" s="19">
        <v>0.6116296648979187</v>
      </c>
      <c r="H370" s="19">
        <v>-0.55533695220947266</v>
      </c>
      <c r="I370">
        <f t="shared" si="15"/>
        <v>394453.65610641986</v>
      </c>
      <c r="J370">
        <f t="shared" si="16"/>
        <v>358149.2261441946</v>
      </c>
      <c r="K370">
        <f t="shared" si="17"/>
        <v>48072.823229612295</v>
      </c>
    </row>
    <row r="371" spans="1:11">
      <c r="A371" t="s">
        <v>148</v>
      </c>
      <c r="B371" t="s">
        <v>190</v>
      </c>
      <c r="C371" t="s">
        <v>206</v>
      </c>
      <c r="D371" s="19">
        <v>1998</v>
      </c>
      <c r="E371" s="19">
        <v>15.745647</v>
      </c>
      <c r="F371" s="19">
        <v>675001</v>
      </c>
      <c r="G371" s="19">
        <v>0.55483341217041016</v>
      </c>
      <c r="H371" s="19">
        <v>-0.54008060693740845</v>
      </c>
      <c r="I371">
        <f t="shared" si="15"/>
        <v>374513.10804843903</v>
      </c>
      <c r="J371">
        <f t="shared" si="16"/>
        <v>364554.94976335764</v>
      </c>
      <c r="K371">
        <f t="shared" si="17"/>
        <v>46937.92880100746</v>
      </c>
    </row>
    <row r="372" spans="1:11">
      <c r="A372" t="s">
        <v>148</v>
      </c>
      <c r="B372" t="s">
        <v>190</v>
      </c>
      <c r="C372" t="s">
        <v>206</v>
      </c>
      <c r="D372" s="19">
        <v>1999</v>
      </c>
      <c r="E372" s="19">
        <v>15.835522999999998</v>
      </c>
      <c r="F372" s="19">
        <v>708980.875</v>
      </c>
      <c r="G372" s="19">
        <v>0.53453850746154785</v>
      </c>
      <c r="H372" s="19">
        <v>-0.5296776294708252</v>
      </c>
      <c r="I372">
        <f t="shared" si="15"/>
        <v>378977.57874128222</v>
      </c>
      <c r="J372">
        <f t="shared" si="16"/>
        <v>375531.30921015143</v>
      </c>
      <c r="K372">
        <f t="shared" si="17"/>
        <v>47646.603648735421</v>
      </c>
    </row>
    <row r="373" spans="1:11">
      <c r="A373" t="s">
        <v>148</v>
      </c>
      <c r="B373" t="s">
        <v>190</v>
      </c>
      <c r="C373" t="s">
        <v>206</v>
      </c>
      <c r="D373" s="19">
        <v>2000</v>
      </c>
      <c r="E373" s="19">
        <v>15.926188</v>
      </c>
      <c r="F373" s="19">
        <v>738727.1875</v>
      </c>
      <c r="G373" s="19">
        <v>0.64850825071334839</v>
      </c>
      <c r="H373" s="19">
        <v>-0.58815789222717285</v>
      </c>
      <c r="I373">
        <f t="shared" si="15"/>
        <v>479070.67612001672</v>
      </c>
      <c r="J373">
        <f t="shared" si="16"/>
        <v>434488.22553090751</v>
      </c>
      <c r="K373">
        <f t="shared" si="17"/>
        <v>57362.056862001395</v>
      </c>
    </row>
    <row r="374" spans="1:11">
      <c r="A374" t="s">
        <v>148</v>
      </c>
      <c r="B374" t="s">
        <v>190</v>
      </c>
      <c r="C374" t="s">
        <v>206</v>
      </c>
      <c r="D374" s="19">
        <v>2001</v>
      </c>
      <c r="E374" s="19">
        <v>16.018114000000001</v>
      </c>
      <c r="F374" s="19">
        <v>755917.0625</v>
      </c>
      <c r="G374" s="19">
        <v>0.6680222749710083</v>
      </c>
      <c r="H374" s="19">
        <v>-0.60542958974838257</v>
      </c>
      <c r="I374">
        <f t="shared" si="15"/>
        <v>504969.43578065187</v>
      </c>
      <c r="J374">
        <f t="shared" si="16"/>
        <v>457654.55703317747</v>
      </c>
      <c r="K374">
        <f t="shared" si="17"/>
        <v>60095.963408290721</v>
      </c>
    </row>
    <row r="375" spans="1:11">
      <c r="A375" t="s">
        <v>148</v>
      </c>
      <c r="B375" t="s">
        <v>190</v>
      </c>
      <c r="C375" t="s">
        <v>206</v>
      </c>
      <c r="D375" s="19">
        <v>2002</v>
      </c>
      <c r="E375" s="19">
        <v>16.110354999999998</v>
      </c>
      <c r="F375" s="19">
        <v>757559.4375</v>
      </c>
      <c r="G375" s="19">
        <v>0.6619831919670105</v>
      </c>
      <c r="H375" s="19">
        <v>-0.59002041816711426</v>
      </c>
      <c r="I375">
        <f t="shared" si="15"/>
        <v>501491.61454098299</v>
      </c>
      <c r="J375">
        <f t="shared" si="16"/>
        <v>446975.53610019386</v>
      </c>
      <c r="K375">
        <f t="shared" si="17"/>
        <v>58873.137844645695</v>
      </c>
    </row>
    <row r="376" spans="1:11">
      <c r="A376" t="s">
        <v>148</v>
      </c>
      <c r="B376" t="s">
        <v>190</v>
      </c>
      <c r="C376" t="s">
        <v>206</v>
      </c>
      <c r="D376" s="19">
        <v>2003</v>
      </c>
      <c r="E376" s="19">
        <v>16.200951</v>
      </c>
      <c r="F376" s="19">
        <v>758738.5625</v>
      </c>
      <c r="G376" s="19">
        <v>0.74065256118774414</v>
      </c>
      <c r="H376" s="19">
        <v>-0.65203988552093506</v>
      </c>
      <c r="I376">
        <f t="shared" si="15"/>
        <v>561961.65958753228</v>
      </c>
      <c r="J376">
        <f t="shared" si="16"/>
        <v>494727.80543281883</v>
      </c>
      <c r="K376">
        <f t="shared" si="17"/>
        <v>65223.915868911099</v>
      </c>
    </row>
    <row r="377" spans="1:11">
      <c r="A377" t="s">
        <v>148</v>
      </c>
      <c r="B377" t="s">
        <v>190</v>
      </c>
      <c r="C377" t="s">
        <v>206</v>
      </c>
      <c r="D377" s="19">
        <v>2004</v>
      </c>
      <c r="E377" s="19">
        <v>16.287181999999998</v>
      </c>
      <c r="F377" s="19">
        <v>773799.125</v>
      </c>
      <c r="G377" s="19">
        <v>0.81920623779296875</v>
      </c>
      <c r="H377" s="19">
        <v>-0.73837995529174805</v>
      </c>
      <c r="I377">
        <f t="shared" si="15"/>
        <v>633901.06999874115</v>
      </c>
      <c r="J377">
        <f t="shared" si="16"/>
        <v>571357.76332229376</v>
      </c>
      <c r="K377">
        <f t="shared" si="17"/>
        <v>74000.452215799829</v>
      </c>
    </row>
    <row r="378" spans="1:11">
      <c r="A378" t="s">
        <v>148</v>
      </c>
      <c r="B378" t="s">
        <v>190</v>
      </c>
      <c r="C378" t="s">
        <v>206</v>
      </c>
      <c r="D378" s="19">
        <v>2005</v>
      </c>
      <c r="E378" s="19">
        <v>16.367158</v>
      </c>
      <c r="F378" s="19">
        <v>789668.75</v>
      </c>
      <c r="G378" s="19">
        <v>0.8259967565536499</v>
      </c>
      <c r="H378" s="19">
        <v>-0.71783196926116943</v>
      </c>
      <c r="I378">
        <f t="shared" si="15"/>
        <v>652263.82625177503</v>
      </c>
      <c r="J378">
        <f t="shared" si="16"/>
        <v>566849.47387650609</v>
      </c>
      <c r="K378">
        <f t="shared" si="17"/>
        <v>74485.338268762425</v>
      </c>
    </row>
    <row r="379" spans="1:11">
      <c r="A379" t="s">
        <v>148</v>
      </c>
      <c r="B379" t="s">
        <v>190</v>
      </c>
      <c r="C379" t="s">
        <v>206</v>
      </c>
      <c r="D379" s="19">
        <v>2006</v>
      </c>
      <c r="E379" s="19">
        <v>16.440096999999998</v>
      </c>
      <c r="F379" s="19">
        <v>816999.125</v>
      </c>
      <c r="G379" s="19">
        <v>0.8685605525970459</v>
      </c>
      <c r="H379" s="19">
        <v>-0.76461541652679443</v>
      </c>
      <c r="I379">
        <f t="shared" si="15"/>
        <v>709613.21148130298</v>
      </c>
      <c r="J379">
        <f t="shared" si="16"/>
        <v>624690.12626390159</v>
      </c>
      <c r="K379">
        <f t="shared" si="17"/>
        <v>81161.524639739335</v>
      </c>
    </row>
    <row r="380" spans="1:11">
      <c r="A380" t="s">
        <v>148</v>
      </c>
      <c r="B380" t="s">
        <v>190</v>
      </c>
      <c r="C380" t="s">
        <v>206</v>
      </c>
      <c r="D380" s="19">
        <v>2007</v>
      </c>
      <c r="E380" s="19">
        <v>16.506654999999999</v>
      </c>
      <c r="F380" s="19">
        <v>847823.1875</v>
      </c>
      <c r="G380" s="19">
        <v>0.8949744701385498</v>
      </c>
      <c r="H380" s="19">
        <v>-0.78256601095199585</v>
      </c>
      <c r="I380">
        <f t="shared" si="15"/>
        <v>758780.10800398886</v>
      </c>
      <c r="J380">
        <f t="shared" si="16"/>
        <v>663477.60983448103</v>
      </c>
      <c r="K380">
        <f t="shared" si="17"/>
        <v>86162.685161740519</v>
      </c>
    </row>
    <row r="381" spans="1:11">
      <c r="A381" t="s">
        <v>148</v>
      </c>
      <c r="B381" t="s">
        <v>190</v>
      </c>
      <c r="C381" t="s">
        <v>206</v>
      </c>
      <c r="D381" s="19">
        <v>2008</v>
      </c>
      <c r="E381" s="19">
        <v>16.568103999999998</v>
      </c>
      <c r="F381" s="19">
        <v>866223.6875</v>
      </c>
      <c r="G381" s="19">
        <v>0.92241054773330688</v>
      </c>
      <c r="H381" s="19">
        <v>-0.85988050699234009</v>
      </c>
      <c r="I381">
        <f t="shared" si="15"/>
        <v>799013.86604643986</v>
      </c>
      <c r="J381">
        <f t="shared" si="16"/>
        <v>744848.86357627437</v>
      </c>
      <c r="K381">
        <f t="shared" si="17"/>
        <v>93182.824638396429</v>
      </c>
    </row>
    <row r="382" spans="1:11">
      <c r="A382" t="s">
        <v>148</v>
      </c>
      <c r="B382" t="s">
        <v>190</v>
      </c>
      <c r="C382" t="s">
        <v>206</v>
      </c>
      <c r="D382" s="19">
        <v>2009</v>
      </c>
      <c r="E382" s="19">
        <v>16.626373000000001</v>
      </c>
      <c r="F382" s="19">
        <v>834460.3125</v>
      </c>
      <c r="G382" s="19">
        <v>0.80790883302688599</v>
      </c>
      <c r="H382" s="19">
        <v>-0.74098455905914307</v>
      </c>
      <c r="I382">
        <f t="shared" si="15"/>
        <v>674167.8572791256</v>
      </c>
      <c r="J382">
        <f t="shared" si="16"/>
        <v>618322.20671016723</v>
      </c>
      <c r="K382">
        <f t="shared" si="17"/>
        <v>77737.343195012698</v>
      </c>
    </row>
    <row r="383" spans="1:11">
      <c r="A383" t="s">
        <v>148</v>
      </c>
      <c r="B383" t="s">
        <v>190</v>
      </c>
      <c r="C383" t="s">
        <v>206</v>
      </c>
      <c r="D383" s="19">
        <v>2010</v>
      </c>
      <c r="E383" s="19">
        <v>16.682917</v>
      </c>
      <c r="F383" s="19">
        <v>845664.9375</v>
      </c>
      <c r="G383" s="19">
        <v>0.91661995649337769</v>
      </c>
      <c r="H383" s="19">
        <v>-0.86279004812240601</v>
      </c>
      <c r="I383">
        <f t="shared" si="15"/>
        <v>775153.35821922496</v>
      </c>
      <c r="J383">
        <f t="shared" si="16"/>
        <v>729631.29212105647</v>
      </c>
      <c r="K383">
        <f t="shared" si="17"/>
        <v>90199.133061699074</v>
      </c>
    </row>
    <row r="384" spans="1:11">
      <c r="A384" t="s">
        <v>148</v>
      </c>
      <c r="B384" t="s">
        <v>190</v>
      </c>
      <c r="C384" t="s">
        <v>206</v>
      </c>
      <c r="D384" s="19">
        <v>2011</v>
      </c>
      <c r="E384" s="19">
        <v>16.738192999999999</v>
      </c>
      <c r="F384" s="19">
        <v>858782.8125</v>
      </c>
      <c r="G384" s="19">
        <v>0.92664569616317749</v>
      </c>
      <c r="H384" s="19">
        <v>-0.91370916366577148</v>
      </c>
      <c r="I384">
        <f t="shared" si="15"/>
        <v>795787.39714203402</v>
      </c>
      <c r="J384">
        <f t="shared" si="16"/>
        <v>784677.72537991405</v>
      </c>
      <c r="K384">
        <f t="shared" si="17"/>
        <v>94422.684845487689</v>
      </c>
    </row>
    <row r="385" spans="1:11">
      <c r="A385" t="s">
        <v>148</v>
      </c>
      <c r="B385" t="s">
        <v>190</v>
      </c>
      <c r="C385" t="s">
        <v>206</v>
      </c>
      <c r="D385" s="19">
        <v>2012</v>
      </c>
      <c r="E385" s="19">
        <v>16.791840000000001</v>
      </c>
      <c r="F385" s="19">
        <v>849934.25</v>
      </c>
      <c r="G385" s="19">
        <v>0.97266227006912231</v>
      </c>
      <c r="H385" s="19">
        <v>-0.92133891582489014</v>
      </c>
      <c r="I385">
        <f t="shared" si="15"/>
        <v>826698.97701449692</v>
      </c>
      <c r="J385">
        <f t="shared" si="16"/>
        <v>783077.50041744113</v>
      </c>
      <c r="K385">
        <f t="shared" si="17"/>
        <v>95866.592191918098</v>
      </c>
    </row>
    <row r="386" spans="1:11">
      <c r="A386" t="s">
        <v>148</v>
      </c>
      <c r="B386" t="s">
        <v>190</v>
      </c>
      <c r="C386" t="s">
        <v>206</v>
      </c>
      <c r="D386" s="19">
        <v>2013</v>
      </c>
      <c r="E386" s="19">
        <v>16.843502000000001</v>
      </c>
      <c r="F386" s="19">
        <v>848827.875</v>
      </c>
      <c r="G386" s="19">
        <v>0.95950782299041748</v>
      </c>
      <c r="H386" s="19">
        <v>-0.8508683443069458</v>
      </c>
      <c r="I386">
        <f t="shared" si="15"/>
        <v>814456.98643483222</v>
      </c>
      <c r="J386">
        <f t="shared" si="16"/>
        <v>722240.76860283315</v>
      </c>
      <c r="K386">
        <f t="shared" si="17"/>
        <v>91233.863067054903</v>
      </c>
    </row>
    <row r="387" spans="1:11">
      <c r="A387" t="s">
        <v>148</v>
      </c>
      <c r="B387" t="s">
        <v>190</v>
      </c>
      <c r="C387" t="s">
        <v>206</v>
      </c>
      <c r="D387" s="19">
        <v>2014</v>
      </c>
      <c r="E387" s="19">
        <v>16.892523000000001</v>
      </c>
      <c r="F387" s="19">
        <v>860910.0625</v>
      </c>
      <c r="G387" s="19">
        <v>0.98030936717987061</v>
      </c>
      <c r="H387" s="19">
        <v>-0.89715981483459473</v>
      </c>
      <c r="I387">
        <f t="shared" ref="I387:I450" si="18">F387*G387</f>
        <v>843958.19856815785</v>
      </c>
      <c r="J387">
        <f t="shared" ref="J387:J450" si="19">ABS(F387*H387)</f>
        <v>772373.91226173937</v>
      </c>
      <c r="K387">
        <f t="shared" ref="K387:K450" si="20">(I387+J387)/E387</f>
        <v>95683.286080468693</v>
      </c>
    </row>
    <row r="388" spans="1:11">
      <c r="A388" t="s">
        <v>148</v>
      </c>
      <c r="B388" t="s">
        <v>190</v>
      </c>
      <c r="C388" t="s">
        <v>206</v>
      </c>
      <c r="D388" s="19">
        <v>2015</v>
      </c>
      <c r="E388" s="19">
        <v>16.938499</v>
      </c>
      <c r="F388" s="19">
        <v>877776.75</v>
      </c>
      <c r="G388" s="19">
        <v>0.83769994974136353</v>
      </c>
      <c r="H388" s="19">
        <v>-0.76523679494857788</v>
      </c>
      <c r="I388">
        <f t="shared" si="18"/>
        <v>735313.53935913742</v>
      </c>
      <c r="J388">
        <f t="shared" si="19"/>
        <v>671707.06685037911</v>
      </c>
      <c r="K388">
        <f t="shared" si="20"/>
        <v>83066.427917226698</v>
      </c>
    </row>
    <row r="389" spans="1:11">
      <c r="A389" t="s">
        <v>148</v>
      </c>
      <c r="B389" t="s">
        <v>190</v>
      </c>
      <c r="C389" t="s">
        <v>206</v>
      </c>
      <c r="D389" s="19">
        <v>2016</v>
      </c>
      <c r="E389" s="19">
        <v>16.981294999999999</v>
      </c>
      <c r="F389" s="19">
        <v>897015.125</v>
      </c>
      <c r="G389" s="19">
        <v>0.8380616307258606</v>
      </c>
      <c r="H389" s="19">
        <v>-0.75253677368164063</v>
      </c>
      <c r="I389">
        <f t="shared" si="18"/>
        <v>751753.95844326168</v>
      </c>
      <c r="J389">
        <f t="shared" si="19"/>
        <v>675036.86811113358</v>
      </c>
      <c r="K389">
        <f t="shared" si="20"/>
        <v>84021.320314757817</v>
      </c>
    </row>
    <row r="390" spans="1:11">
      <c r="A390" t="s">
        <v>148</v>
      </c>
      <c r="B390" t="s">
        <v>190</v>
      </c>
      <c r="C390" t="s">
        <v>206</v>
      </c>
      <c r="D390" s="19">
        <v>2017</v>
      </c>
      <c r="E390" s="19">
        <v>17.021346999999999</v>
      </c>
      <c r="F390" s="19">
        <v>923126.3125</v>
      </c>
      <c r="G390" s="19">
        <v>0.87919974327087402</v>
      </c>
      <c r="H390" s="19">
        <v>-0.79580008983612061</v>
      </c>
      <c r="I390">
        <f t="shared" si="18"/>
        <v>811612.41695658863</v>
      </c>
      <c r="J390">
        <f t="shared" si="19"/>
        <v>734624.00241758674</v>
      </c>
      <c r="K390">
        <f t="shared" si="20"/>
        <v>90841.013897089084</v>
      </c>
    </row>
    <row r="391" spans="1:11">
      <c r="A391" t="s">
        <v>148</v>
      </c>
      <c r="B391" t="s">
        <v>190</v>
      </c>
      <c r="C391" t="s">
        <v>206</v>
      </c>
      <c r="D391" s="19">
        <v>2018</v>
      </c>
      <c r="E391" s="19">
        <v>17.059559999999998</v>
      </c>
      <c r="F391" s="19">
        <v>944920.6875</v>
      </c>
      <c r="G391" s="19">
        <v>0.92040145397186279</v>
      </c>
      <c r="H391" s="19">
        <v>-0.84908890724182129</v>
      </c>
      <c r="I391">
        <f t="shared" si="18"/>
        <v>869706.3746630922</v>
      </c>
      <c r="J391">
        <f t="shared" si="19"/>
        <v>802321.6739795655</v>
      </c>
      <c r="K391">
        <f t="shared" si="20"/>
        <v>98011.205953884972</v>
      </c>
    </row>
    <row r="392" spans="1:11">
      <c r="A392" t="s">
        <v>149</v>
      </c>
      <c r="B392" t="s">
        <v>191</v>
      </c>
      <c r="C392" t="s">
        <v>224</v>
      </c>
      <c r="D392" s="19">
        <v>1996</v>
      </c>
      <c r="E392" s="19">
        <v>4.3932089999999997</v>
      </c>
      <c r="F392" s="19">
        <v>245990.484375</v>
      </c>
      <c r="G392" s="19">
        <v>0.56685656309127808</v>
      </c>
      <c r="H392" s="19">
        <v>-0.35398015379905701</v>
      </c>
      <c r="I392">
        <f t="shared" si="18"/>
        <v>139441.32052597124</v>
      </c>
      <c r="J392">
        <f t="shared" si="19"/>
        <v>87075.74949216703</v>
      </c>
      <c r="K392">
        <f t="shared" si="20"/>
        <v>51560.7315787021</v>
      </c>
    </row>
    <row r="393" spans="1:11">
      <c r="A393" t="s">
        <v>149</v>
      </c>
      <c r="B393" t="s">
        <v>191</v>
      </c>
      <c r="C393" t="s">
        <v>224</v>
      </c>
      <c r="D393" s="19">
        <v>1997</v>
      </c>
      <c r="E393" s="19">
        <v>4.4202620000000001</v>
      </c>
      <c r="F393" s="19">
        <v>258990.078125</v>
      </c>
      <c r="G393" s="19">
        <v>0.5416717529296875</v>
      </c>
      <c r="H393" s="19">
        <v>-0.36300948262214661</v>
      </c>
      <c r="I393">
        <f t="shared" si="18"/>
        <v>140287.60960936546</v>
      </c>
      <c r="J393">
        <f t="shared" si="19"/>
        <v>94015.854264425579</v>
      </c>
      <c r="K393">
        <f t="shared" si="20"/>
        <v>53006.691430008228</v>
      </c>
    </row>
    <row r="394" spans="1:11">
      <c r="A394" t="s">
        <v>149</v>
      </c>
      <c r="B394" t="s">
        <v>191</v>
      </c>
      <c r="C394" t="s">
        <v>224</v>
      </c>
      <c r="D394" s="19">
        <v>1998</v>
      </c>
      <c r="E394" s="19">
        <v>4.4474859999999996</v>
      </c>
      <c r="F394" s="19">
        <v>265787.0625</v>
      </c>
      <c r="G394" s="19">
        <v>0.50150191783905029</v>
      </c>
      <c r="H394" s="19">
        <v>-0.40303125977516174</v>
      </c>
      <c r="I394">
        <f t="shared" si="18"/>
        <v>133292.72158055753</v>
      </c>
      <c r="J394">
        <f t="shared" si="19"/>
        <v>107120.49463131465</v>
      </c>
      <c r="K394">
        <f t="shared" si="20"/>
        <v>54055.980437458871</v>
      </c>
    </row>
    <row r="395" spans="1:11">
      <c r="A395" t="s">
        <v>149</v>
      </c>
      <c r="B395" t="s">
        <v>191</v>
      </c>
      <c r="C395" t="s">
        <v>224</v>
      </c>
      <c r="D395" s="19">
        <v>1999</v>
      </c>
      <c r="E395" s="19">
        <v>4.4740039999999999</v>
      </c>
      <c r="F395" s="19">
        <v>271137</v>
      </c>
      <c r="G395" s="19">
        <v>0.51595193147659302</v>
      </c>
      <c r="H395" s="19">
        <v>-0.32446199655532837</v>
      </c>
      <c r="I395">
        <f t="shared" si="18"/>
        <v>139893.658844769</v>
      </c>
      <c r="J395">
        <f t="shared" si="19"/>
        <v>87973.652360022068</v>
      </c>
      <c r="K395">
        <f t="shared" si="20"/>
        <v>50931.405337320008</v>
      </c>
    </row>
    <row r="396" spans="1:11">
      <c r="A396" t="s">
        <v>149</v>
      </c>
      <c r="B396" t="s">
        <v>191</v>
      </c>
      <c r="C396" t="s">
        <v>224</v>
      </c>
      <c r="D396" s="19">
        <v>2000</v>
      </c>
      <c r="E396" s="19">
        <v>4.4993669999999995</v>
      </c>
      <c r="F396" s="19">
        <v>279826.875</v>
      </c>
      <c r="G396" s="19">
        <v>0.58762067556381226</v>
      </c>
      <c r="H396" s="19">
        <v>-0.27199327945709229</v>
      </c>
      <c r="I396">
        <f t="shared" si="18"/>
        <v>164432.05732841045</v>
      </c>
      <c r="J396">
        <f t="shared" si="19"/>
        <v>76111.029411479831</v>
      </c>
      <c r="K396">
        <f t="shared" si="20"/>
        <v>53461.539532092029</v>
      </c>
    </row>
    <row r="397" spans="1:11">
      <c r="A397" t="s">
        <v>149</v>
      </c>
      <c r="B397" t="s">
        <v>191</v>
      </c>
      <c r="C397" t="s">
        <v>224</v>
      </c>
      <c r="D397" s="19">
        <v>2001</v>
      </c>
      <c r="E397" s="19">
        <v>4.5231449999999995</v>
      </c>
      <c r="F397" s="19">
        <v>285632.71875</v>
      </c>
      <c r="G397" s="19">
        <v>0.58447486162185669</v>
      </c>
      <c r="H397" s="19">
        <v>-0.27319720387458801</v>
      </c>
      <c r="I397">
        <f t="shared" si="18"/>
        <v>166945.14376608096</v>
      </c>
      <c r="J397">
        <f t="shared" si="19"/>
        <v>78034.060097596608</v>
      </c>
      <c r="K397">
        <f t="shared" si="20"/>
        <v>54161.253699290559</v>
      </c>
    </row>
    <row r="398" spans="1:11">
      <c r="A398" t="s">
        <v>149</v>
      </c>
      <c r="B398" t="s">
        <v>191</v>
      </c>
      <c r="C398" t="s">
        <v>224</v>
      </c>
      <c r="D398" s="19">
        <v>2002</v>
      </c>
      <c r="E398" s="19">
        <v>4.5460189999999994</v>
      </c>
      <c r="F398" s="19">
        <v>289763.6875</v>
      </c>
      <c r="G398" s="19">
        <v>0.58962112665176392</v>
      </c>
      <c r="H398" s="19">
        <v>-0.28210899233818054</v>
      </c>
      <c r="I398">
        <f t="shared" si="18"/>
        <v>170850.79188651964</v>
      </c>
      <c r="J398">
        <f t="shared" si="19"/>
        <v>81744.941896820441</v>
      </c>
      <c r="K398">
        <f t="shared" si="20"/>
        <v>55564.161474762892</v>
      </c>
    </row>
    <row r="399" spans="1:11">
      <c r="A399" t="s">
        <v>149</v>
      </c>
      <c r="B399" t="s">
        <v>191</v>
      </c>
      <c r="C399" t="s">
        <v>224</v>
      </c>
      <c r="D399" s="19">
        <v>2003</v>
      </c>
      <c r="E399" s="19">
        <v>4.570106</v>
      </c>
      <c r="F399" s="19">
        <v>292400.875</v>
      </c>
      <c r="G399" s="19">
        <v>0.61693012714385986</v>
      </c>
      <c r="H399" s="19">
        <v>-0.27878659963607788</v>
      </c>
      <c r="I399">
        <f t="shared" si="18"/>
        <v>180390.90899072587</v>
      </c>
      <c r="J399">
        <f t="shared" si="19"/>
        <v>81517.445671863854</v>
      </c>
      <c r="K399">
        <f t="shared" si="20"/>
        <v>57309.032801994028</v>
      </c>
    </row>
    <row r="400" spans="1:11">
      <c r="A400" t="s">
        <v>149</v>
      </c>
      <c r="B400" t="s">
        <v>191</v>
      </c>
      <c r="C400" t="s">
        <v>224</v>
      </c>
      <c r="D400" s="19">
        <v>2004</v>
      </c>
      <c r="E400" s="19">
        <v>4.5982139999999996</v>
      </c>
      <c r="F400" s="19">
        <v>304007.4375</v>
      </c>
      <c r="G400" s="19">
        <v>0.62566298246383667</v>
      </c>
      <c r="H400" s="19">
        <v>-0.29522517323493958</v>
      </c>
      <c r="I400">
        <f t="shared" si="18"/>
        <v>190206.20003743842</v>
      </c>
      <c r="J400">
        <f t="shared" si="19"/>
        <v>89750.648400647566</v>
      </c>
      <c r="K400">
        <f t="shared" si="20"/>
        <v>60883.823249219371</v>
      </c>
    </row>
    <row r="401" spans="1:11">
      <c r="A401" t="s">
        <v>149</v>
      </c>
      <c r="B401" t="s">
        <v>191</v>
      </c>
      <c r="C401" t="s">
        <v>224</v>
      </c>
      <c r="D401" s="19">
        <v>2005</v>
      </c>
      <c r="E401" s="19">
        <v>4.6323639999999999</v>
      </c>
      <c r="F401" s="19">
        <v>311989.0625</v>
      </c>
      <c r="G401" s="19">
        <v>0.6640351414680481</v>
      </c>
      <c r="H401" s="19">
        <v>-0.27237457036972046</v>
      </c>
      <c r="I401">
        <f t="shared" si="18"/>
        <v>207171.7012536712</v>
      </c>
      <c r="J401">
        <f t="shared" si="19"/>
        <v>84977.886858489364</v>
      </c>
      <c r="K401">
        <f t="shared" si="20"/>
        <v>63067.062111734005</v>
      </c>
    </row>
    <row r="402" spans="1:11">
      <c r="A402" t="s">
        <v>149</v>
      </c>
      <c r="B402" t="s">
        <v>191</v>
      </c>
      <c r="C402" t="s">
        <v>224</v>
      </c>
      <c r="D402" s="19">
        <v>2006</v>
      </c>
      <c r="E402" s="19">
        <v>4.6729940000000001</v>
      </c>
      <c r="F402" s="19">
        <v>319476.125</v>
      </c>
      <c r="G402" s="19">
        <v>0.66683948040008545</v>
      </c>
      <c r="H402" s="19">
        <v>-0.28682553768157959</v>
      </c>
      <c r="I402">
        <f t="shared" si="18"/>
        <v>213039.29319523275</v>
      </c>
      <c r="J402">
        <f t="shared" si="19"/>
        <v>91633.911329552531</v>
      </c>
      <c r="K402">
        <f t="shared" si="20"/>
        <v>65198.715111721795</v>
      </c>
    </row>
    <row r="403" spans="1:11">
      <c r="A403" t="s">
        <v>149</v>
      </c>
      <c r="B403" t="s">
        <v>191</v>
      </c>
      <c r="C403" t="s">
        <v>224</v>
      </c>
      <c r="D403" s="19">
        <v>2007</v>
      </c>
      <c r="E403" s="19">
        <v>4.7194019999999997</v>
      </c>
      <c r="F403" s="19">
        <v>329042.03125</v>
      </c>
      <c r="G403" s="19">
        <v>0.66575860977172852</v>
      </c>
      <c r="H403" s="19">
        <v>-0.33117187023162842</v>
      </c>
      <c r="I403">
        <f t="shared" si="18"/>
        <v>219062.56528146565</v>
      </c>
      <c r="J403">
        <f t="shared" si="19"/>
        <v>108969.46487387642</v>
      </c>
      <c r="K403">
        <f t="shared" si="20"/>
        <v>69507.117671972446</v>
      </c>
    </row>
    <row r="404" spans="1:11">
      <c r="A404" t="s">
        <v>149</v>
      </c>
      <c r="B404" t="s">
        <v>191</v>
      </c>
      <c r="C404" t="s">
        <v>224</v>
      </c>
      <c r="D404" s="19">
        <v>2008</v>
      </c>
      <c r="E404" s="19">
        <v>4.7710189999999999</v>
      </c>
      <c r="F404" s="19">
        <v>330609.53125</v>
      </c>
      <c r="G404" s="19">
        <v>0.69327753782272339</v>
      </c>
      <c r="H404" s="19">
        <v>-0.30925905704498291</v>
      </c>
      <c r="I404">
        <f t="shared" si="18"/>
        <v>229204.16180572473</v>
      </c>
      <c r="J404">
        <f t="shared" si="19"/>
        <v>102243.99188445881</v>
      </c>
      <c r="K404">
        <f t="shared" si="20"/>
        <v>69471.145197741513</v>
      </c>
    </row>
    <row r="405" spans="1:11">
      <c r="A405" t="s">
        <v>149</v>
      </c>
      <c r="B405" t="s">
        <v>191</v>
      </c>
      <c r="C405" t="s">
        <v>224</v>
      </c>
      <c r="D405" s="19">
        <v>2009</v>
      </c>
      <c r="E405" s="19">
        <v>4.826848</v>
      </c>
      <c r="F405" s="19">
        <v>324899.84375</v>
      </c>
      <c r="G405" s="19">
        <v>0.58768326044082642</v>
      </c>
      <c r="H405" s="19">
        <v>-0.28730049729347229</v>
      </c>
      <c r="I405">
        <f t="shared" si="18"/>
        <v>190938.19949171506</v>
      </c>
      <c r="J405">
        <f t="shared" si="19"/>
        <v>93343.886679946445</v>
      </c>
      <c r="K405">
        <f t="shared" si="20"/>
        <v>58896.009605370113</v>
      </c>
    </row>
    <row r="406" spans="1:11">
      <c r="A406" t="s">
        <v>149</v>
      </c>
      <c r="B406" t="s">
        <v>191</v>
      </c>
      <c r="C406" t="s">
        <v>224</v>
      </c>
      <c r="D406" s="19">
        <v>2010</v>
      </c>
      <c r="E406" s="19">
        <v>4.8858779999999999</v>
      </c>
      <c r="F406" s="19">
        <v>327180.09375</v>
      </c>
      <c r="G406" s="19">
        <v>0.60792428255081177</v>
      </c>
      <c r="H406" s="19">
        <v>-0.29873213171958923</v>
      </c>
      <c r="I406">
        <f t="shared" si="18"/>
        <v>198900.72375787608</v>
      </c>
      <c r="J406">
        <f t="shared" si="19"/>
        <v>97739.206862152554</v>
      </c>
      <c r="K406">
        <f t="shared" si="20"/>
        <v>60713.740830210794</v>
      </c>
    </row>
    <row r="407" spans="1:11">
      <c r="A407" t="s">
        <v>149</v>
      </c>
      <c r="B407" t="s">
        <v>191</v>
      </c>
      <c r="C407" t="s">
        <v>224</v>
      </c>
      <c r="D407" s="19">
        <v>2011</v>
      </c>
      <c r="E407" s="19">
        <v>4.9483299999999995</v>
      </c>
      <c r="F407" s="19">
        <v>330391.28125</v>
      </c>
      <c r="G407" s="19">
        <v>0.66438788175582886</v>
      </c>
      <c r="H407" s="19">
        <v>-0.2999301552772522</v>
      </c>
      <c r="I407">
        <f t="shared" si="18"/>
        <v>219507.9635002818</v>
      </c>
      <c r="J407">
        <f t="shared" si="19"/>
        <v>99094.308287562802</v>
      </c>
      <c r="K407">
        <f t="shared" si="20"/>
        <v>64385.81739452394</v>
      </c>
    </row>
    <row r="408" spans="1:11">
      <c r="A408" t="s">
        <v>149</v>
      </c>
      <c r="B408" t="s">
        <v>191</v>
      </c>
      <c r="C408" t="s">
        <v>224</v>
      </c>
      <c r="D408" s="19">
        <v>2012</v>
      </c>
      <c r="E408" s="19">
        <v>5.0137089999999995</v>
      </c>
      <c r="F408" s="19">
        <v>339322</v>
      </c>
      <c r="G408" s="19">
        <v>0.63522732257843018</v>
      </c>
      <c r="H408" s="19">
        <v>-0.28443378210067749</v>
      </c>
      <c r="I408">
        <f t="shared" si="18"/>
        <v>215546.60555195808</v>
      </c>
      <c r="J408">
        <f t="shared" si="19"/>
        <v>96514.639809966087</v>
      </c>
      <c r="K408">
        <f t="shared" si="20"/>
        <v>62241.595067030059</v>
      </c>
    </row>
    <row r="409" spans="1:11">
      <c r="A409" t="s">
        <v>149</v>
      </c>
      <c r="B409" t="s">
        <v>191</v>
      </c>
      <c r="C409" t="s">
        <v>224</v>
      </c>
      <c r="D409" s="19">
        <v>2013</v>
      </c>
      <c r="E409" s="19">
        <v>5.0794549999999994</v>
      </c>
      <c r="F409" s="19">
        <v>342830.8125</v>
      </c>
      <c r="G409" s="19">
        <v>0.60281521081924438</v>
      </c>
      <c r="H409" s="19">
        <v>-0.29673725366592407</v>
      </c>
      <c r="I409">
        <f t="shared" si="18"/>
        <v>206663.62851252034</v>
      </c>
      <c r="J409">
        <f t="shared" si="19"/>
        <v>101730.67377330735</v>
      </c>
      <c r="K409">
        <f t="shared" si="20"/>
        <v>60714.053434045134</v>
      </c>
    </row>
    <row r="410" spans="1:11">
      <c r="A410" t="s">
        <v>149</v>
      </c>
      <c r="B410" t="s">
        <v>191</v>
      </c>
      <c r="C410" t="s">
        <v>224</v>
      </c>
      <c r="D410" s="19">
        <v>2014</v>
      </c>
      <c r="E410" s="19">
        <v>5.1422650000000001</v>
      </c>
      <c r="F410" s="19">
        <v>349583.03125</v>
      </c>
      <c r="G410" s="19">
        <v>0.57246255874633789</v>
      </c>
      <c r="H410" s="19">
        <v>-0.30141150951385498</v>
      </c>
      <c r="I410">
        <f t="shared" si="18"/>
        <v>200123.196563676</v>
      </c>
      <c r="J410">
        <f t="shared" si="19"/>
        <v>105368.34914949164</v>
      </c>
      <c r="K410">
        <f t="shared" si="20"/>
        <v>59407.974056795523</v>
      </c>
    </row>
    <row r="411" spans="1:11">
      <c r="A411" t="s">
        <v>149</v>
      </c>
      <c r="B411" t="s">
        <v>191</v>
      </c>
      <c r="C411" t="s">
        <v>224</v>
      </c>
      <c r="D411" s="19">
        <v>2015</v>
      </c>
      <c r="E411" s="19">
        <v>5.1998359999999995</v>
      </c>
      <c r="F411" s="19">
        <v>356459.78125</v>
      </c>
      <c r="G411" s="19">
        <v>0.51614326238632202</v>
      </c>
      <c r="H411" s="19">
        <v>-0.32518383860588074</v>
      </c>
      <c r="I411">
        <f t="shared" si="18"/>
        <v>183984.3144038897</v>
      </c>
      <c r="J411">
        <f t="shared" si="19"/>
        <v>115914.95997548755</v>
      </c>
      <c r="K411">
        <f t="shared" si="20"/>
        <v>57674.756353734483</v>
      </c>
    </row>
    <row r="412" spans="1:11">
      <c r="A412" t="s">
        <v>149</v>
      </c>
      <c r="B412" t="s">
        <v>191</v>
      </c>
      <c r="C412" t="s">
        <v>224</v>
      </c>
      <c r="D412" s="19">
        <v>2016</v>
      </c>
      <c r="E412" s="19">
        <v>5.2509489999999994</v>
      </c>
      <c r="F412" s="19">
        <v>360279.4375</v>
      </c>
      <c r="G412" s="19">
        <v>0.47651508450508118</v>
      </c>
      <c r="H412" s="19">
        <v>-0.32697969675064087</v>
      </c>
      <c r="I412">
        <f t="shared" si="18"/>
        <v>171678.58660575561</v>
      </c>
      <c r="J412">
        <f t="shared" si="19"/>
        <v>117804.06121924147</v>
      </c>
      <c r="K412">
        <f t="shared" si="20"/>
        <v>55129.586637576773</v>
      </c>
    </row>
    <row r="413" spans="1:11">
      <c r="A413" t="s">
        <v>149</v>
      </c>
      <c r="B413" t="s">
        <v>191</v>
      </c>
      <c r="C413" t="s">
        <v>224</v>
      </c>
      <c r="D413" s="19">
        <v>2017</v>
      </c>
      <c r="E413" s="19">
        <v>5.2963259999999996</v>
      </c>
      <c r="F413" s="19">
        <v>368649.65625</v>
      </c>
      <c r="G413" s="19">
        <v>0.50380313396453857</v>
      </c>
      <c r="H413" s="19">
        <v>-0.35374113917350769</v>
      </c>
      <c r="I413">
        <f t="shared" si="18"/>
        <v>185726.85215369985</v>
      </c>
      <c r="J413">
        <f t="shared" si="19"/>
        <v>130406.54935779702</v>
      </c>
      <c r="K413">
        <f t="shared" si="20"/>
        <v>59689.188601966132</v>
      </c>
    </row>
    <row r="414" spans="1:11">
      <c r="A414" t="s">
        <v>149</v>
      </c>
      <c r="B414" t="s">
        <v>191</v>
      </c>
      <c r="C414" t="s">
        <v>224</v>
      </c>
      <c r="D414" s="19">
        <v>2018</v>
      </c>
      <c r="E414" s="19">
        <v>5.3379620000000001</v>
      </c>
      <c r="F414" s="19">
        <v>373403.59375</v>
      </c>
      <c r="G414" s="19">
        <v>0.5411304235458374</v>
      </c>
      <c r="H414" s="19">
        <v>-0.31936174631118774</v>
      </c>
      <c r="I414">
        <f t="shared" si="18"/>
        <v>202060.0448394753</v>
      </c>
      <c r="J414">
        <f t="shared" si="19"/>
        <v>119250.82377887331</v>
      </c>
      <c r="K414">
        <f t="shared" si="20"/>
        <v>60193.547390998399</v>
      </c>
    </row>
    <row r="415" spans="1:11">
      <c r="A415" t="s">
        <v>150</v>
      </c>
      <c r="B415" t="s">
        <v>192</v>
      </c>
      <c r="C415" t="s">
        <v>225</v>
      </c>
      <c r="D415" s="19">
        <v>1996</v>
      </c>
      <c r="E415" s="19">
        <v>3.717349</v>
      </c>
      <c r="F415" s="19">
        <v>101510.828125</v>
      </c>
      <c r="G415" s="19">
        <v>0.27304333448410034</v>
      </c>
      <c r="H415" s="19">
        <v>-0.28902566432952881</v>
      </c>
      <c r="I415">
        <f t="shared" si="18"/>
        <v>27716.854997492395</v>
      </c>
      <c r="J415">
        <f t="shared" si="19"/>
        <v>29339.234535468742</v>
      </c>
      <c r="K415">
        <f t="shared" si="20"/>
        <v>15348.596414531199</v>
      </c>
    </row>
    <row r="416" spans="1:11">
      <c r="A416" t="s">
        <v>150</v>
      </c>
      <c r="B416" t="s">
        <v>192</v>
      </c>
      <c r="C416" t="s">
        <v>225</v>
      </c>
      <c r="D416" s="19">
        <v>1997</v>
      </c>
      <c r="E416" s="19">
        <v>3.7523619999999998</v>
      </c>
      <c r="F416" s="19">
        <v>104564.671875</v>
      </c>
      <c r="G416" s="19">
        <v>0.2682061493396759</v>
      </c>
      <c r="H416" s="19">
        <v>-0.28545719385147095</v>
      </c>
      <c r="I416">
        <f t="shared" si="18"/>
        <v>28044.888000560459</v>
      </c>
      <c r="J416">
        <f t="shared" si="19"/>
        <v>29848.737809437327</v>
      </c>
      <c r="K416">
        <f t="shared" si="20"/>
        <v>15428.582266315934</v>
      </c>
    </row>
    <row r="417" spans="1:11">
      <c r="A417" t="s">
        <v>150</v>
      </c>
      <c r="B417" t="s">
        <v>192</v>
      </c>
      <c r="C417" t="s">
        <v>225</v>
      </c>
      <c r="D417" s="19">
        <v>1998</v>
      </c>
      <c r="E417" s="19">
        <v>3.7839739999999997</v>
      </c>
      <c r="F417" s="19">
        <v>105679.4453125</v>
      </c>
      <c r="G417" s="19">
        <v>0.23979899287223816</v>
      </c>
      <c r="H417" s="19">
        <v>-0.2253086268901825</v>
      </c>
      <c r="I417">
        <f t="shared" si="18"/>
        <v>25341.82455323427</v>
      </c>
      <c r="J417">
        <f t="shared" si="19"/>
        <v>23810.490713875508</v>
      </c>
      <c r="K417">
        <f t="shared" si="20"/>
        <v>12989.601743328516</v>
      </c>
    </row>
    <row r="418" spans="1:11">
      <c r="A418" t="s">
        <v>150</v>
      </c>
      <c r="B418" t="s">
        <v>192</v>
      </c>
      <c r="C418" t="s">
        <v>225</v>
      </c>
      <c r="D418" s="19">
        <v>1999</v>
      </c>
      <c r="E418" s="19">
        <v>3.8181309999999997</v>
      </c>
      <c r="F418" s="19">
        <v>111168.1640625</v>
      </c>
      <c r="G418" s="19">
        <v>0.2342744916677475</v>
      </c>
      <c r="H418" s="19">
        <v>-0.26345697045326233</v>
      </c>
      <c r="I418">
        <f t="shared" si="18"/>
        <v>26043.865125378943</v>
      </c>
      <c r="J418">
        <f t="shared" si="19"/>
        <v>29288.027714757482</v>
      </c>
      <c r="K418">
        <f t="shared" si="20"/>
        <v>14491.879100045659</v>
      </c>
    </row>
    <row r="419" spans="1:11">
      <c r="A419" t="s">
        <v>150</v>
      </c>
      <c r="B419" t="s">
        <v>192</v>
      </c>
      <c r="C419" t="s">
        <v>225</v>
      </c>
      <c r="D419" s="19">
        <v>2000</v>
      </c>
      <c r="E419" s="19">
        <v>3.8589989999999998</v>
      </c>
      <c r="F419" s="19">
        <v>113713.28125</v>
      </c>
      <c r="G419" s="19">
        <v>0.25993970036506653</v>
      </c>
      <c r="H419" s="19">
        <v>-0.26982638239860535</v>
      </c>
      <c r="I419">
        <f t="shared" si="18"/>
        <v>29558.596255653538</v>
      </c>
      <c r="J419">
        <f t="shared" si="19"/>
        <v>30682.843310362659</v>
      </c>
      <c r="K419">
        <f t="shared" si="20"/>
        <v>15610.638812297231</v>
      </c>
    </row>
    <row r="420" spans="1:11">
      <c r="A420" t="s">
        <v>150</v>
      </c>
      <c r="B420" t="s">
        <v>192</v>
      </c>
      <c r="C420" t="s">
        <v>225</v>
      </c>
      <c r="D420" s="19">
        <v>2001</v>
      </c>
      <c r="E420" s="19">
        <v>3.9079329999999999</v>
      </c>
      <c r="F420" s="19">
        <v>118031.71875</v>
      </c>
      <c r="G420" s="19">
        <v>0.2640300989151001</v>
      </c>
      <c r="H420" s="19">
        <v>-0.25930774211883545</v>
      </c>
      <c r="I420">
        <f t="shared" si="18"/>
        <v>31163.926376681775</v>
      </c>
      <c r="J420">
        <f t="shared" si="19"/>
        <v>30606.538487467915</v>
      </c>
      <c r="K420">
        <f t="shared" si="20"/>
        <v>15806.42883697077</v>
      </c>
    </row>
    <row r="421" spans="1:11">
      <c r="A421" t="s">
        <v>150</v>
      </c>
      <c r="B421" t="s">
        <v>192</v>
      </c>
      <c r="C421" t="s">
        <v>225</v>
      </c>
      <c r="D421" s="19">
        <v>2002</v>
      </c>
      <c r="E421" s="19">
        <v>3.963206</v>
      </c>
      <c r="F421" s="19">
        <v>124004.8203125</v>
      </c>
      <c r="G421" s="19">
        <v>0.26653927564620972</v>
      </c>
      <c r="H421" s="19">
        <v>-0.28050372004508972</v>
      </c>
      <c r="I421">
        <f t="shared" si="18"/>
        <v>33052.154982732143</v>
      </c>
      <c r="J421">
        <f t="shared" si="19"/>
        <v>34783.813401179155</v>
      </c>
      <c r="K421">
        <f t="shared" si="20"/>
        <v>17116.43764768001</v>
      </c>
    </row>
    <row r="422" spans="1:11">
      <c r="A422" t="s">
        <v>150</v>
      </c>
      <c r="B422" t="s">
        <v>192</v>
      </c>
      <c r="C422" t="s">
        <v>225</v>
      </c>
      <c r="D422" s="19">
        <v>2003</v>
      </c>
      <c r="E422" s="19">
        <v>4.0220690000000001</v>
      </c>
      <c r="F422" s="19">
        <v>129634.9765625</v>
      </c>
      <c r="G422" s="19">
        <v>0.26955738663673401</v>
      </c>
      <c r="H422" s="19">
        <v>-0.31027749180793762</v>
      </c>
      <c r="I422">
        <f t="shared" si="18"/>
        <v>34944.065498901764</v>
      </c>
      <c r="J422">
        <f t="shared" si="19"/>
        <v>40222.815378393279</v>
      </c>
      <c r="K422">
        <f t="shared" si="20"/>
        <v>18688.610483135679</v>
      </c>
    </row>
    <row r="423" spans="1:11">
      <c r="A423" t="s">
        <v>150</v>
      </c>
      <c r="B423" t="s">
        <v>192</v>
      </c>
      <c r="C423" t="s">
        <v>225</v>
      </c>
      <c r="D423" s="19">
        <v>2004</v>
      </c>
      <c r="E423" s="19">
        <v>4.080438</v>
      </c>
      <c r="F423" s="19">
        <v>133873.5625</v>
      </c>
      <c r="G423" s="19">
        <v>0.30232024192810059</v>
      </c>
      <c r="H423" s="19">
        <v>-0.36055612564086914</v>
      </c>
      <c r="I423">
        <f t="shared" si="18"/>
        <v>40472.687802776694</v>
      </c>
      <c r="J423">
        <f t="shared" si="19"/>
        <v>48268.933020740747</v>
      </c>
      <c r="K423">
        <f t="shared" si="20"/>
        <v>21748.062542187246</v>
      </c>
    </row>
    <row r="424" spans="1:11">
      <c r="A424" t="s">
        <v>150</v>
      </c>
      <c r="B424" t="s">
        <v>192</v>
      </c>
      <c r="C424" t="s">
        <v>225</v>
      </c>
      <c r="D424" s="19">
        <v>2005</v>
      </c>
      <c r="E424" s="19">
        <v>4.1353549999999997</v>
      </c>
      <c r="F424" s="19">
        <v>138316.703125</v>
      </c>
      <c r="G424" s="19">
        <v>0.31024909019470215</v>
      </c>
      <c r="H424" s="19">
        <v>-0.38017672300338745</v>
      </c>
      <c r="I424">
        <f t="shared" si="18"/>
        <v>42912.631303261966</v>
      </c>
      <c r="J424">
        <f t="shared" si="19"/>
        <v>52584.7909306949</v>
      </c>
      <c r="K424">
        <f t="shared" si="20"/>
        <v>23092.920011451708</v>
      </c>
    </row>
    <row r="425" spans="1:11">
      <c r="A425" t="s">
        <v>150</v>
      </c>
      <c r="B425" t="s">
        <v>192</v>
      </c>
      <c r="C425" t="s">
        <v>225</v>
      </c>
      <c r="D425" s="19">
        <v>2006</v>
      </c>
      <c r="E425" s="19">
        <v>4.1858879999999994</v>
      </c>
      <c r="F425" s="19">
        <v>141875.46875</v>
      </c>
      <c r="G425" s="19">
        <v>0.30469492077827454</v>
      </c>
      <c r="H425" s="19">
        <v>-0.37250438332557678</v>
      </c>
      <c r="I425">
        <f t="shared" si="18"/>
        <v>43228.734711161815</v>
      </c>
      <c r="J425">
        <f t="shared" si="19"/>
        <v>52849.23399574589</v>
      </c>
      <c r="K425">
        <f t="shared" si="20"/>
        <v>22952.828338194362</v>
      </c>
    </row>
    <row r="426" spans="1:11">
      <c r="A426" t="s">
        <v>150</v>
      </c>
      <c r="B426" t="s">
        <v>192</v>
      </c>
      <c r="C426" t="s">
        <v>225</v>
      </c>
      <c r="D426" s="19">
        <v>2007</v>
      </c>
      <c r="E426" s="19">
        <v>4.2330459999999999</v>
      </c>
      <c r="F426" s="19">
        <v>147210.578125</v>
      </c>
      <c r="G426" s="19">
        <v>0.31531894207000732</v>
      </c>
      <c r="H426" s="19">
        <v>-0.37610191106796265</v>
      </c>
      <c r="I426">
        <f t="shared" si="18"/>
        <v>46418.283755889162</v>
      </c>
      <c r="J426">
        <f t="shared" si="19"/>
        <v>55366.179762232117</v>
      </c>
      <c r="K426">
        <f t="shared" si="20"/>
        <v>24045.206104096502</v>
      </c>
    </row>
    <row r="427" spans="1:11">
      <c r="A427" t="s">
        <v>150</v>
      </c>
      <c r="B427" t="s">
        <v>192</v>
      </c>
      <c r="C427" t="s">
        <v>225</v>
      </c>
      <c r="D427" s="19">
        <v>2008</v>
      </c>
      <c r="E427" s="19">
        <v>4.2781549999999999</v>
      </c>
      <c r="F427" s="19">
        <v>144935.40625</v>
      </c>
      <c r="G427" s="19">
        <v>0.32692095637321472</v>
      </c>
      <c r="H427" s="19">
        <v>-0.37931561470031738</v>
      </c>
      <c r="I427">
        <f t="shared" si="18"/>
        <v>47382.421623590402</v>
      </c>
      <c r="J427">
        <f t="shared" si="19"/>
        <v>54976.262713558972</v>
      </c>
      <c r="K427">
        <f t="shared" si="20"/>
        <v>23925.894301901026</v>
      </c>
    </row>
    <row r="428" spans="1:11">
      <c r="A428" t="s">
        <v>150</v>
      </c>
      <c r="B428" t="s">
        <v>192</v>
      </c>
      <c r="C428" t="s">
        <v>225</v>
      </c>
      <c r="D428" s="19">
        <v>2009</v>
      </c>
      <c r="E428" s="19">
        <v>4.3233369999999995</v>
      </c>
      <c r="F428" s="19">
        <v>147712.453125</v>
      </c>
      <c r="G428" s="19">
        <v>0.28201073408126831</v>
      </c>
      <c r="H428" s="19">
        <v>-0.29301533102989197</v>
      </c>
      <c r="I428">
        <f t="shared" si="18"/>
        <v>41656.497338726185</v>
      </c>
      <c r="J428">
        <f t="shared" si="19"/>
        <v>43282.013349659275</v>
      </c>
      <c r="K428">
        <f t="shared" si="20"/>
        <v>19646.516264724556</v>
      </c>
    </row>
    <row r="429" spans="1:11">
      <c r="A429" t="s">
        <v>150</v>
      </c>
      <c r="B429" t="s">
        <v>192</v>
      </c>
      <c r="C429" t="s">
        <v>225</v>
      </c>
      <c r="D429" s="19">
        <v>2010</v>
      </c>
      <c r="E429" s="19">
        <v>4.3700619999999999</v>
      </c>
      <c r="F429" s="19">
        <v>149133.6875</v>
      </c>
      <c r="G429" s="19">
        <v>0.32620343565940857</v>
      </c>
      <c r="H429" s="19">
        <v>-0.32978004217147827</v>
      </c>
      <c r="I429">
        <f t="shared" si="18"/>
        <v>48647.921235056594</v>
      </c>
      <c r="J429">
        <f t="shared" si="19"/>
        <v>49181.313752938062</v>
      </c>
      <c r="K429">
        <f t="shared" si="20"/>
        <v>22386.235020920678</v>
      </c>
    </row>
    <row r="430" spans="1:11">
      <c r="A430" t="s">
        <v>150</v>
      </c>
      <c r="B430" t="s">
        <v>192</v>
      </c>
      <c r="C430" t="s">
        <v>225</v>
      </c>
      <c r="D430" s="19">
        <v>2011</v>
      </c>
      <c r="E430" s="19">
        <v>4.4186779999999999</v>
      </c>
      <c r="F430" s="19">
        <v>153154.03125</v>
      </c>
      <c r="G430" s="19">
        <v>0.35657763481140137</v>
      </c>
      <c r="H430" s="19">
        <v>-0.35015422105789185</v>
      </c>
      <c r="I430">
        <f t="shared" si="18"/>
        <v>54611.302224956453</v>
      </c>
      <c r="J430">
        <f t="shared" si="19"/>
        <v>53627.530514219776</v>
      </c>
      <c r="K430">
        <f t="shared" si="20"/>
        <v>24495.750253622515</v>
      </c>
    </row>
    <row r="431" spans="1:11">
      <c r="A431" t="s">
        <v>150</v>
      </c>
      <c r="B431" t="s">
        <v>192</v>
      </c>
      <c r="C431" t="s">
        <v>225</v>
      </c>
      <c r="D431" s="19">
        <v>2012</v>
      </c>
      <c r="E431" s="19">
        <v>4.4684569999999999</v>
      </c>
      <c r="F431" s="19">
        <v>156981.96875</v>
      </c>
      <c r="G431" s="19">
        <v>0.35115072131156921</v>
      </c>
      <c r="H431" s="19">
        <v>-0.38060840964317322</v>
      </c>
      <c r="I431">
        <f t="shared" si="18"/>
        <v>55124.331559472717</v>
      </c>
      <c r="J431">
        <f t="shared" si="19"/>
        <v>59748.657468591817</v>
      </c>
      <c r="K431">
        <f t="shared" si="20"/>
        <v>25707.52924959657</v>
      </c>
    </row>
    <row r="432" spans="1:11">
      <c r="A432" t="s">
        <v>150</v>
      </c>
      <c r="B432" t="s">
        <v>192</v>
      </c>
      <c r="C432" t="s">
        <v>225</v>
      </c>
      <c r="D432" s="19">
        <v>2013</v>
      </c>
      <c r="E432" s="19">
        <v>4.5185149999999998</v>
      </c>
      <c r="F432" s="19">
        <v>160203.125</v>
      </c>
      <c r="G432" s="19">
        <v>0.34893509745597839</v>
      </c>
      <c r="H432" s="19">
        <v>-0.37772223353385925</v>
      </c>
      <c r="I432">
        <f t="shared" si="18"/>
        <v>55900.493034627289</v>
      </c>
      <c r="J432">
        <f t="shared" si="19"/>
        <v>60512.282194104046</v>
      </c>
      <c r="K432">
        <f t="shared" si="20"/>
        <v>25763.503104168369</v>
      </c>
    </row>
    <row r="433" spans="1:11">
      <c r="A433" t="s">
        <v>150</v>
      </c>
      <c r="B433" t="s">
        <v>192</v>
      </c>
      <c r="C433" t="s">
        <v>225</v>
      </c>
      <c r="D433" s="19">
        <v>2014</v>
      </c>
      <c r="E433" s="19">
        <v>4.5675270000000001</v>
      </c>
      <c r="F433" s="19">
        <v>166031.75</v>
      </c>
      <c r="G433" s="19">
        <v>0.35500523447990417</v>
      </c>
      <c r="H433" s="19">
        <v>-0.38403999805450439</v>
      </c>
      <c r="I433">
        <f t="shared" si="18"/>
        <v>58942.14033985883</v>
      </c>
      <c r="J433">
        <f t="shared" si="19"/>
        <v>63762.83294698596</v>
      </c>
      <c r="K433">
        <f t="shared" si="20"/>
        <v>26864.641038103287</v>
      </c>
    </row>
    <row r="434" spans="1:11">
      <c r="A434" t="s">
        <v>150</v>
      </c>
      <c r="B434" t="s">
        <v>192</v>
      </c>
      <c r="C434" t="s">
        <v>225</v>
      </c>
      <c r="D434" s="19">
        <v>2015</v>
      </c>
      <c r="E434" s="19">
        <v>4.6145319999999996</v>
      </c>
      <c r="F434" s="19">
        <v>173080.09375</v>
      </c>
      <c r="G434" s="19">
        <v>0.31618690490722656</v>
      </c>
      <c r="H434" s="19">
        <v>-0.35223603248596191</v>
      </c>
      <c r="I434">
        <f t="shared" si="18"/>
        <v>54725.659143865108</v>
      </c>
      <c r="J434">
        <f t="shared" si="19"/>
        <v>60965.045524798334</v>
      </c>
      <c r="K434">
        <f t="shared" si="20"/>
        <v>25070.950785185465</v>
      </c>
    </row>
    <row r="435" spans="1:11">
      <c r="A435" t="s">
        <v>150</v>
      </c>
      <c r="B435" t="s">
        <v>192</v>
      </c>
      <c r="C435" t="s">
        <v>225</v>
      </c>
      <c r="D435" s="19">
        <v>2016</v>
      </c>
      <c r="E435" s="19">
        <v>4.6592649999999995</v>
      </c>
      <c r="F435" s="19">
        <v>179604.484375</v>
      </c>
      <c r="G435" s="19">
        <v>0.29477956891059875</v>
      </c>
      <c r="H435" s="19">
        <v>-0.32590651512145996</v>
      </c>
      <c r="I435">
        <f t="shared" si="18"/>
        <v>52943.73247847287</v>
      </c>
      <c r="J435">
        <f t="shared" si="19"/>
        <v>58534.271602842957</v>
      </c>
      <c r="K435">
        <f t="shared" si="20"/>
        <v>23926.092222982774</v>
      </c>
    </row>
    <row r="436" spans="1:11">
      <c r="A436" t="s">
        <v>150</v>
      </c>
      <c r="B436" t="s">
        <v>192</v>
      </c>
      <c r="C436" t="s">
        <v>225</v>
      </c>
      <c r="D436" s="19">
        <v>2017</v>
      </c>
      <c r="E436" s="19">
        <v>4.7020339999999994</v>
      </c>
      <c r="F436" s="19">
        <v>186806.4375</v>
      </c>
      <c r="G436" s="19">
        <v>0.31023311614990234</v>
      </c>
      <c r="H436" s="19">
        <v>-0.34743115305900574</v>
      </c>
      <c r="I436">
        <f t="shared" si="18"/>
        <v>57953.543222486973</v>
      </c>
      <c r="J436">
        <f t="shared" si="19"/>
        <v>64902.375979470089</v>
      </c>
      <c r="K436">
        <f t="shared" si="20"/>
        <v>26128.249859945096</v>
      </c>
    </row>
    <row r="437" spans="1:11">
      <c r="A437" t="s">
        <v>150</v>
      </c>
      <c r="B437" t="s">
        <v>192</v>
      </c>
      <c r="C437" t="s">
        <v>225</v>
      </c>
      <c r="D437" s="19">
        <v>2018</v>
      </c>
      <c r="E437" s="19">
        <v>4.743131</v>
      </c>
      <c r="F437" s="19">
        <v>192086.03125</v>
      </c>
      <c r="G437" s="19">
        <v>0.31007325649261475</v>
      </c>
      <c r="H437" s="19">
        <v>-0.35387635231018066</v>
      </c>
      <c r="I437">
        <f t="shared" si="18"/>
        <v>59560.741236429662</v>
      </c>
      <c r="J437">
        <f t="shared" si="19"/>
        <v>67974.704068489373</v>
      </c>
      <c r="K437">
        <f t="shared" si="20"/>
        <v>26888.450963070394</v>
      </c>
    </row>
    <row r="438" spans="1:11">
      <c r="A438" t="s">
        <v>152</v>
      </c>
      <c r="B438" t="s">
        <v>194</v>
      </c>
      <c r="C438" t="s">
        <v>206</v>
      </c>
      <c r="D438" s="19">
        <v>1996</v>
      </c>
      <c r="E438" s="19">
        <v>10.13402</v>
      </c>
      <c r="F438" s="19">
        <v>243635.6875</v>
      </c>
      <c r="G438" s="19">
        <v>0.21210184693336487</v>
      </c>
      <c r="H438" s="19">
        <v>-0.32896926999092102</v>
      </c>
      <c r="I438">
        <f t="shared" si="18"/>
        <v>51675.579297630116</v>
      </c>
      <c r="J438">
        <f t="shared" si="19"/>
        <v>80148.654260611162</v>
      </c>
      <c r="K438">
        <f t="shared" si="20"/>
        <v>13008.08894774643</v>
      </c>
    </row>
    <row r="439" spans="1:11">
      <c r="A439" t="s">
        <v>152</v>
      </c>
      <c r="B439" t="s">
        <v>194</v>
      </c>
      <c r="C439" t="s">
        <v>206</v>
      </c>
      <c r="D439" s="19">
        <v>1997</v>
      </c>
      <c r="E439" s="19">
        <v>10.174562999999999</v>
      </c>
      <c r="F439" s="19">
        <v>254357.78125</v>
      </c>
      <c r="G439" s="19">
        <v>0.20845945179462433</v>
      </c>
      <c r="H439" s="19">
        <v>-0.31829705834388733</v>
      </c>
      <c r="I439">
        <f t="shared" si="18"/>
        <v>53023.283639071975</v>
      </c>
      <c r="J439">
        <f t="shared" si="19"/>
        <v>80961.333538752981</v>
      </c>
      <c r="K439">
        <f t="shared" si="20"/>
        <v>13168.586914035028</v>
      </c>
    </row>
    <row r="440" spans="1:11">
      <c r="A440" t="s">
        <v>152</v>
      </c>
      <c r="B440" t="s">
        <v>194</v>
      </c>
      <c r="C440" t="s">
        <v>206</v>
      </c>
      <c r="D440" s="19">
        <v>1998</v>
      </c>
      <c r="E440" s="19">
        <v>10.214051999999999</v>
      </c>
      <c r="F440" s="19">
        <v>266587.21875</v>
      </c>
      <c r="G440" s="19">
        <v>0.21220587193965912</v>
      </c>
      <c r="H440" s="19">
        <v>-0.33640071749687195</v>
      </c>
      <c r="I440">
        <f t="shared" si="18"/>
        <v>56571.373202812392</v>
      </c>
      <c r="J440">
        <f t="shared" si="19"/>
        <v>89680.131662995555</v>
      </c>
      <c r="K440">
        <f t="shared" si="20"/>
        <v>14318.656774589357</v>
      </c>
    </row>
    <row r="441" spans="1:11">
      <c r="A441" t="s">
        <v>152</v>
      </c>
      <c r="B441" t="s">
        <v>194</v>
      </c>
      <c r="C441" t="s">
        <v>206</v>
      </c>
      <c r="D441" s="19">
        <v>1999</v>
      </c>
      <c r="E441" s="19">
        <v>10.254489999999999</v>
      </c>
      <c r="F441" s="19">
        <v>277001.65625</v>
      </c>
      <c r="G441" s="19">
        <v>0.20185895264148712</v>
      </c>
      <c r="H441" s="19">
        <v>-0.34147310256958008</v>
      </c>
      <c r="I441">
        <f t="shared" si="18"/>
        <v>55915.264210582245</v>
      </c>
      <c r="J441">
        <f t="shared" si="19"/>
        <v>94588.614976599813</v>
      </c>
      <c r="K441">
        <f t="shared" si="20"/>
        <v>14676.876098877865</v>
      </c>
    </row>
    <row r="442" spans="1:11">
      <c r="A442" t="s">
        <v>152</v>
      </c>
      <c r="B442" t="s">
        <v>194</v>
      </c>
      <c r="C442" t="s">
        <v>206</v>
      </c>
      <c r="D442" s="19">
        <v>2000</v>
      </c>
      <c r="E442" s="19">
        <v>10.297112</v>
      </c>
      <c r="F442" s="19">
        <v>287572.5</v>
      </c>
      <c r="G442" s="19">
        <v>0.20152547955513</v>
      </c>
      <c r="H442" s="19">
        <v>-0.33641290664672852</v>
      </c>
      <c r="I442">
        <f t="shared" si="18"/>
        <v>57953.185969367623</v>
      </c>
      <c r="J442">
        <f t="shared" si="19"/>
        <v>96743.100596666336</v>
      </c>
      <c r="K442">
        <f t="shared" si="20"/>
        <v>15023.269297841371</v>
      </c>
    </row>
    <row r="443" spans="1:11">
      <c r="A443" t="s">
        <v>152</v>
      </c>
      <c r="B443" t="s">
        <v>194</v>
      </c>
      <c r="C443" t="s">
        <v>206</v>
      </c>
      <c r="D443" s="19">
        <v>2001</v>
      </c>
      <c r="E443" s="19">
        <v>10.341453999999999</v>
      </c>
      <c r="F443" s="19">
        <v>293161.96875</v>
      </c>
      <c r="G443" s="19">
        <v>0.20297953486442566</v>
      </c>
      <c r="H443" s="19">
        <v>-0.34999814629554749</v>
      </c>
      <c r="I443">
        <f t="shared" si="18"/>
        <v>59505.880056814291</v>
      </c>
      <c r="J443">
        <f t="shared" si="19"/>
        <v>102606.14562685322</v>
      </c>
      <c r="K443">
        <f t="shared" si="20"/>
        <v>15675.941282886095</v>
      </c>
    </row>
    <row r="444" spans="1:11">
      <c r="A444" t="s">
        <v>152</v>
      </c>
      <c r="B444" t="s">
        <v>194</v>
      </c>
      <c r="C444" t="s">
        <v>206</v>
      </c>
      <c r="D444" s="19">
        <v>2002</v>
      </c>
      <c r="E444" s="19">
        <v>10.385987</v>
      </c>
      <c r="F444" s="19">
        <v>295422.0625</v>
      </c>
      <c r="G444" s="19">
        <v>0.21000751852989197</v>
      </c>
      <c r="H444" s="19">
        <v>-0.34547179937362671</v>
      </c>
      <c r="I444">
        <f t="shared" si="18"/>
        <v>62040.854264607653</v>
      </c>
      <c r="J444">
        <f t="shared" si="19"/>
        <v>102059.99150654301</v>
      </c>
      <c r="K444">
        <f t="shared" si="20"/>
        <v>15800.216750815369</v>
      </c>
    </row>
    <row r="445" spans="1:11">
      <c r="A445" t="s">
        <v>152</v>
      </c>
      <c r="B445" t="s">
        <v>194</v>
      </c>
      <c r="C445" t="s">
        <v>206</v>
      </c>
      <c r="D445" s="19">
        <v>2003</v>
      </c>
      <c r="E445" s="19">
        <v>10.429611999999999</v>
      </c>
      <c r="F445" s="19">
        <v>292673.09375</v>
      </c>
      <c r="G445" s="19">
        <v>0.23789745569229126</v>
      </c>
      <c r="H445" s="19">
        <v>-0.37254807353019714</v>
      </c>
      <c r="I445">
        <f t="shared" si="18"/>
        <v>69626.184352716431</v>
      </c>
      <c r="J445">
        <f t="shared" si="19"/>
        <v>109034.79725068528</v>
      </c>
      <c r="K445">
        <f t="shared" si="20"/>
        <v>17130.165686259636</v>
      </c>
    </row>
    <row r="446" spans="1:11">
      <c r="A446" t="s">
        <v>152</v>
      </c>
      <c r="B446" t="s">
        <v>194</v>
      </c>
      <c r="C446" t="s">
        <v>206</v>
      </c>
      <c r="D446" s="19">
        <v>2004</v>
      </c>
      <c r="E446" s="19">
        <v>10.470920999999999</v>
      </c>
      <c r="F446" s="19">
        <v>297908.21875</v>
      </c>
      <c r="G446" s="19">
        <v>0.30961588025093079</v>
      </c>
      <c r="H446" s="19">
        <v>-0.50427454710006714</v>
      </c>
      <c r="I446">
        <f t="shared" si="18"/>
        <v>92237.115382268094</v>
      </c>
      <c r="J446">
        <f t="shared" si="19"/>
        <v>150227.53208754398</v>
      </c>
      <c r="K446">
        <f t="shared" si="20"/>
        <v>23156.000075811105</v>
      </c>
    </row>
    <row r="447" spans="1:11">
      <c r="A447" t="s">
        <v>152</v>
      </c>
      <c r="B447" t="s">
        <v>194</v>
      </c>
      <c r="C447" t="s">
        <v>206</v>
      </c>
      <c r="D447" s="19">
        <v>2005</v>
      </c>
      <c r="E447" s="19">
        <v>10.508495</v>
      </c>
      <c r="F447" s="19">
        <v>300237.4375</v>
      </c>
      <c r="G447" s="19">
        <v>0.25014239549636841</v>
      </c>
      <c r="H447" s="19">
        <v>-0.42845389246940613</v>
      </c>
      <c r="I447">
        <f t="shared" si="18"/>
        <v>75102.111833941191</v>
      </c>
      <c r="J447">
        <f t="shared" si="19"/>
        <v>128637.89876191504</v>
      </c>
      <c r="K447">
        <f t="shared" si="20"/>
        <v>19388.124616879602</v>
      </c>
    </row>
    <row r="448" spans="1:11">
      <c r="A448" t="s">
        <v>152</v>
      </c>
      <c r="B448" t="s">
        <v>194</v>
      </c>
      <c r="C448" t="s">
        <v>206</v>
      </c>
      <c r="D448" s="19">
        <v>2006</v>
      </c>
      <c r="E448" s="19">
        <v>10.54283</v>
      </c>
      <c r="F448" s="19">
        <v>305116.375</v>
      </c>
      <c r="G448" s="19">
        <v>0.26760020852088928</v>
      </c>
      <c r="H448" s="19">
        <v>-0.43424725532531738</v>
      </c>
      <c r="I448">
        <f t="shared" si="18"/>
        <v>81649.20557313785</v>
      </c>
      <c r="J448">
        <f t="shared" si="19"/>
        <v>132495.94839856029</v>
      </c>
      <c r="K448">
        <f t="shared" si="20"/>
        <v>20311.923266494683</v>
      </c>
    </row>
    <row r="449" spans="1:11">
      <c r="A449" t="s">
        <v>152</v>
      </c>
      <c r="B449" t="s">
        <v>194</v>
      </c>
      <c r="C449" t="s">
        <v>206</v>
      </c>
      <c r="D449" s="19">
        <v>2007</v>
      </c>
      <c r="E449" s="19">
        <v>10.573143</v>
      </c>
      <c r="F449" s="19">
        <v>312764.375</v>
      </c>
      <c r="G449" s="19">
        <v>0.28153166174888611</v>
      </c>
      <c r="H449" s="19">
        <v>-0.45525336265563965</v>
      </c>
      <c r="I449">
        <f t="shared" si="18"/>
        <v>88053.074229601771</v>
      </c>
      <c r="J449">
        <f t="shared" si="19"/>
        <v>142387.03343763947</v>
      </c>
      <c r="K449">
        <f t="shared" si="20"/>
        <v>21794.853967948911</v>
      </c>
    </row>
    <row r="450" spans="1:11">
      <c r="A450" t="s">
        <v>152</v>
      </c>
      <c r="B450" t="s">
        <v>194</v>
      </c>
      <c r="C450" t="s">
        <v>206</v>
      </c>
      <c r="D450" s="19">
        <v>2008</v>
      </c>
      <c r="E450" s="19">
        <v>10.595314</v>
      </c>
      <c r="F450" s="19">
        <v>313762.84375</v>
      </c>
      <c r="G450" s="19">
        <v>0.2812422513961792</v>
      </c>
      <c r="H450" s="19">
        <v>-0.51467257738113403</v>
      </c>
      <c r="I450">
        <f t="shared" si="18"/>
        <v>88243.368580717593</v>
      </c>
      <c r="J450">
        <f t="shared" si="19"/>
        <v>161485.13147924654</v>
      </c>
      <c r="K450">
        <f t="shared" si="20"/>
        <v>23569.712050059501</v>
      </c>
    </row>
    <row r="451" spans="1:11">
      <c r="A451" t="s">
        <v>152</v>
      </c>
      <c r="B451" t="s">
        <v>194</v>
      </c>
      <c r="C451" t="s">
        <v>206</v>
      </c>
      <c r="D451" s="19">
        <v>2009</v>
      </c>
      <c r="E451" s="19">
        <v>10.604056</v>
      </c>
      <c r="F451" s="19">
        <v>303966.9375</v>
      </c>
      <c r="G451" s="19">
        <v>0.2306317538022995</v>
      </c>
      <c r="H451" s="19">
        <v>-0.41964778304100037</v>
      </c>
      <c r="I451">
        <f t="shared" ref="I451:I506" si="21">F451*G451</f>
        <v>70104.427893538959</v>
      </c>
      <c r="J451">
        <f t="shared" ref="J451:J506" si="22">ABS(F451*H451)</f>
        <v>127559.05143963732</v>
      </c>
      <c r="K451">
        <f t="shared" ref="K451:K506" si="23">(I451+J451)/E451</f>
        <v>18640.365472718768</v>
      </c>
    </row>
    <row r="452" spans="1:11">
      <c r="A452" t="s">
        <v>152</v>
      </c>
      <c r="B452" t="s">
        <v>194</v>
      </c>
      <c r="C452" t="s">
        <v>206</v>
      </c>
      <c r="D452" s="19">
        <v>2010</v>
      </c>
      <c r="E452" s="19">
        <v>10.596057999999999</v>
      </c>
      <c r="F452" s="19">
        <v>309248.71875</v>
      </c>
      <c r="G452" s="19">
        <v>0.24677300453186035</v>
      </c>
      <c r="H452" s="19">
        <v>-0.44031146168708801</v>
      </c>
      <c r="I452">
        <f t="shared" si="21"/>
        <v>76314.235473565757</v>
      </c>
      <c r="J452">
        <f t="shared" si="22"/>
        <v>136165.75537767168</v>
      </c>
      <c r="K452">
        <f t="shared" si="23"/>
        <v>20052.739504751433</v>
      </c>
    </row>
    <row r="453" spans="1:11">
      <c r="A453" t="s">
        <v>152</v>
      </c>
      <c r="B453" t="s">
        <v>194</v>
      </c>
      <c r="C453" t="s">
        <v>206</v>
      </c>
      <c r="D453" s="19">
        <v>2011</v>
      </c>
      <c r="E453" s="19">
        <v>10.569379999999999</v>
      </c>
      <c r="F453" s="19">
        <v>304003.375</v>
      </c>
      <c r="G453" s="19">
        <v>0.29132920503616333</v>
      </c>
      <c r="H453" s="19">
        <v>-0.45981308817863464</v>
      </c>
      <c r="I453">
        <f t="shared" si="21"/>
        <v>88565.061567060649</v>
      </c>
      <c r="J453">
        <f t="shared" si="22"/>
        <v>139784.73067547753</v>
      </c>
      <c r="K453">
        <f t="shared" si="23"/>
        <v>21604.84269110754</v>
      </c>
    </row>
    <row r="454" spans="1:11">
      <c r="A454" t="s">
        <v>152</v>
      </c>
      <c r="B454" t="s">
        <v>194</v>
      </c>
      <c r="C454" t="s">
        <v>206</v>
      </c>
      <c r="D454" s="19">
        <v>2012</v>
      </c>
      <c r="E454" s="19">
        <v>10.526308</v>
      </c>
      <c r="F454" s="19">
        <v>291669.0625</v>
      </c>
      <c r="G454" s="19">
        <v>0.29554867744445801</v>
      </c>
      <c r="H454" s="19">
        <v>-0.41494205594062805</v>
      </c>
      <c r="I454">
        <f t="shared" si="21"/>
        <v>86202.405673339963</v>
      </c>
      <c r="J454">
        <f t="shared" si="22"/>
        <v>121025.76044802554</v>
      </c>
      <c r="K454">
        <f t="shared" si="23"/>
        <v>19686.690349680583</v>
      </c>
    </row>
    <row r="455" spans="1:11">
      <c r="A455" t="s">
        <v>152</v>
      </c>
      <c r="B455" t="s">
        <v>194</v>
      </c>
      <c r="C455" t="s">
        <v>206</v>
      </c>
      <c r="D455" s="19">
        <v>2013</v>
      </c>
      <c r="E455" s="19">
        <v>10.473020999999999</v>
      </c>
      <c r="F455" s="19">
        <v>288978</v>
      </c>
      <c r="G455" s="19">
        <v>0.31869924068450928</v>
      </c>
      <c r="H455" s="19">
        <v>-0.44098231196403503</v>
      </c>
      <c r="I455">
        <f t="shared" si="21"/>
        <v>92097.069174528122</v>
      </c>
      <c r="J455">
        <f t="shared" si="22"/>
        <v>127434.18654674292</v>
      </c>
      <c r="K455">
        <f t="shared" si="23"/>
        <v>20961.597968845002</v>
      </c>
    </row>
    <row r="456" spans="1:11">
      <c r="A456" t="s">
        <v>152</v>
      </c>
      <c r="B456" t="s">
        <v>194</v>
      </c>
      <c r="C456" t="s">
        <v>206</v>
      </c>
      <c r="D456" s="19">
        <v>2014</v>
      </c>
      <c r="E456" s="19">
        <v>10.418218</v>
      </c>
      <c r="F456" s="19">
        <v>291267.25</v>
      </c>
      <c r="G456" s="19">
        <v>0.31999886035919189</v>
      </c>
      <c r="H456" s="19">
        <v>-0.44770956039428711</v>
      </c>
      <c r="I456">
        <f t="shared" si="21"/>
        <v>93205.188059955835</v>
      </c>
      <c r="J456">
        <f t="shared" si="22"/>
        <v>130403.13245475292</v>
      </c>
      <c r="K456">
        <f t="shared" si="23"/>
        <v>21463.202297620261</v>
      </c>
    </row>
    <row r="457" spans="1:11">
      <c r="A457" t="s">
        <v>152</v>
      </c>
      <c r="B457" t="s">
        <v>194</v>
      </c>
      <c r="C457" t="s">
        <v>206</v>
      </c>
      <c r="D457" s="19">
        <v>2015</v>
      </c>
      <c r="E457" s="19">
        <v>10.368350999999999</v>
      </c>
      <c r="F457" s="19">
        <v>296486.90625</v>
      </c>
      <c r="G457" s="19">
        <v>0.28869551420211792</v>
      </c>
      <c r="H457" s="19">
        <v>-0.40641269087791443</v>
      </c>
      <c r="I457">
        <f t="shared" si="21"/>
        <v>85594.439854038879</v>
      </c>
      <c r="J457">
        <f t="shared" si="22"/>
        <v>120496.04137913045</v>
      </c>
      <c r="K457">
        <f t="shared" si="23"/>
        <v>19876.881216036123</v>
      </c>
    </row>
    <row r="458" spans="1:11">
      <c r="A458" t="s">
        <v>152</v>
      </c>
      <c r="B458" t="s">
        <v>194</v>
      </c>
      <c r="C458" t="s">
        <v>206</v>
      </c>
      <c r="D458" s="19">
        <v>2016</v>
      </c>
      <c r="E458" s="19">
        <v>10.325538</v>
      </c>
      <c r="F458" s="19">
        <v>302474.40625</v>
      </c>
      <c r="G458" s="19">
        <v>0.2837812602519989</v>
      </c>
      <c r="H458" s="19">
        <v>-0.39924278855323792</v>
      </c>
      <c r="I458">
        <f t="shared" si="21"/>
        <v>85836.568199600093</v>
      </c>
      <c r="J458">
        <f t="shared" si="22"/>
        <v>120760.72541723493</v>
      </c>
      <c r="K458">
        <f t="shared" si="23"/>
        <v>20008.380543157658</v>
      </c>
    </row>
    <row r="459" spans="1:11">
      <c r="A459" t="s">
        <v>152</v>
      </c>
      <c r="B459" t="s">
        <v>194</v>
      </c>
      <c r="C459" t="s">
        <v>206</v>
      </c>
      <c r="D459" s="19">
        <v>2017</v>
      </c>
      <c r="E459" s="19">
        <v>10.288527</v>
      </c>
      <c r="F459" s="19">
        <v>313080.1875</v>
      </c>
      <c r="G459" s="19">
        <v>0.30100399255752563</v>
      </c>
      <c r="H459" s="19">
        <v>-0.43600454926490784</v>
      </c>
      <c r="I459">
        <f t="shared" si="21"/>
        <v>94238.38642815873</v>
      </c>
      <c r="J459">
        <f t="shared" si="22"/>
        <v>136504.38603471033</v>
      </c>
      <c r="K459">
        <f t="shared" si="23"/>
        <v>22427.192197956916</v>
      </c>
    </row>
    <row r="460" spans="1:11">
      <c r="A460" t="s">
        <v>152</v>
      </c>
      <c r="B460" t="s">
        <v>194</v>
      </c>
      <c r="C460" t="s">
        <v>206</v>
      </c>
      <c r="D460" s="19">
        <v>2018</v>
      </c>
      <c r="E460" s="19">
        <v>10.256193</v>
      </c>
      <c r="F460" s="19">
        <v>322000.90625</v>
      </c>
      <c r="G460" s="19">
        <v>0.33761695027351379</v>
      </c>
      <c r="H460" s="19">
        <v>-0.4997347891330719</v>
      </c>
      <c r="I460">
        <f t="shared" si="21"/>
        <v>108712.96395343263</v>
      </c>
      <c r="J460">
        <f t="shared" si="22"/>
        <v>160915.0549855018</v>
      </c>
      <c r="K460">
        <f t="shared" si="23"/>
        <v>26289.288719404405</v>
      </c>
    </row>
    <row r="461" spans="1:11">
      <c r="A461" t="s">
        <v>157</v>
      </c>
      <c r="B461" t="s">
        <v>199</v>
      </c>
      <c r="C461" t="s">
        <v>231</v>
      </c>
      <c r="D461" s="19">
        <v>1996</v>
      </c>
      <c r="E461" s="19">
        <v>8.8591909999999991</v>
      </c>
      <c r="F461" s="19">
        <v>302781.15625</v>
      </c>
      <c r="G461" s="19">
        <v>0.48663711547851563</v>
      </c>
      <c r="H461" s="19">
        <v>-0.4251314103603363</v>
      </c>
      <c r="I461">
        <f t="shared" si="21"/>
        <v>147344.54849874973</v>
      </c>
      <c r="J461">
        <f t="shared" si="22"/>
        <v>128721.77998709586</v>
      </c>
      <c r="K461">
        <f t="shared" si="23"/>
        <v>31161.573160105207</v>
      </c>
    </row>
    <row r="462" spans="1:11">
      <c r="A462" t="s">
        <v>157</v>
      </c>
      <c r="B462" t="s">
        <v>199</v>
      </c>
      <c r="C462" t="s">
        <v>231</v>
      </c>
      <c r="D462" s="19">
        <v>1997</v>
      </c>
      <c r="E462" s="19">
        <v>8.8688529999999997</v>
      </c>
      <c r="F462" s="19">
        <v>312078.15625</v>
      </c>
      <c r="G462" s="19">
        <v>0.4786447286605835</v>
      </c>
      <c r="H462" s="19">
        <v>-0.41008251905441284</v>
      </c>
      <c r="I462">
        <f t="shared" si="21"/>
        <v>149374.56441917643</v>
      </c>
      <c r="J462">
        <f t="shared" si="22"/>
        <v>127977.79645685665</v>
      </c>
      <c r="K462">
        <f t="shared" si="23"/>
        <v>31272.630279928318</v>
      </c>
    </row>
    <row r="463" spans="1:11">
      <c r="A463" t="s">
        <v>157</v>
      </c>
      <c r="B463" t="s">
        <v>199</v>
      </c>
      <c r="C463" t="s">
        <v>231</v>
      </c>
      <c r="D463" s="19">
        <v>1998</v>
      </c>
      <c r="E463" s="19">
        <v>8.8708479999999987</v>
      </c>
      <c r="F463" s="19">
        <v>325534.4375</v>
      </c>
      <c r="G463" s="19">
        <v>0.49990981817245483</v>
      </c>
      <c r="H463" s="19">
        <v>-0.43016901612281799</v>
      </c>
      <c r="I463">
        <f t="shared" si="21"/>
        <v>162737.86145949736</v>
      </c>
      <c r="J463">
        <f t="shared" si="22"/>
        <v>140034.82869346999</v>
      </c>
      <c r="K463">
        <f t="shared" si="23"/>
        <v>34131.200326391277</v>
      </c>
    </row>
    <row r="464" spans="1:11">
      <c r="A464" t="s">
        <v>157</v>
      </c>
      <c r="B464" t="s">
        <v>199</v>
      </c>
      <c r="C464" t="s">
        <v>231</v>
      </c>
      <c r="D464" s="19">
        <v>1999</v>
      </c>
      <c r="E464" s="19">
        <v>8.8730999999999991</v>
      </c>
      <c r="F464" s="19">
        <v>339360.5</v>
      </c>
      <c r="G464" s="19">
        <v>0.43209356069564819</v>
      </c>
      <c r="H464" s="19">
        <v>-0.38747653365135193</v>
      </c>
      <c r="I464">
        <f t="shared" si="21"/>
        <v>146635.48680445552</v>
      </c>
      <c r="J464">
        <f t="shared" si="22"/>
        <v>131494.23019818962</v>
      </c>
      <c r="K464">
        <f t="shared" si="23"/>
        <v>31345.270198988535</v>
      </c>
    </row>
    <row r="465" spans="1:11">
      <c r="A465" t="s">
        <v>157</v>
      </c>
      <c r="B465" t="s">
        <v>199</v>
      </c>
      <c r="C465" t="s">
        <v>231</v>
      </c>
      <c r="D465" s="19">
        <v>2000</v>
      </c>
      <c r="E465" s="19">
        <v>8.8816399999999991</v>
      </c>
      <c r="F465" s="19">
        <v>355535.59375</v>
      </c>
      <c r="G465" s="19">
        <v>0.49375751614570618</v>
      </c>
      <c r="H465" s="19">
        <v>-0.41824418306350708</v>
      </c>
      <c r="I465">
        <f t="shared" si="21"/>
        <v>175548.37167138886</v>
      </c>
      <c r="J465">
        <f t="shared" si="22"/>
        <v>148700.69395796768</v>
      </c>
      <c r="K465">
        <f t="shared" si="23"/>
        <v>36507.791987668556</v>
      </c>
    </row>
    <row r="466" spans="1:11">
      <c r="A466" t="s">
        <v>157</v>
      </c>
      <c r="B466" t="s">
        <v>199</v>
      </c>
      <c r="C466" t="s">
        <v>231</v>
      </c>
      <c r="D466" s="19">
        <v>2001</v>
      </c>
      <c r="E466" s="19">
        <v>8.8977930000000001</v>
      </c>
      <c r="F466" s="19">
        <v>360689.09375</v>
      </c>
      <c r="G466" s="19">
        <v>0.45789128541946411</v>
      </c>
      <c r="H466" s="19">
        <v>-0.39578959345817566</v>
      </c>
      <c r="I466">
        <f t="shared" si="21"/>
        <v>165156.3927739691</v>
      </c>
      <c r="J466">
        <f t="shared" si="22"/>
        <v>142756.98978011031</v>
      </c>
      <c r="K466">
        <f t="shared" si="23"/>
        <v>34605.590684575312</v>
      </c>
    </row>
    <row r="467" spans="1:11">
      <c r="A467" t="s">
        <v>157</v>
      </c>
      <c r="B467" t="s">
        <v>199</v>
      </c>
      <c r="C467" t="s">
        <v>231</v>
      </c>
      <c r="D467" s="19">
        <v>2002</v>
      </c>
      <c r="E467" s="19">
        <v>8.9207099999999997</v>
      </c>
      <c r="F467" s="19">
        <v>368613.125</v>
      </c>
      <c r="G467" s="19">
        <v>0.48663991689682007</v>
      </c>
      <c r="H467" s="19">
        <v>-0.4083254337310791</v>
      </c>
      <c r="I467">
        <f t="shared" si="21"/>
        <v>179381.86051707715</v>
      </c>
      <c r="J467">
        <f t="shared" si="22"/>
        <v>150514.11414459348</v>
      </c>
      <c r="K467">
        <f t="shared" si="23"/>
        <v>36980.910113844147</v>
      </c>
    </row>
    <row r="468" spans="1:11">
      <c r="A468" t="s">
        <v>157</v>
      </c>
      <c r="B468" t="s">
        <v>199</v>
      </c>
      <c r="C468" t="s">
        <v>231</v>
      </c>
      <c r="D468" s="19">
        <v>2003</v>
      </c>
      <c r="E468" s="19">
        <v>8.9514359999999993</v>
      </c>
      <c r="F468" s="19">
        <v>377127.40625</v>
      </c>
      <c r="G468" s="19">
        <v>0.53771805763244629</v>
      </c>
      <c r="H468" s="19">
        <v>-0.46104294061660767</v>
      </c>
      <c r="I468">
        <f t="shared" si="21"/>
        <v>202788.21636871248</v>
      </c>
      <c r="J468">
        <f t="shared" si="22"/>
        <v>173871.92836461402</v>
      </c>
      <c r="K468">
        <f t="shared" si="23"/>
        <v>42078.181057578535</v>
      </c>
    </row>
    <row r="469" spans="1:11">
      <c r="A469" t="s">
        <v>157</v>
      </c>
      <c r="B469" t="s">
        <v>199</v>
      </c>
      <c r="C469" t="s">
        <v>231</v>
      </c>
      <c r="D469" s="19">
        <v>2004</v>
      </c>
      <c r="E469" s="19">
        <v>8.9906539999999993</v>
      </c>
      <c r="F469" s="19">
        <v>393482.875</v>
      </c>
      <c r="G469" s="19">
        <v>0.58386367559432983</v>
      </c>
      <c r="H469" s="19">
        <v>-0.49546709656715393</v>
      </c>
      <c r="I469">
        <f t="shared" si="21"/>
        <v>229740.35768092424</v>
      </c>
      <c r="J469">
        <f t="shared" si="22"/>
        <v>194957.81762514636</v>
      </c>
      <c r="K469">
        <f t="shared" si="23"/>
        <v>47237.739913700454</v>
      </c>
    </row>
    <row r="470" spans="1:11">
      <c r="A470" t="s">
        <v>157</v>
      </c>
      <c r="B470" t="s">
        <v>199</v>
      </c>
      <c r="C470" t="s">
        <v>231</v>
      </c>
      <c r="D470" s="19">
        <v>2005</v>
      </c>
      <c r="E470" s="19">
        <v>9.0386229999999994</v>
      </c>
      <c r="F470" s="19">
        <v>404731.78125</v>
      </c>
      <c r="G470" s="19">
        <v>0.60364973545074463</v>
      </c>
      <c r="H470" s="19">
        <v>-0.52587169408798218</v>
      </c>
      <c r="I470">
        <f t="shared" si="21"/>
        <v>244316.23268007115</v>
      </c>
      <c r="J470">
        <f t="shared" si="22"/>
        <v>212836.98745718412</v>
      </c>
      <c r="K470">
        <f t="shared" si="23"/>
        <v>50577.750630516981</v>
      </c>
    </row>
    <row r="471" spans="1:11">
      <c r="A471" t="s">
        <v>157</v>
      </c>
      <c r="B471" t="s">
        <v>199</v>
      </c>
      <c r="C471" t="s">
        <v>231</v>
      </c>
      <c r="D471" s="19">
        <v>2006</v>
      </c>
      <c r="E471" s="19">
        <v>9.0961649999999992</v>
      </c>
      <c r="F471" s="19">
        <v>423603.5</v>
      </c>
      <c r="G471" s="19">
        <v>0.62403827905654907</v>
      </c>
      <c r="H471" s="19">
        <v>-0.55978488922119141</v>
      </c>
      <c r="I471">
        <f t="shared" si="21"/>
        <v>264344.79914233088</v>
      </c>
      <c r="J471">
        <f t="shared" si="22"/>
        <v>237126.83832120895</v>
      </c>
      <c r="K471">
        <f t="shared" si="23"/>
        <v>55130.006707611385</v>
      </c>
    </row>
    <row r="472" spans="1:11">
      <c r="A472" t="s">
        <v>157</v>
      </c>
      <c r="B472" t="s">
        <v>199</v>
      </c>
      <c r="C472" t="s">
        <v>231</v>
      </c>
      <c r="D472" s="19">
        <v>2007</v>
      </c>
      <c r="E472" s="19">
        <v>9.1629389999999997</v>
      </c>
      <c r="F472" s="19">
        <v>438172.1875</v>
      </c>
      <c r="G472" s="19">
        <v>0.61937814950942993</v>
      </c>
      <c r="H472" s="19">
        <v>-0.58714008331298828</v>
      </c>
      <c r="I472">
        <f t="shared" si="21"/>
        <v>271394.27866024897</v>
      </c>
      <c r="J472">
        <f t="shared" si="22"/>
        <v>257268.45467418432</v>
      </c>
      <c r="K472">
        <f t="shared" si="23"/>
        <v>57695.760425168533</v>
      </c>
    </row>
    <row r="473" spans="1:11">
      <c r="A473" t="s">
        <v>157</v>
      </c>
      <c r="B473" t="s">
        <v>199</v>
      </c>
      <c r="C473" t="s">
        <v>231</v>
      </c>
      <c r="D473" s="19">
        <v>2008</v>
      </c>
      <c r="E473" s="19">
        <v>9.2364280000000001</v>
      </c>
      <c r="F473" s="19">
        <v>436197.9375</v>
      </c>
      <c r="G473" s="19">
        <v>0.61473172903060913</v>
      </c>
      <c r="H473" s="19">
        <v>-0.60505717992782593</v>
      </c>
      <c r="I473">
        <f t="shared" si="21"/>
        <v>268144.71231896058</v>
      </c>
      <c r="J473">
        <f t="shared" si="22"/>
        <v>263924.69395408407</v>
      </c>
      <c r="K473">
        <f t="shared" si="23"/>
        <v>57605.538231126215</v>
      </c>
    </row>
    <row r="474" spans="1:11">
      <c r="A474" t="s">
        <v>157</v>
      </c>
      <c r="B474" t="s">
        <v>199</v>
      </c>
      <c r="C474" t="s">
        <v>231</v>
      </c>
      <c r="D474" s="19">
        <v>2009</v>
      </c>
      <c r="E474" s="19">
        <v>9.3130869999999994</v>
      </c>
      <c r="F474" s="19">
        <v>417267.875</v>
      </c>
      <c r="G474" s="19">
        <v>0.49235141277313232</v>
      </c>
      <c r="H474" s="19">
        <v>-0.4841606616973877</v>
      </c>
      <c r="I474">
        <f t="shared" si="21"/>
        <v>205442.42776109278</v>
      </c>
      <c r="J474">
        <f t="shared" si="22"/>
        <v>202024.69046506286</v>
      </c>
      <c r="K474">
        <f t="shared" si="23"/>
        <v>43752.100482488313</v>
      </c>
    </row>
    <row r="475" spans="1:11">
      <c r="A475" t="s">
        <v>157</v>
      </c>
      <c r="B475" t="s">
        <v>199</v>
      </c>
      <c r="C475" t="s">
        <v>231</v>
      </c>
      <c r="D475" s="19">
        <v>2010</v>
      </c>
      <c r="E475" s="19">
        <v>9.3901679999999992</v>
      </c>
      <c r="F475" s="19">
        <v>442104.09375</v>
      </c>
      <c r="G475" s="19">
        <v>0.55642920732498169</v>
      </c>
      <c r="H475" s="19">
        <v>-0.56377017498016357</v>
      </c>
      <c r="I475">
        <f t="shared" si="21"/>
        <v>245999.63044044189</v>
      </c>
      <c r="J475">
        <f t="shared" si="22"/>
        <v>249245.10229288414</v>
      </c>
      <c r="K475">
        <f t="shared" si="23"/>
        <v>52740.774471055905</v>
      </c>
    </row>
    <row r="476" spans="1:11">
      <c r="A476" t="s">
        <v>157</v>
      </c>
      <c r="B476" t="s">
        <v>199</v>
      </c>
      <c r="C476" t="s">
        <v>231</v>
      </c>
      <c r="D476" s="19">
        <v>2011</v>
      </c>
      <c r="E476" s="19">
        <v>9.4667099999999991</v>
      </c>
      <c r="F476" s="19">
        <v>456230.8125</v>
      </c>
      <c r="G476" s="19">
        <v>0.58339577913284302</v>
      </c>
      <c r="H476" s="19">
        <v>-0.5934751033782959</v>
      </c>
      <c r="I476">
        <f t="shared" si="21"/>
        <v>266163.13032284752</v>
      </c>
      <c r="J476">
        <f t="shared" si="22"/>
        <v>270761.62861280143</v>
      </c>
      <c r="K476">
        <f t="shared" si="23"/>
        <v>56717.14449218884</v>
      </c>
    </row>
    <row r="477" spans="1:11">
      <c r="A477" t="s">
        <v>157</v>
      </c>
      <c r="B477" t="s">
        <v>199</v>
      </c>
      <c r="C477" t="s">
        <v>231</v>
      </c>
      <c r="D477" s="19">
        <v>2012</v>
      </c>
      <c r="E477" s="19">
        <v>9.5428119999999996</v>
      </c>
      <c r="F477" s="19">
        <v>453546.78125</v>
      </c>
      <c r="G477" s="19">
        <v>0.54670107364654541</v>
      </c>
      <c r="H477" s="19">
        <v>-0.56538218259811401</v>
      </c>
      <c r="I477">
        <f t="shared" si="21"/>
        <v>247954.51225830987</v>
      </c>
      <c r="J477">
        <f t="shared" si="22"/>
        <v>256427.26909347437</v>
      </c>
      <c r="K477">
        <f t="shared" si="23"/>
        <v>52854.628316243077</v>
      </c>
    </row>
    <row r="478" spans="1:11">
      <c r="A478" t="s">
        <v>157</v>
      </c>
      <c r="B478" t="s">
        <v>199</v>
      </c>
      <c r="C478" t="s">
        <v>231</v>
      </c>
      <c r="D478" s="19">
        <v>2013</v>
      </c>
      <c r="E478" s="19">
        <v>9.618015999999999</v>
      </c>
      <c r="F478" s="19">
        <v>458933.875</v>
      </c>
      <c r="G478" s="19">
        <v>0.51635593175888062</v>
      </c>
      <c r="H478" s="19">
        <v>-0.54482227563858032</v>
      </c>
      <c r="I478">
        <f t="shared" si="21"/>
        <v>236973.22864133865</v>
      </c>
      <c r="J478">
        <f t="shared" si="22"/>
        <v>250037.39814513177</v>
      </c>
      <c r="K478">
        <f t="shared" si="23"/>
        <v>50635.248141245604</v>
      </c>
    </row>
    <row r="479" spans="1:11">
      <c r="A479" t="s">
        <v>157</v>
      </c>
      <c r="B479" t="s">
        <v>199</v>
      </c>
      <c r="C479" t="s">
        <v>231</v>
      </c>
      <c r="D479" s="19">
        <v>2014</v>
      </c>
      <c r="E479" s="19">
        <v>9.6921309999999998</v>
      </c>
      <c r="F479" s="19">
        <v>471131.4375</v>
      </c>
      <c r="G479" s="19">
        <v>0.4961000382900238</v>
      </c>
      <c r="H479" s="19">
        <v>-0.54090583324432373</v>
      </c>
      <c r="I479">
        <f t="shared" si="21"/>
        <v>233728.32418338396</v>
      </c>
      <c r="J479">
        <f t="shared" si="22"/>
        <v>254837.74276853353</v>
      </c>
      <c r="K479">
        <f t="shared" si="23"/>
        <v>50408.529037826404</v>
      </c>
    </row>
    <row r="480" spans="1:11">
      <c r="A480" t="s">
        <v>157</v>
      </c>
      <c r="B480" t="s">
        <v>199</v>
      </c>
      <c r="C480" t="s">
        <v>231</v>
      </c>
      <c r="D480" s="19">
        <v>2015</v>
      </c>
      <c r="E480" s="19">
        <v>9.7649499999999989</v>
      </c>
      <c r="F480" s="19">
        <v>492281.84375</v>
      </c>
      <c r="G480" s="19">
        <v>0.43495059013366699</v>
      </c>
      <c r="H480" s="19">
        <v>-0.47915118932723999</v>
      </c>
      <c r="I480">
        <f t="shared" si="21"/>
        <v>214118.27845115215</v>
      </c>
      <c r="J480">
        <f t="shared" si="22"/>
        <v>235877.43091701902</v>
      </c>
      <c r="K480">
        <f t="shared" si="23"/>
        <v>46082.745878695867</v>
      </c>
    </row>
    <row r="481" spans="1:11">
      <c r="A481" t="s">
        <v>157</v>
      </c>
      <c r="B481" t="s">
        <v>199</v>
      </c>
      <c r="C481" t="s">
        <v>231</v>
      </c>
      <c r="D481" s="19">
        <v>2016</v>
      </c>
      <c r="E481" s="19">
        <v>9.8360070000000004</v>
      </c>
      <c r="F481" s="19">
        <v>502475</v>
      </c>
      <c r="G481" s="19">
        <v>0.42704576253890991</v>
      </c>
      <c r="H481" s="19">
        <v>-0.47750142216682434</v>
      </c>
      <c r="I481">
        <f t="shared" si="21"/>
        <v>214579.81953173876</v>
      </c>
      <c r="J481">
        <f t="shared" si="22"/>
        <v>239932.52710327506</v>
      </c>
      <c r="K481">
        <f t="shared" si="23"/>
        <v>46209.030416002533</v>
      </c>
    </row>
    <row r="482" spans="1:11">
      <c r="A482" t="s">
        <v>157</v>
      </c>
      <c r="B482" t="s">
        <v>199</v>
      </c>
      <c r="C482" t="s">
        <v>231</v>
      </c>
      <c r="D482" s="19">
        <v>2017</v>
      </c>
      <c r="E482" s="19">
        <v>9.904895999999999</v>
      </c>
      <c r="F482" s="19">
        <v>515378.21875</v>
      </c>
      <c r="G482" s="19">
        <v>0.43938016891479492</v>
      </c>
      <c r="H482" s="19">
        <v>-0.49700939655303955</v>
      </c>
      <c r="I482">
        <f t="shared" si="21"/>
        <v>226446.96880938113</v>
      </c>
      <c r="J482">
        <f t="shared" si="22"/>
        <v>256147.81749751791</v>
      </c>
      <c r="K482">
        <f t="shared" si="23"/>
        <v>48722.852446598037</v>
      </c>
    </row>
    <row r="483" spans="1:11">
      <c r="A483" t="s">
        <v>157</v>
      </c>
      <c r="B483" t="s">
        <v>199</v>
      </c>
      <c r="C483" t="s">
        <v>231</v>
      </c>
      <c r="D483" s="19">
        <v>2018</v>
      </c>
      <c r="E483" s="19">
        <v>9.9716379999999987</v>
      </c>
      <c r="F483" s="19">
        <v>525428.125</v>
      </c>
      <c r="G483" s="19">
        <v>0.45444878935813904</v>
      </c>
      <c r="H483" s="19">
        <v>-0.52928745746612549</v>
      </c>
      <c r="I483">
        <f t="shared" si="21"/>
        <v>238780.17530096695</v>
      </c>
      <c r="J483">
        <f t="shared" si="22"/>
        <v>278102.51636244357</v>
      </c>
      <c r="K483">
        <f t="shared" si="23"/>
        <v>51835.284399956217</v>
      </c>
    </row>
    <row r="484" spans="1:11">
      <c r="A484" t="s">
        <v>160</v>
      </c>
      <c r="B484" t="s">
        <v>202</v>
      </c>
      <c r="C484" t="s">
        <v>213</v>
      </c>
      <c r="D484" s="19">
        <v>1996</v>
      </c>
      <c r="E484" s="19">
        <v>268.33500299999997</v>
      </c>
      <c r="F484" s="19">
        <v>11881846</v>
      </c>
      <c r="G484" s="19">
        <v>8.5449963808059692E-2</v>
      </c>
      <c r="H484" s="19">
        <v>-0.11041468381881714</v>
      </c>
      <c r="I484">
        <f t="shared" si="21"/>
        <v>1015303.3106729388</v>
      </c>
      <c r="J484">
        <f t="shared" si="22"/>
        <v>1311930.2692738771</v>
      </c>
      <c r="K484">
        <f t="shared" si="23"/>
        <v>8672.8662080169106</v>
      </c>
    </row>
    <row r="485" spans="1:11">
      <c r="A485" t="s">
        <v>160</v>
      </c>
      <c r="B485" t="s">
        <v>202</v>
      </c>
      <c r="C485" t="s">
        <v>213</v>
      </c>
      <c r="D485" s="19">
        <v>1997</v>
      </c>
      <c r="E485" s="19">
        <v>271.71363500000001</v>
      </c>
      <c r="F485" s="19">
        <v>12410257</v>
      </c>
      <c r="G485" s="19">
        <v>9.5634184777736664E-2</v>
      </c>
      <c r="H485" s="19">
        <v>-0.12082502245903015</v>
      </c>
      <c r="I485">
        <f t="shared" si="21"/>
        <v>1186844.8110771999</v>
      </c>
      <c r="J485">
        <f t="shared" si="22"/>
        <v>1499469.5807473361</v>
      </c>
      <c r="K485">
        <f t="shared" si="23"/>
        <v>9886.5645510374779</v>
      </c>
    </row>
    <row r="486" spans="1:11">
      <c r="A486" t="s">
        <v>160</v>
      </c>
      <c r="B486" t="s">
        <v>202</v>
      </c>
      <c r="C486" t="s">
        <v>213</v>
      </c>
      <c r="D486" s="19">
        <v>1998</v>
      </c>
      <c r="E486" s="19">
        <v>275.17530099999999</v>
      </c>
      <c r="F486" s="19">
        <v>12966412</v>
      </c>
      <c r="G486" s="19">
        <v>9.510321170091629E-2</v>
      </c>
      <c r="H486" s="19">
        <v>-0.12475799024105072</v>
      </c>
      <c r="I486">
        <f t="shared" si="21"/>
        <v>1233147.4254373014</v>
      </c>
      <c r="J486">
        <f t="shared" si="22"/>
        <v>1617663.501757443</v>
      </c>
      <c r="K486">
        <f t="shared" si="23"/>
        <v>10359.981135061043</v>
      </c>
    </row>
    <row r="487" spans="1:11">
      <c r="A487" t="s">
        <v>160</v>
      </c>
      <c r="B487" t="s">
        <v>202</v>
      </c>
      <c r="C487" t="s">
        <v>213</v>
      </c>
      <c r="D487" s="19">
        <v>1999</v>
      </c>
      <c r="E487" s="19">
        <v>278.54814999999996</v>
      </c>
      <c r="F487" s="19">
        <v>13582736</v>
      </c>
      <c r="G487" s="19">
        <v>9.2864930629730225E-2</v>
      </c>
      <c r="H487" s="19">
        <v>-0.13309802114963531</v>
      </c>
      <c r="I487">
        <f t="shared" si="21"/>
        <v>1261359.8364019394</v>
      </c>
      <c r="J487">
        <f t="shared" si="22"/>
        <v>1807835.283397913</v>
      </c>
      <c r="K487">
        <f t="shared" si="23"/>
        <v>11018.544261736626</v>
      </c>
    </row>
    <row r="488" spans="1:11">
      <c r="A488" t="s">
        <v>160</v>
      </c>
      <c r="B488" t="s">
        <v>202</v>
      </c>
      <c r="C488" t="s">
        <v>213</v>
      </c>
      <c r="D488" s="19">
        <v>2000</v>
      </c>
      <c r="E488" s="19">
        <v>281.71090900000002</v>
      </c>
      <c r="F488" s="19">
        <v>14143361</v>
      </c>
      <c r="G488" s="19">
        <v>0.10606490820646286</v>
      </c>
      <c r="H488" s="19">
        <v>-0.15587861835956573</v>
      </c>
      <c r="I488">
        <f t="shared" si="21"/>
        <v>1500114.2861958668</v>
      </c>
      <c r="J488">
        <f t="shared" si="22"/>
        <v>2204647.571640566</v>
      </c>
      <c r="K488">
        <f t="shared" si="23"/>
        <v>13150.935016990885</v>
      </c>
    </row>
    <row r="489" spans="1:11">
      <c r="A489" t="s">
        <v>160</v>
      </c>
      <c r="B489" t="s">
        <v>202</v>
      </c>
      <c r="C489" t="s">
        <v>213</v>
      </c>
      <c r="D489" s="19">
        <v>2001</v>
      </c>
      <c r="E489" s="19">
        <v>284.60799299999996</v>
      </c>
      <c r="F489" s="19">
        <v>14284560</v>
      </c>
      <c r="G489" s="19">
        <v>0.10051438957452774</v>
      </c>
      <c r="H489" s="19">
        <v>-0.15028592944145203</v>
      </c>
      <c r="I489">
        <f t="shared" si="21"/>
        <v>1435803.828740716</v>
      </c>
      <c r="J489">
        <f t="shared" si="22"/>
        <v>2146768.376262188</v>
      </c>
      <c r="K489">
        <f t="shared" si="23"/>
        <v>12587.742765899426</v>
      </c>
    </row>
    <row r="490" spans="1:11">
      <c r="A490" t="s">
        <v>160</v>
      </c>
      <c r="B490" t="s">
        <v>202</v>
      </c>
      <c r="C490" t="s">
        <v>213</v>
      </c>
      <c r="D490" s="19">
        <v>2002</v>
      </c>
      <c r="E490" s="19">
        <v>287.27931799999999</v>
      </c>
      <c r="F490" s="19">
        <v>14533353</v>
      </c>
      <c r="G490" s="19">
        <v>9.345167875289917E-2</v>
      </c>
      <c r="H490" s="19">
        <v>-0.15122957527637482</v>
      </c>
      <c r="I490">
        <f t="shared" si="21"/>
        <v>1358166.2357584834</v>
      </c>
      <c r="J490">
        <f t="shared" si="22"/>
        <v>2197872.8015316278</v>
      </c>
      <c r="K490">
        <f t="shared" si="23"/>
        <v>12378.332913231545</v>
      </c>
    </row>
    <row r="491" spans="1:11">
      <c r="A491" t="s">
        <v>160</v>
      </c>
      <c r="B491" t="s">
        <v>202</v>
      </c>
      <c r="C491" t="s">
        <v>213</v>
      </c>
      <c r="D491" s="19">
        <v>2003</v>
      </c>
      <c r="E491" s="19">
        <v>289.815562</v>
      </c>
      <c r="F491" s="19">
        <v>14949183</v>
      </c>
      <c r="G491" s="19">
        <v>8.8617876172065735E-2</v>
      </c>
      <c r="H491" s="19">
        <v>-0.14926517009735107</v>
      </c>
      <c r="I491">
        <f t="shared" si="21"/>
        <v>1324764.8479675502</v>
      </c>
      <c r="J491">
        <f t="shared" si="22"/>
        <v>2231392.343311429</v>
      </c>
      <c r="K491">
        <f t="shared" si="23"/>
        <v>12270.414903665453</v>
      </c>
    </row>
    <row r="492" spans="1:11">
      <c r="A492" t="s">
        <v>160</v>
      </c>
      <c r="B492" t="s">
        <v>202</v>
      </c>
      <c r="C492" t="s">
        <v>213</v>
      </c>
      <c r="D492" s="19">
        <v>2004</v>
      </c>
      <c r="E492" s="19">
        <v>292.35465799999997</v>
      </c>
      <c r="F492" s="19">
        <v>15517086</v>
      </c>
      <c r="G492" s="19">
        <v>9.1509133577346802E-2</v>
      </c>
      <c r="H492" s="19">
        <v>-0.15857160091400146</v>
      </c>
      <c r="I492">
        <f t="shared" si="21"/>
        <v>1419955.095505178</v>
      </c>
      <c r="J492">
        <f t="shared" si="22"/>
        <v>2460569.1685402393</v>
      </c>
      <c r="K492">
        <f t="shared" si="23"/>
        <v>13273.345089119181</v>
      </c>
    </row>
    <row r="493" spans="1:11">
      <c r="A493" t="s">
        <v>160</v>
      </c>
      <c r="B493" t="s">
        <v>202</v>
      </c>
      <c r="C493" t="s">
        <v>213</v>
      </c>
      <c r="D493" s="19">
        <v>2005</v>
      </c>
      <c r="E493" s="19">
        <v>294.99351100000001</v>
      </c>
      <c r="F493" s="19">
        <v>16062235</v>
      </c>
      <c r="G493" s="19">
        <v>9.7777403891086578E-2</v>
      </c>
      <c r="H493" s="19">
        <v>-0.183842733502388</v>
      </c>
      <c r="I493">
        <f t="shared" si="21"/>
        <v>1570523.638988547</v>
      </c>
      <c r="J493">
        <f t="shared" si="22"/>
        <v>2952925.1885577291</v>
      </c>
      <c r="K493">
        <f t="shared" si="23"/>
        <v>15334.062136527051</v>
      </c>
    </row>
    <row r="494" spans="1:11">
      <c r="A494" t="s">
        <v>160</v>
      </c>
      <c r="B494" t="s">
        <v>202</v>
      </c>
      <c r="C494" t="s">
        <v>213</v>
      </c>
      <c r="D494" s="19">
        <v>2006</v>
      </c>
      <c r="E494" s="19">
        <v>297.75896899999998</v>
      </c>
      <c r="F494" s="19">
        <v>16520807</v>
      </c>
      <c r="G494" s="19">
        <v>0.10546615719795227</v>
      </c>
      <c r="H494" s="19">
        <v>-0.18351955711841583</v>
      </c>
      <c r="I494">
        <f t="shared" si="21"/>
        <v>1742386.0280990303</v>
      </c>
      <c r="J494">
        <f t="shared" si="22"/>
        <v>3031891.1838788241</v>
      </c>
      <c r="K494">
        <f t="shared" si="23"/>
        <v>16034.033258550995</v>
      </c>
    </row>
    <row r="495" spans="1:11">
      <c r="A495" t="s">
        <v>160</v>
      </c>
      <c r="B495" t="s">
        <v>202</v>
      </c>
      <c r="C495" t="s">
        <v>213</v>
      </c>
      <c r="D495" s="19">
        <v>2007</v>
      </c>
      <c r="E495" s="19">
        <v>300.608429</v>
      </c>
      <c r="F495" s="19">
        <v>16830766</v>
      </c>
      <c r="G495" s="19">
        <v>0.10628991574048996</v>
      </c>
      <c r="H495" s="19">
        <v>-0.17514537274837494</v>
      </c>
      <c r="I495">
        <f t="shared" si="21"/>
        <v>1788940.6999879032</v>
      </c>
      <c r="J495">
        <f t="shared" si="22"/>
        <v>2947830.7847106755</v>
      </c>
      <c r="K495">
        <f t="shared" si="23"/>
        <v>15757.280993270413</v>
      </c>
    </row>
    <row r="496" spans="1:11">
      <c r="A496" t="s">
        <v>160</v>
      </c>
      <c r="B496" t="s">
        <v>202</v>
      </c>
      <c r="C496" t="s">
        <v>213</v>
      </c>
      <c r="D496" s="19">
        <v>2008</v>
      </c>
      <c r="E496" s="19">
        <v>303.48601199999996</v>
      </c>
      <c r="F496" s="19">
        <v>16807780</v>
      </c>
      <c r="G496" s="19">
        <v>0.1131785660982132</v>
      </c>
      <c r="H496" s="19">
        <v>-0.17425478994846344</v>
      </c>
      <c r="I496">
        <f t="shared" si="21"/>
        <v>1902280.4396942258</v>
      </c>
      <c r="J496">
        <f t="shared" si="22"/>
        <v>2928836.1733999848</v>
      </c>
      <c r="K496">
        <f t="shared" si="23"/>
        <v>15918.745583220525</v>
      </c>
    </row>
    <row r="497" spans="1:11">
      <c r="A497" t="s">
        <v>160</v>
      </c>
      <c r="B497" t="s">
        <v>202</v>
      </c>
      <c r="C497" t="s">
        <v>213</v>
      </c>
      <c r="D497" s="19">
        <v>2009</v>
      </c>
      <c r="E497" s="19">
        <v>306.30756700000001</v>
      </c>
      <c r="F497" s="19">
        <v>16381405</v>
      </c>
      <c r="G497" s="19">
        <v>0.10056032985448837</v>
      </c>
      <c r="H497" s="19">
        <v>-0.13949906826019287</v>
      </c>
      <c r="I497">
        <f t="shared" si="21"/>
        <v>1647319.4902799651</v>
      </c>
      <c r="J497">
        <f t="shared" si="22"/>
        <v>2285190.7342928648</v>
      </c>
      <c r="K497">
        <f t="shared" si="23"/>
        <v>12838.436422214896</v>
      </c>
    </row>
    <row r="498" spans="1:11">
      <c r="A498" t="s">
        <v>160</v>
      </c>
      <c r="B498" t="s">
        <v>202</v>
      </c>
      <c r="C498" t="s">
        <v>213</v>
      </c>
      <c r="D498" s="19">
        <v>2010</v>
      </c>
      <c r="E498" s="19">
        <v>309.01147499999996</v>
      </c>
      <c r="F498" s="19">
        <v>16801388</v>
      </c>
      <c r="G498" s="19">
        <v>0.11536054313182831</v>
      </c>
      <c r="H498" s="19">
        <v>-0.16004364192485809</v>
      </c>
      <c r="I498">
        <f t="shared" si="21"/>
        <v>1938217.2450485826</v>
      </c>
      <c r="J498">
        <f t="shared" si="22"/>
        <v>2688955.3249126077</v>
      </c>
      <c r="K498">
        <f t="shared" si="23"/>
        <v>14974.112433724964</v>
      </c>
    </row>
    <row r="499" spans="1:11">
      <c r="A499" t="s">
        <v>160</v>
      </c>
      <c r="B499" t="s">
        <v>202</v>
      </c>
      <c r="C499" t="s">
        <v>213</v>
      </c>
      <c r="D499" s="19">
        <v>2011</v>
      </c>
      <c r="E499" s="19">
        <v>311.584047</v>
      </c>
      <c r="F499" s="19">
        <v>17061950</v>
      </c>
      <c r="G499" s="19">
        <v>0.12485388666391373</v>
      </c>
      <c r="H499" s="19">
        <v>-0.17668198049068451</v>
      </c>
      <c r="I499">
        <f t="shared" si="21"/>
        <v>2130250.7715653628</v>
      </c>
      <c r="J499">
        <f t="shared" si="22"/>
        <v>3014539.1170330346</v>
      </c>
      <c r="K499">
        <f t="shared" si="23"/>
        <v>16511.724326497362</v>
      </c>
    </row>
    <row r="500" spans="1:11">
      <c r="A500" t="s">
        <v>160</v>
      </c>
      <c r="B500" t="s">
        <v>202</v>
      </c>
      <c r="C500" t="s">
        <v>213</v>
      </c>
      <c r="D500" s="19">
        <v>2012</v>
      </c>
      <c r="E500" s="19">
        <v>314.04388499999999</v>
      </c>
      <c r="F500" s="19">
        <v>17445766</v>
      </c>
      <c r="G500" s="19">
        <v>0.12718898057937622</v>
      </c>
      <c r="H500" s="19">
        <v>-0.17791789770126343</v>
      </c>
      <c r="I500">
        <f t="shared" si="21"/>
        <v>2218909.192966342</v>
      </c>
      <c r="J500">
        <f t="shared" si="22"/>
        <v>3103914.0105081797</v>
      </c>
      <c r="K500">
        <f t="shared" si="23"/>
        <v>16949.297399866653</v>
      </c>
    </row>
    <row r="501" spans="1:11">
      <c r="A501" t="s">
        <v>160</v>
      </c>
      <c r="B501" t="s">
        <v>202</v>
      </c>
      <c r="C501" t="s">
        <v>213</v>
      </c>
      <c r="D501" s="19">
        <v>2013</v>
      </c>
      <c r="E501" s="19">
        <v>316.40053799999998</v>
      </c>
      <c r="F501" s="19">
        <v>17767130</v>
      </c>
      <c r="G501" s="19">
        <v>0.1241997629404068</v>
      </c>
      <c r="H501" s="19">
        <v>-0.16949278116226196</v>
      </c>
      <c r="I501">
        <f t="shared" si="21"/>
        <v>2206673.3341313899</v>
      </c>
      <c r="J501">
        <f t="shared" si="22"/>
        <v>3011400.2769714594</v>
      </c>
      <c r="K501">
        <f t="shared" si="23"/>
        <v>16491.987163128179</v>
      </c>
    </row>
    <row r="502" spans="1:11">
      <c r="A502" t="s">
        <v>160</v>
      </c>
      <c r="B502" t="s">
        <v>202</v>
      </c>
      <c r="C502" t="s">
        <v>213</v>
      </c>
      <c r="D502" s="19">
        <v>2014</v>
      </c>
      <c r="E502" s="19">
        <v>318.67341099999999</v>
      </c>
      <c r="F502" s="19">
        <v>18215924</v>
      </c>
      <c r="G502" s="19">
        <v>0.12226709723472595</v>
      </c>
      <c r="H502" s="19">
        <v>-0.17053814232349396</v>
      </c>
      <c r="I502">
        <f t="shared" si="21"/>
        <v>2227208.1509283781</v>
      </c>
      <c r="J502">
        <f t="shared" si="22"/>
        <v>3106509.8396659493</v>
      </c>
      <c r="K502">
        <f t="shared" si="23"/>
        <v>16737.254526058743</v>
      </c>
    </row>
    <row r="503" spans="1:11">
      <c r="A503" t="s">
        <v>160</v>
      </c>
      <c r="B503" t="s">
        <v>202</v>
      </c>
      <c r="C503" t="s">
        <v>213</v>
      </c>
      <c r="D503" s="19">
        <v>2015</v>
      </c>
      <c r="E503" s="19">
        <v>320.87831</v>
      </c>
      <c r="F503" s="19">
        <v>18776158</v>
      </c>
      <c r="G503" s="19">
        <v>0.11910945177078247</v>
      </c>
      <c r="H503" s="19">
        <v>-0.17191024124622345</v>
      </c>
      <c r="I503">
        <f t="shared" si="21"/>
        <v>2236417.8857415915</v>
      </c>
      <c r="J503">
        <f t="shared" si="22"/>
        <v>3227813.8514572084</v>
      </c>
      <c r="K503">
        <f t="shared" si="23"/>
        <v>17028.984405953772</v>
      </c>
    </row>
    <row r="504" spans="1:11">
      <c r="A504" t="s">
        <v>160</v>
      </c>
      <c r="B504" t="s">
        <v>202</v>
      </c>
      <c r="C504" t="s">
        <v>213</v>
      </c>
      <c r="D504" s="19">
        <v>2016</v>
      </c>
      <c r="E504" s="19">
        <v>323.01599499999998</v>
      </c>
      <c r="F504" s="19">
        <v>19097498</v>
      </c>
      <c r="G504" s="19">
        <v>0.11384561657905579</v>
      </c>
      <c r="H504" s="19">
        <v>-0.1641094833612442</v>
      </c>
      <c r="I504">
        <f t="shared" si="21"/>
        <v>2174166.4349272847</v>
      </c>
      <c r="J504">
        <f t="shared" si="22"/>
        <v>3134080.5302723944</v>
      </c>
      <c r="K504">
        <f t="shared" si="23"/>
        <v>16433.38734727263</v>
      </c>
    </row>
    <row r="505" spans="1:11">
      <c r="A505" t="s">
        <v>160</v>
      </c>
      <c r="B505" t="s">
        <v>202</v>
      </c>
      <c r="C505" t="s">
        <v>213</v>
      </c>
      <c r="D505" s="19">
        <v>2017</v>
      </c>
      <c r="E505" s="19">
        <v>325.08475599999997</v>
      </c>
      <c r="F505" s="19">
        <v>19542980</v>
      </c>
      <c r="G505" s="19">
        <v>0.11560329049825668</v>
      </c>
      <c r="H505" s="19">
        <v>-0.17072606086730957</v>
      </c>
      <c r="I505">
        <f t="shared" si="21"/>
        <v>2259232.7941416204</v>
      </c>
      <c r="J505">
        <f t="shared" si="22"/>
        <v>3336495.9930086136</v>
      </c>
      <c r="K505">
        <f t="shared" si="23"/>
        <v>17213.138062832557</v>
      </c>
    </row>
    <row r="506" spans="1:11">
      <c r="A506" t="s">
        <v>160</v>
      </c>
      <c r="B506" t="s">
        <v>202</v>
      </c>
      <c r="C506" t="s">
        <v>213</v>
      </c>
      <c r="D506" s="19">
        <v>2018</v>
      </c>
      <c r="E506" s="19">
        <v>327.09626499999996</v>
      </c>
      <c r="F506" s="19">
        <v>20128580</v>
      </c>
      <c r="G506" s="19">
        <v>0.1171288937330246</v>
      </c>
      <c r="H506" s="19">
        <v>-0.17350311577320099</v>
      </c>
      <c r="I506">
        <f t="shared" si="21"/>
        <v>2357638.3078166842</v>
      </c>
      <c r="J506">
        <f t="shared" si="22"/>
        <v>3492371.346090138</v>
      </c>
      <c r="K506">
        <f t="shared" si="23"/>
        <v>17884.672739711114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C25E5-BE53-4DBD-B8C0-B6526D5390E8}">
  <dimension ref="A1:E198"/>
  <sheetViews>
    <sheetView workbookViewId="0">
      <selection activeCell="A2" sqref="A2"/>
    </sheetView>
  </sheetViews>
  <sheetFormatPr defaultRowHeight="14.4"/>
  <sheetData>
    <row r="1" spans="1:5">
      <c r="A1" t="s">
        <v>252</v>
      </c>
      <c r="B1" t="s">
        <v>240</v>
      </c>
      <c r="C1" t="s">
        <v>64</v>
      </c>
      <c r="D1" t="s">
        <v>250</v>
      </c>
      <c r="E1" s="17" t="s">
        <v>251</v>
      </c>
    </row>
    <row r="2" spans="1:5">
      <c r="A2" t="s">
        <v>253</v>
      </c>
      <c r="B2" t="s">
        <v>163</v>
      </c>
      <c r="C2">
        <v>2010</v>
      </c>
      <c r="D2">
        <v>102.31</v>
      </c>
    </row>
    <row r="3" spans="1:5">
      <c r="A3" t="str">
        <f t="shared" ref="A3:A66" si="0">_xlfn.CONCAT(B3,C3)</f>
        <v>Australia2011</v>
      </c>
      <c r="B3" t="s">
        <v>163</v>
      </c>
      <c r="C3">
        <v>2011</v>
      </c>
      <c r="D3">
        <v>109.29</v>
      </c>
      <c r="E3">
        <f>D2</f>
        <v>102.31</v>
      </c>
    </row>
    <row r="4" spans="1:5">
      <c r="A4" t="str">
        <f t="shared" si="0"/>
        <v>Australia2012</v>
      </c>
      <c r="B4" t="s">
        <v>163</v>
      </c>
      <c r="C4">
        <v>2012</v>
      </c>
      <c r="D4">
        <v>108.39</v>
      </c>
      <c r="E4">
        <f t="shared" ref="E4:E67" si="1">D3</f>
        <v>109.29</v>
      </c>
    </row>
    <row r="5" spans="1:5">
      <c r="A5" t="str">
        <f t="shared" si="0"/>
        <v>Australia2013</v>
      </c>
      <c r="B5" t="s">
        <v>163</v>
      </c>
      <c r="C5">
        <v>2013</v>
      </c>
      <c r="D5">
        <v>108.09</v>
      </c>
      <c r="E5">
        <f t="shared" si="1"/>
        <v>108.39</v>
      </c>
    </row>
    <row r="6" spans="1:5">
      <c r="A6" t="str">
        <f t="shared" si="0"/>
        <v>Australia2014</v>
      </c>
      <c r="B6" t="s">
        <v>163</v>
      </c>
      <c r="C6">
        <v>2014</v>
      </c>
      <c r="D6">
        <v>108.26</v>
      </c>
      <c r="E6">
        <f t="shared" si="1"/>
        <v>108.09</v>
      </c>
    </row>
    <row r="7" spans="1:5">
      <c r="A7" t="str">
        <f t="shared" si="0"/>
        <v>Australia2015</v>
      </c>
      <c r="B7" t="s">
        <v>163</v>
      </c>
      <c r="C7">
        <v>2015</v>
      </c>
      <c r="D7">
        <v>109.84</v>
      </c>
      <c r="E7">
        <f t="shared" si="1"/>
        <v>108.26</v>
      </c>
    </row>
    <row r="8" spans="1:5">
      <c r="A8" t="str">
        <f t="shared" si="0"/>
        <v>Australia2016</v>
      </c>
      <c r="B8" t="s">
        <v>163</v>
      </c>
      <c r="C8">
        <v>2016</v>
      </c>
      <c r="D8">
        <v>111.63</v>
      </c>
      <c r="E8">
        <f t="shared" si="1"/>
        <v>109.84</v>
      </c>
    </row>
    <row r="9" spans="1:5">
      <c r="A9" t="str">
        <f t="shared" si="0"/>
        <v>Australia2017</v>
      </c>
      <c r="B9" t="s">
        <v>163</v>
      </c>
      <c r="C9">
        <v>2017</v>
      </c>
      <c r="D9">
        <v>113.28</v>
      </c>
      <c r="E9">
        <f t="shared" si="1"/>
        <v>111.63</v>
      </c>
    </row>
    <row r="10" spans="1:5">
      <c r="A10" t="str">
        <f t="shared" si="0"/>
        <v>Austria2010</v>
      </c>
      <c r="B10" t="s">
        <v>164</v>
      </c>
      <c r="C10">
        <v>2010</v>
      </c>
      <c r="D10">
        <v>146.41</v>
      </c>
      <c r="E10">
        <f t="shared" si="1"/>
        <v>113.28</v>
      </c>
    </row>
    <row r="11" spans="1:5">
      <c r="A11" t="str">
        <f t="shared" si="0"/>
        <v>Austria2011</v>
      </c>
      <c r="B11" t="s">
        <v>164</v>
      </c>
      <c r="C11">
        <v>2011</v>
      </c>
      <c r="D11">
        <v>155.24</v>
      </c>
      <c r="E11">
        <f t="shared" si="1"/>
        <v>146.41</v>
      </c>
    </row>
    <row r="12" spans="1:5">
      <c r="A12" t="str">
        <f t="shared" si="0"/>
        <v>Austria2012</v>
      </c>
      <c r="B12" t="s">
        <v>164</v>
      </c>
      <c r="C12">
        <v>2012</v>
      </c>
      <c r="D12">
        <v>161.26</v>
      </c>
      <c r="E12">
        <f t="shared" si="1"/>
        <v>155.24</v>
      </c>
    </row>
    <row r="13" spans="1:5">
      <c r="A13" t="str">
        <f t="shared" si="0"/>
        <v>Austria2013</v>
      </c>
      <c r="B13" t="s">
        <v>164</v>
      </c>
      <c r="C13">
        <v>2013</v>
      </c>
      <c r="D13">
        <v>156.56</v>
      </c>
      <c r="E13">
        <f t="shared" si="1"/>
        <v>161.26</v>
      </c>
    </row>
    <row r="14" spans="1:5">
      <c r="A14" t="str">
        <f t="shared" si="0"/>
        <v>Austria2014</v>
      </c>
      <c r="B14" t="s">
        <v>164</v>
      </c>
      <c r="C14">
        <v>2014</v>
      </c>
      <c r="D14">
        <v>151.6</v>
      </c>
      <c r="E14">
        <f t="shared" si="1"/>
        <v>156.56</v>
      </c>
    </row>
    <row r="15" spans="1:5">
      <c r="A15" t="str">
        <f t="shared" si="0"/>
        <v>Austria2015</v>
      </c>
      <c r="B15" t="s">
        <v>164</v>
      </c>
      <c r="C15">
        <v>2015</v>
      </c>
      <c r="D15">
        <v>156.1</v>
      </c>
      <c r="E15">
        <f t="shared" si="1"/>
        <v>151.6</v>
      </c>
    </row>
    <row r="16" spans="1:5">
      <c r="A16" t="str">
        <f t="shared" si="0"/>
        <v>Austria2016</v>
      </c>
      <c r="B16" t="s">
        <v>164</v>
      </c>
      <c r="C16">
        <v>2016</v>
      </c>
      <c r="D16">
        <v>163.19999999999999</v>
      </c>
      <c r="E16">
        <f t="shared" si="1"/>
        <v>156.1</v>
      </c>
    </row>
    <row r="17" spans="1:5">
      <c r="A17" t="str">
        <f t="shared" si="0"/>
        <v>Austria2017</v>
      </c>
      <c r="B17" t="s">
        <v>164</v>
      </c>
      <c r="C17">
        <v>2017</v>
      </c>
      <c r="D17">
        <v>169.83</v>
      </c>
      <c r="E17">
        <f t="shared" si="1"/>
        <v>163.19999999999999</v>
      </c>
    </row>
    <row r="18" spans="1:5">
      <c r="A18" t="str">
        <f t="shared" si="0"/>
        <v>Austria2018</v>
      </c>
      <c r="B18" t="s">
        <v>164</v>
      </c>
      <c r="C18">
        <v>2018</v>
      </c>
      <c r="D18">
        <v>187.04</v>
      </c>
      <c r="E18">
        <f t="shared" si="1"/>
        <v>169.83</v>
      </c>
    </row>
    <row r="19" spans="1:5">
      <c r="A19" t="str">
        <f t="shared" si="0"/>
        <v>Belgium2010</v>
      </c>
      <c r="B19" t="s">
        <v>165</v>
      </c>
      <c r="C19">
        <v>2010</v>
      </c>
      <c r="D19">
        <v>112.32</v>
      </c>
    </row>
    <row r="20" spans="1:5">
      <c r="A20" t="str">
        <f t="shared" si="0"/>
        <v>Belgium2011</v>
      </c>
      <c r="B20" t="s">
        <v>165</v>
      </c>
      <c r="C20">
        <v>2011</v>
      </c>
      <c r="D20">
        <v>113.67</v>
      </c>
      <c r="E20">
        <f t="shared" si="1"/>
        <v>112.32</v>
      </c>
    </row>
    <row r="21" spans="1:5">
      <c r="A21" t="str">
        <f t="shared" si="0"/>
        <v>Belgium2012</v>
      </c>
      <c r="B21" t="s">
        <v>165</v>
      </c>
      <c r="C21">
        <v>2012</v>
      </c>
      <c r="D21">
        <v>111.25</v>
      </c>
      <c r="E21">
        <f t="shared" si="1"/>
        <v>113.67</v>
      </c>
    </row>
    <row r="22" spans="1:5">
      <c r="A22" t="str">
        <f t="shared" si="0"/>
        <v>Belgium2013</v>
      </c>
      <c r="B22" t="s">
        <v>165</v>
      </c>
      <c r="C22">
        <v>2013</v>
      </c>
      <c r="D22">
        <v>110.69</v>
      </c>
      <c r="E22">
        <f t="shared" si="1"/>
        <v>111.25</v>
      </c>
    </row>
    <row r="23" spans="1:5">
      <c r="A23" t="str">
        <f t="shared" si="0"/>
        <v>Belgium2014</v>
      </c>
      <c r="B23" t="s">
        <v>165</v>
      </c>
      <c r="C23">
        <v>2014</v>
      </c>
      <c r="D23">
        <v>113.91</v>
      </c>
      <c r="E23">
        <f t="shared" si="1"/>
        <v>110.69</v>
      </c>
    </row>
    <row r="24" spans="1:5">
      <c r="A24" t="str">
        <f t="shared" si="0"/>
        <v>Belgium2015</v>
      </c>
      <c r="B24" t="s">
        <v>165</v>
      </c>
      <c r="C24">
        <v>2015</v>
      </c>
      <c r="D24">
        <v>113.66</v>
      </c>
      <c r="E24">
        <f t="shared" si="1"/>
        <v>113.91</v>
      </c>
    </row>
    <row r="25" spans="1:5">
      <c r="A25" t="str">
        <f t="shared" si="0"/>
        <v>Belgium2016</v>
      </c>
      <c r="B25" t="s">
        <v>165</v>
      </c>
      <c r="C25">
        <v>2016</v>
      </c>
      <c r="D25">
        <v>111.12</v>
      </c>
      <c r="E25">
        <f t="shared" si="1"/>
        <v>113.66</v>
      </c>
    </row>
    <row r="26" spans="1:5">
      <c r="A26" t="str">
        <f t="shared" si="0"/>
        <v>Belgium2017</v>
      </c>
      <c r="B26" t="s">
        <v>165</v>
      </c>
      <c r="C26">
        <v>2017</v>
      </c>
      <c r="D26">
        <v>105.39</v>
      </c>
      <c r="E26">
        <f t="shared" si="1"/>
        <v>111.12</v>
      </c>
    </row>
    <row r="27" spans="1:5">
      <c r="A27" t="str">
        <f t="shared" si="0"/>
        <v>Belgium2018</v>
      </c>
      <c r="B27" t="s">
        <v>165</v>
      </c>
      <c r="C27">
        <v>2018</v>
      </c>
      <c r="D27">
        <v>104.5</v>
      </c>
      <c r="E27">
        <f t="shared" si="1"/>
        <v>105.39</v>
      </c>
    </row>
    <row r="28" spans="1:5">
      <c r="A28" t="str">
        <f t="shared" si="0"/>
        <v>Canada2010</v>
      </c>
      <c r="B28" t="s">
        <v>167</v>
      </c>
      <c r="C28">
        <v>2010</v>
      </c>
      <c r="D28">
        <v>75.95</v>
      </c>
    </row>
    <row r="29" spans="1:5">
      <c r="A29" t="str">
        <f t="shared" si="0"/>
        <v>Canada2011</v>
      </c>
      <c r="B29" t="s">
        <v>167</v>
      </c>
      <c r="C29">
        <v>2011</v>
      </c>
      <c r="D29">
        <v>78.17</v>
      </c>
      <c r="E29">
        <f t="shared" si="1"/>
        <v>75.95</v>
      </c>
    </row>
    <row r="30" spans="1:5">
      <c r="A30" t="str">
        <f t="shared" si="0"/>
        <v>Canada2012</v>
      </c>
      <c r="B30" t="s">
        <v>167</v>
      </c>
      <c r="C30">
        <v>2012</v>
      </c>
      <c r="D30">
        <v>79.849999999999994</v>
      </c>
      <c r="E30">
        <f t="shared" si="1"/>
        <v>78.17</v>
      </c>
    </row>
    <row r="31" spans="1:5">
      <c r="A31" t="str">
        <f t="shared" si="0"/>
        <v>Canada2013</v>
      </c>
      <c r="B31" t="s">
        <v>167</v>
      </c>
      <c r="C31">
        <v>2013</v>
      </c>
      <c r="D31">
        <v>80.849999999999994</v>
      </c>
      <c r="E31">
        <f t="shared" si="1"/>
        <v>79.849999999999994</v>
      </c>
    </row>
    <row r="32" spans="1:5">
      <c r="A32" t="str">
        <f t="shared" si="0"/>
        <v>Canada2014</v>
      </c>
      <c r="B32" t="s">
        <v>167</v>
      </c>
      <c r="C32">
        <v>2014</v>
      </c>
      <c r="D32">
        <v>81.239999999999995</v>
      </c>
      <c r="E32">
        <f t="shared" si="1"/>
        <v>80.849999999999994</v>
      </c>
    </row>
    <row r="33" spans="1:5">
      <c r="A33" t="str">
        <f t="shared" si="0"/>
        <v>Canada2015</v>
      </c>
      <c r="B33" t="s">
        <v>167</v>
      </c>
      <c r="C33">
        <v>2015</v>
      </c>
      <c r="D33">
        <v>83.37</v>
      </c>
      <c r="E33">
        <f t="shared" si="1"/>
        <v>81.239999999999995</v>
      </c>
    </row>
    <row r="34" spans="1:5">
      <c r="A34" t="str">
        <f t="shared" si="0"/>
        <v>Canada2016</v>
      </c>
      <c r="B34" t="s">
        <v>167</v>
      </c>
      <c r="C34">
        <v>2016</v>
      </c>
      <c r="D34">
        <v>85.16</v>
      </c>
      <c r="E34">
        <f t="shared" si="1"/>
        <v>83.37</v>
      </c>
    </row>
    <row r="35" spans="1:5">
      <c r="A35" t="str">
        <f t="shared" si="0"/>
        <v>Canada2017</v>
      </c>
      <c r="B35" t="s">
        <v>167</v>
      </c>
      <c r="C35">
        <v>2017</v>
      </c>
      <c r="D35">
        <v>86.73</v>
      </c>
      <c r="E35">
        <f t="shared" si="1"/>
        <v>85.16</v>
      </c>
    </row>
    <row r="36" spans="1:5">
      <c r="A36" t="str">
        <f t="shared" si="0"/>
        <v>Canada2018</v>
      </c>
      <c r="B36" t="s">
        <v>167</v>
      </c>
      <c r="C36">
        <v>2018</v>
      </c>
      <c r="D36">
        <v>89.62</v>
      </c>
      <c r="E36">
        <f t="shared" si="1"/>
        <v>86.73</v>
      </c>
    </row>
    <row r="37" spans="1:5">
      <c r="A37" t="str">
        <f t="shared" si="0"/>
        <v>Denmark2010</v>
      </c>
      <c r="B37" t="s">
        <v>172</v>
      </c>
      <c r="C37">
        <v>2010</v>
      </c>
      <c r="D37">
        <v>125.92</v>
      </c>
    </row>
    <row r="38" spans="1:5">
      <c r="A38" t="str">
        <f t="shared" si="0"/>
        <v>Denmark2011</v>
      </c>
      <c r="B38" t="s">
        <v>172</v>
      </c>
      <c r="C38">
        <v>2011</v>
      </c>
      <c r="D38">
        <v>128.86000000000001</v>
      </c>
      <c r="E38">
        <f t="shared" si="1"/>
        <v>125.92</v>
      </c>
    </row>
    <row r="39" spans="1:5">
      <c r="A39" t="str">
        <f t="shared" si="0"/>
        <v>Denmark2012</v>
      </c>
      <c r="B39" t="s">
        <v>172</v>
      </c>
      <c r="C39">
        <v>2012</v>
      </c>
      <c r="D39">
        <v>130.53</v>
      </c>
      <c r="E39">
        <f t="shared" si="1"/>
        <v>128.86000000000001</v>
      </c>
    </row>
    <row r="40" spans="1:5">
      <c r="A40" t="str">
        <f t="shared" si="0"/>
        <v>Denmark2013</v>
      </c>
      <c r="B40" t="s">
        <v>172</v>
      </c>
      <c r="C40">
        <v>2013</v>
      </c>
      <c r="D40">
        <v>125.36</v>
      </c>
      <c r="E40">
        <f t="shared" si="1"/>
        <v>130.53</v>
      </c>
    </row>
    <row r="41" spans="1:5">
      <c r="A41" t="str">
        <f t="shared" si="0"/>
        <v>Denmark2014</v>
      </c>
      <c r="B41" t="s">
        <v>172</v>
      </c>
      <c r="C41">
        <v>2014</v>
      </c>
      <c r="D41">
        <v>126.96</v>
      </c>
      <c r="E41">
        <f t="shared" si="1"/>
        <v>125.36</v>
      </c>
    </row>
    <row r="42" spans="1:5">
      <c r="A42" t="str">
        <f t="shared" si="0"/>
        <v>Denmark2015</v>
      </c>
      <c r="B42" t="s">
        <v>172</v>
      </c>
      <c r="C42">
        <v>2015</v>
      </c>
      <c r="D42">
        <v>124.67</v>
      </c>
      <c r="E42">
        <f t="shared" si="1"/>
        <v>126.96</v>
      </c>
    </row>
    <row r="43" spans="1:5">
      <c r="A43" t="str">
        <f t="shared" si="0"/>
        <v>Denmark2016</v>
      </c>
      <c r="B43" t="s">
        <v>172</v>
      </c>
      <c r="C43">
        <v>2016</v>
      </c>
      <c r="D43">
        <v>122.02</v>
      </c>
      <c r="E43">
        <f t="shared" si="1"/>
        <v>124.67</v>
      </c>
    </row>
    <row r="44" spans="1:5">
      <c r="A44" t="str">
        <f t="shared" si="0"/>
        <v>Denmark2017</v>
      </c>
      <c r="B44" t="s">
        <v>172</v>
      </c>
      <c r="C44">
        <v>2017</v>
      </c>
      <c r="D44">
        <v>123.96</v>
      </c>
      <c r="E44">
        <f t="shared" si="1"/>
        <v>122.02</v>
      </c>
    </row>
    <row r="45" spans="1:5">
      <c r="A45" t="str">
        <f t="shared" si="0"/>
        <v>Denmark2018</v>
      </c>
      <c r="B45" t="s">
        <v>172</v>
      </c>
      <c r="C45">
        <v>2018</v>
      </c>
      <c r="D45">
        <v>124.63</v>
      </c>
      <c r="E45">
        <f t="shared" si="1"/>
        <v>123.96</v>
      </c>
    </row>
    <row r="46" spans="1:5">
      <c r="A46" t="str">
        <f t="shared" si="0"/>
        <v>Finland2010</v>
      </c>
      <c r="B46" t="s">
        <v>175</v>
      </c>
      <c r="C46">
        <v>2010</v>
      </c>
      <c r="D46">
        <v>156.43</v>
      </c>
    </row>
    <row r="47" spans="1:5">
      <c r="A47" t="str">
        <f t="shared" si="0"/>
        <v>Finland2011</v>
      </c>
      <c r="B47" t="s">
        <v>175</v>
      </c>
      <c r="C47">
        <v>2011</v>
      </c>
      <c r="D47">
        <v>165.92</v>
      </c>
      <c r="E47">
        <f t="shared" si="1"/>
        <v>156.43</v>
      </c>
    </row>
    <row r="48" spans="1:5">
      <c r="A48" t="str">
        <f t="shared" si="0"/>
        <v>Finland2012</v>
      </c>
      <c r="B48" t="s">
        <v>175</v>
      </c>
      <c r="C48">
        <v>2012</v>
      </c>
      <c r="D48">
        <v>169.75</v>
      </c>
      <c r="E48">
        <f t="shared" si="1"/>
        <v>165.92</v>
      </c>
    </row>
    <row r="49" spans="1:5">
      <c r="A49" t="str">
        <f t="shared" si="0"/>
        <v>Finland2013</v>
      </c>
      <c r="B49" t="s">
        <v>175</v>
      </c>
      <c r="C49">
        <v>2013</v>
      </c>
      <c r="D49">
        <v>169.15</v>
      </c>
      <c r="E49">
        <f t="shared" si="1"/>
        <v>169.75</v>
      </c>
    </row>
    <row r="50" spans="1:5">
      <c r="A50" t="str">
        <f t="shared" si="0"/>
        <v>Finland2014</v>
      </c>
      <c r="B50" t="s">
        <v>175</v>
      </c>
      <c r="C50">
        <v>2014</v>
      </c>
      <c r="D50">
        <v>169.92</v>
      </c>
      <c r="E50">
        <f t="shared" si="1"/>
        <v>169.15</v>
      </c>
    </row>
    <row r="51" spans="1:5">
      <c r="A51" t="str">
        <f t="shared" si="0"/>
        <v>Finland2015</v>
      </c>
      <c r="B51" t="s">
        <v>175</v>
      </c>
      <c r="C51">
        <v>2015</v>
      </c>
      <c r="D51">
        <v>170.27</v>
      </c>
      <c r="E51">
        <f t="shared" si="1"/>
        <v>169.92</v>
      </c>
    </row>
    <row r="52" spans="1:5">
      <c r="A52" t="str">
        <f t="shared" si="0"/>
        <v>Finland2016</v>
      </c>
      <c r="B52" t="s">
        <v>175</v>
      </c>
      <c r="C52">
        <v>2016</v>
      </c>
      <c r="D52">
        <v>169.96</v>
      </c>
      <c r="E52">
        <f t="shared" si="1"/>
        <v>170.27</v>
      </c>
    </row>
    <row r="53" spans="1:5">
      <c r="A53" t="str">
        <f t="shared" si="0"/>
        <v>Finland2017</v>
      </c>
      <c r="B53" t="s">
        <v>175</v>
      </c>
      <c r="C53">
        <v>2017</v>
      </c>
      <c r="D53">
        <v>170.47</v>
      </c>
      <c r="E53">
        <f t="shared" si="1"/>
        <v>169.96</v>
      </c>
    </row>
    <row r="54" spans="1:5">
      <c r="A54" t="str">
        <f t="shared" si="0"/>
        <v>Finland2018</v>
      </c>
      <c r="B54" t="s">
        <v>175</v>
      </c>
      <c r="C54">
        <v>2018</v>
      </c>
      <c r="D54">
        <v>170.07</v>
      </c>
      <c r="E54">
        <f t="shared" si="1"/>
        <v>170.47</v>
      </c>
    </row>
    <row r="55" spans="1:5">
      <c r="A55" t="str">
        <f t="shared" si="0"/>
        <v>France2010</v>
      </c>
      <c r="B55" t="s">
        <v>176</v>
      </c>
      <c r="C55">
        <v>2010</v>
      </c>
      <c r="D55">
        <v>100.4</v>
      </c>
    </row>
    <row r="56" spans="1:5">
      <c r="A56" t="str">
        <f t="shared" si="0"/>
        <v>France2011</v>
      </c>
      <c r="B56" t="s">
        <v>176</v>
      </c>
      <c r="C56">
        <v>2011</v>
      </c>
      <c r="D56">
        <v>105.35</v>
      </c>
      <c r="E56">
        <f t="shared" si="1"/>
        <v>100.4</v>
      </c>
    </row>
    <row r="57" spans="1:5">
      <c r="A57" t="str">
        <f t="shared" si="0"/>
        <v>France2012</v>
      </c>
      <c r="B57" t="s">
        <v>176</v>
      </c>
      <c r="C57">
        <v>2012</v>
      </c>
      <c r="D57">
        <v>111.79</v>
      </c>
      <c r="E57">
        <f t="shared" si="1"/>
        <v>105.35</v>
      </c>
    </row>
    <row r="58" spans="1:5">
      <c r="A58" t="str">
        <f t="shared" si="0"/>
        <v>France2013</v>
      </c>
      <c r="B58" t="s">
        <v>176</v>
      </c>
      <c r="C58">
        <v>2013</v>
      </c>
      <c r="D58">
        <v>116.83</v>
      </c>
      <c r="E58">
        <f t="shared" si="1"/>
        <v>111.79</v>
      </c>
    </row>
    <row r="59" spans="1:5">
      <c r="A59" t="str">
        <f t="shared" si="0"/>
        <v>France2014</v>
      </c>
      <c r="B59" t="s">
        <v>176</v>
      </c>
      <c r="C59">
        <v>2014</v>
      </c>
      <c r="D59">
        <v>120.6</v>
      </c>
      <c r="E59">
        <f t="shared" si="1"/>
        <v>116.83</v>
      </c>
    </row>
    <row r="60" spans="1:5">
      <c r="A60" t="str">
        <f t="shared" si="0"/>
        <v>France2015</v>
      </c>
      <c r="B60" t="s">
        <v>176</v>
      </c>
      <c r="C60">
        <v>2015</v>
      </c>
      <c r="D60">
        <v>124.29</v>
      </c>
      <c r="E60">
        <f t="shared" si="1"/>
        <v>120.6</v>
      </c>
    </row>
    <row r="61" spans="1:5">
      <c r="A61" t="str">
        <f t="shared" si="0"/>
        <v>France2016</v>
      </c>
      <c r="B61" t="s">
        <v>176</v>
      </c>
      <c r="C61">
        <v>2016</v>
      </c>
      <c r="D61">
        <v>127.02</v>
      </c>
      <c r="E61">
        <f t="shared" si="1"/>
        <v>124.29</v>
      </c>
    </row>
    <row r="62" spans="1:5">
      <c r="A62" t="str">
        <f t="shared" si="0"/>
        <v>France2017</v>
      </c>
      <c r="B62" t="s">
        <v>176</v>
      </c>
      <c r="C62">
        <v>2017</v>
      </c>
      <c r="D62">
        <v>133.9</v>
      </c>
      <c r="E62">
        <f t="shared" si="1"/>
        <v>127.02</v>
      </c>
    </row>
    <row r="63" spans="1:5">
      <c r="A63" t="str">
        <f t="shared" si="0"/>
        <v>France2018</v>
      </c>
      <c r="B63" t="s">
        <v>176</v>
      </c>
      <c r="C63">
        <v>2018</v>
      </c>
      <c r="D63">
        <v>140.22</v>
      </c>
      <c r="E63">
        <f t="shared" si="1"/>
        <v>133.9</v>
      </c>
    </row>
    <row r="64" spans="1:5">
      <c r="A64" t="str">
        <f t="shared" si="0"/>
        <v>Germany2010</v>
      </c>
      <c r="B64" t="s">
        <v>171</v>
      </c>
      <c r="C64">
        <v>2010</v>
      </c>
      <c r="D64">
        <v>133.1</v>
      </c>
    </row>
    <row r="65" spans="1:5">
      <c r="A65" t="str">
        <f t="shared" si="0"/>
        <v>Germany2011</v>
      </c>
      <c r="B65" t="s">
        <v>171</v>
      </c>
      <c r="C65">
        <v>2011</v>
      </c>
      <c r="D65">
        <v>142.16999999999999</v>
      </c>
      <c r="E65">
        <f t="shared" si="1"/>
        <v>133.1</v>
      </c>
    </row>
    <row r="66" spans="1:5">
      <c r="A66" t="str">
        <f t="shared" si="0"/>
        <v>Germany2012</v>
      </c>
      <c r="B66" t="s">
        <v>171</v>
      </c>
      <c r="C66">
        <v>2012</v>
      </c>
      <c r="D66">
        <v>140.69999999999999</v>
      </c>
      <c r="E66">
        <f t="shared" si="1"/>
        <v>142.16999999999999</v>
      </c>
    </row>
    <row r="67" spans="1:5">
      <c r="A67" t="str">
        <f t="shared" ref="A67:A130" si="2">_xlfn.CONCAT(B67,C67)</f>
        <v>Germany2013</v>
      </c>
      <c r="B67" t="s">
        <v>171</v>
      </c>
      <c r="C67">
        <v>2013</v>
      </c>
      <c r="D67">
        <v>142.88</v>
      </c>
      <c r="E67">
        <f t="shared" si="1"/>
        <v>140.69999999999999</v>
      </c>
    </row>
    <row r="68" spans="1:5">
      <c r="A68" t="str">
        <f t="shared" si="2"/>
        <v>Germany2014</v>
      </c>
      <c r="B68" t="s">
        <v>171</v>
      </c>
      <c r="C68">
        <v>2014</v>
      </c>
      <c r="D68">
        <v>139.08000000000001</v>
      </c>
      <c r="E68">
        <f t="shared" ref="E68:E131" si="3">D67</f>
        <v>142.88</v>
      </c>
    </row>
    <row r="69" spans="1:5">
      <c r="A69" t="str">
        <f t="shared" si="2"/>
        <v>Germany2015</v>
      </c>
      <c r="B69" t="s">
        <v>171</v>
      </c>
      <c r="C69">
        <v>2015</v>
      </c>
      <c r="D69">
        <v>139.34</v>
      </c>
      <c r="E69">
        <f t="shared" si="3"/>
        <v>139.08000000000001</v>
      </c>
    </row>
    <row r="70" spans="1:5">
      <c r="A70" t="str">
        <f t="shared" si="2"/>
        <v>Germany2016</v>
      </c>
      <c r="B70" t="s">
        <v>171</v>
      </c>
      <c r="C70">
        <v>2016</v>
      </c>
      <c r="D70">
        <v>157.71</v>
      </c>
      <c r="E70">
        <f t="shared" si="3"/>
        <v>139.34</v>
      </c>
    </row>
    <row r="71" spans="1:5">
      <c r="A71" t="str">
        <f t="shared" si="2"/>
        <v>Germany2017</v>
      </c>
      <c r="B71" t="s">
        <v>171</v>
      </c>
      <c r="C71">
        <v>2017</v>
      </c>
      <c r="D71">
        <v>163.38</v>
      </c>
      <c r="E71">
        <f t="shared" si="3"/>
        <v>157.71</v>
      </c>
    </row>
    <row r="72" spans="1:5">
      <c r="A72" t="str">
        <f t="shared" si="2"/>
        <v>Germany2018</v>
      </c>
      <c r="B72" t="s">
        <v>171</v>
      </c>
      <c r="C72">
        <v>2018</v>
      </c>
      <c r="D72">
        <v>165.18</v>
      </c>
      <c r="E72">
        <f t="shared" si="3"/>
        <v>163.38</v>
      </c>
    </row>
    <row r="73" spans="1:5">
      <c r="A73" t="str">
        <f t="shared" si="2"/>
        <v>Iceland2010</v>
      </c>
      <c r="B73" t="s">
        <v>181</v>
      </c>
      <c r="C73">
        <v>2010</v>
      </c>
      <c r="D73">
        <v>107.24</v>
      </c>
    </row>
    <row r="74" spans="1:5">
      <c r="A74" t="str">
        <f t="shared" si="2"/>
        <v>Iceland2011</v>
      </c>
      <c r="B74" t="s">
        <v>181</v>
      </c>
      <c r="C74">
        <v>2011</v>
      </c>
      <c r="D74">
        <v>107.86</v>
      </c>
      <c r="E74">
        <f t="shared" si="3"/>
        <v>107.24</v>
      </c>
    </row>
    <row r="75" spans="1:5">
      <c r="A75" t="str">
        <f t="shared" si="2"/>
        <v>Iceland2012</v>
      </c>
      <c r="B75" t="s">
        <v>181</v>
      </c>
      <c r="C75">
        <v>2012</v>
      </c>
      <c r="D75">
        <v>109.79</v>
      </c>
      <c r="E75">
        <f t="shared" si="3"/>
        <v>107.86</v>
      </c>
    </row>
    <row r="76" spans="1:5">
      <c r="A76" t="str">
        <f t="shared" si="2"/>
        <v>Iceland2013</v>
      </c>
      <c r="B76" t="s">
        <v>181</v>
      </c>
      <c r="C76">
        <v>2013</v>
      </c>
      <c r="D76">
        <v>110.04</v>
      </c>
      <c r="E76">
        <f t="shared" si="3"/>
        <v>109.79</v>
      </c>
    </row>
    <row r="77" spans="1:5">
      <c r="A77" t="str">
        <f t="shared" si="2"/>
        <v>Iceland2014</v>
      </c>
      <c r="B77" t="s">
        <v>181</v>
      </c>
      <c r="C77">
        <v>2014</v>
      </c>
      <c r="D77">
        <v>113.03</v>
      </c>
      <c r="E77">
        <f t="shared" si="3"/>
        <v>110.04</v>
      </c>
    </row>
    <row r="78" spans="1:5">
      <c r="A78" t="str">
        <f t="shared" si="2"/>
        <v>Iceland2015</v>
      </c>
      <c r="B78" t="s">
        <v>181</v>
      </c>
      <c r="C78">
        <v>2015</v>
      </c>
      <c r="D78">
        <v>116.05</v>
      </c>
      <c r="E78">
        <f t="shared" si="3"/>
        <v>113.03</v>
      </c>
    </row>
    <row r="79" spans="1:5">
      <c r="A79" t="str">
        <f t="shared" si="2"/>
        <v>Iceland2016</v>
      </c>
      <c r="B79" t="s">
        <v>181</v>
      </c>
      <c r="C79">
        <v>2016</v>
      </c>
      <c r="D79">
        <v>119.73</v>
      </c>
      <c r="E79">
        <f t="shared" si="3"/>
        <v>116.05</v>
      </c>
    </row>
    <row r="80" spans="1:5">
      <c r="A80" t="str">
        <f t="shared" si="2"/>
        <v>Iceland2017</v>
      </c>
      <c r="B80" t="s">
        <v>181</v>
      </c>
      <c r="C80">
        <v>2017</v>
      </c>
      <c r="D80">
        <v>119.59</v>
      </c>
      <c r="E80">
        <f t="shared" si="3"/>
        <v>119.73</v>
      </c>
    </row>
    <row r="81" spans="1:5">
      <c r="A81" t="str">
        <f t="shared" si="2"/>
        <v>Iceland2018</v>
      </c>
      <c r="B81" t="s">
        <v>181</v>
      </c>
      <c r="C81">
        <v>2018</v>
      </c>
      <c r="D81">
        <v>120.41</v>
      </c>
      <c r="E81">
        <f t="shared" si="3"/>
        <v>119.59</v>
      </c>
    </row>
    <row r="82" spans="1:5">
      <c r="A82" t="str">
        <f t="shared" si="2"/>
        <v>Ireland2010</v>
      </c>
      <c r="B82" t="s">
        <v>180</v>
      </c>
      <c r="C82">
        <v>2010</v>
      </c>
      <c r="D82">
        <v>115.78</v>
      </c>
    </row>
    <row r="83" spans="1:5">
      <c r="A83" t="str">
        <f t="shared" si="2"/>
        <v>Ireland2011</v>
      </c>
      <c r="B83" t="s">
        <v>180</v>
      </c>
      <c r="C83">
        <v>2011</v>
      </c>
      <c r="D83">
        <v>120.22</v>
      </c>
      <c r="E83">
        <f t="shared" si="3"/>
        <v>115.78</v>
      </c>
    </row>
    <row r="84" spans="1:5">
      <c r="A84" t="str">
        <f t="shared" si="2"/>
        <v>Ireland2012</v>
      </c>
      <c r="B84" t="s">
        <v>180</v>
      </c>
      <c r="C84">
        <v>2012</v>
      </c>
      <c r="D84">
        <v>118.87</v>
      </c>
      <c r="E84">
        <f t="shared" si="3"/>
        <v>120.22</v>
      </c>
    </row>
    <row r="85" spans="1:5">
      <c r="A85" t="str">
        <f t="shared" si="2"/>
        <v>Ireland2013</v>
      </c>
      <c r="B85" t="s">
        <v>180</v>
      </c>
      <c r="C85">
        <v>2013</v>
      </c>
      <c r="D85">
        <v>121.92</v>
      </c>
      <c r="E85">
        <f t="shared" si="3"/>
        <v>118.87</v>
      </c>
    </row>
    <row r="86" spans="1:5">
      <c r="A86" t="str">
        <f t="shared" si="2"/>
        <v>Ireland2014</v>
      </c>
      <c r="B86" t="s">
        <v>180</v>
      </c>
      <c r="C86">
        <v>2014</v>
      </c>
      <c r="D86">
        <v>125.3</v>
      </c>
      <c r="E86">
        <f t="shared" si="3"/>
        <v>121.92</v>
      </c>
    </row>
    <row r="87" spans="1:5">
      <c r="A87" t="str">
        <f t="shared" si="2"/>
        <v>Ireland2015</v>
      </c>
      <c r="B87" t="s">
        <v>180</v>
      </c>
      <c r="C87">
        <v>2015</v>
      </c>
      <c r="D87">
        <v>123</v>
      </c>
      <c r="E87">
        <f t="shared" si="3"/>
        <v>125.3</v>
      </c>
    </row>
    <row r="88" spans="1:5">
      <c r="A88" t="str">
        <f t="shared" si="2"/>
        <v>Ireland2016</v>
      </c>
      <c r="B88" t="s">
        <v>180</v>
      </c>
      <c r="C88">
        <v>2016</v>
      </c>
      <c r="D88">
        <v>124.32</v>
      </c>
      <c r="E88">
        <f t="shared" si="3"/>
        <v>123</v>
      </c>
    </row>
    <row r="89" spans="1:5">
      <c r="A89" t="str">
        <f t="shared" si="2"/>
        <v>Ireland2017</v>
      </c>
      <c r="B89" t="s">
        <v>180</v>
      </c>
      <c r="C89">
        <v>2017</v>
      </c>
      <c r="D89">
        <v>125.63</v>
      </c>
      <c r="E89">
        <f t="shared" si="3"/>
        <v>124.32</v>
      </c>
    </row>
    <row r="90" spans="1:5">
      <c r="A90" t="str">
        <f t="shared" si="2"/>
        <v>Ireland2018</v>
      </c>
      <c r="B90" t="s">
        <v>180</v>
      </c>
      <c r="C90">
        <v>2018</v>
      </c>
      <c r="D90">
        <v>129.35</v>
      </c>
      <c r="E90">
        <f t="shared" si="3"/>
        <v>125.63</v>
      </c>
    </row>
    <row r="91" spans="1:5">
      <c r="A91" t="str">
        <f t="shared" si="2"/>
        <v>Italy2010</v>
      </c>
      <c r="B91" t="s">
        <v>183</v>
      </c>
      <c r="C91">
        <v>2010</v>
      </c>
      <c r="D91">
        <v>158.01</v>
      </c>
    </row>
    <row r="92" spans="1:5">
      <c r="A92" t="str">
        <f t="shared" si="2"/>
        <v>Italy2011</v>
      </c>
      <c r="B92" t="s">
        <v>183</v>
      </c>
      <c r="C92">
        <v>2011</v>
      </c>
      <c r="D92">
        <v>163.85</v>
      </c>
      <c r="E92">
        <f t="shared" si="3"/>
        <v>158.01</v>
      </c>
    </row>
    <row r="93" spans="1:5">
      <c r="A93" t="str">
        <f t="shared" si="2"/>
        <v>Italy2012</v>
      </c>
      <c r="B93" t="s">
        <v>183</v>
      </c>
      <c r="C93">
        <v>2012</v>
      </c>
      <c r="D93">
        <v>165.61</v>
      </c>
      <c r="E93">
        <f t="shared" si="3"/>
        <v>163.85</v>
      </c>
    </row>
    <row r="94" spans="1:5">
      <c r="A94" t="str">
        <f t="shared" si="2"/>
        <v>Italy2013</v>
      </c>
      <c r="B94" t="s">
        <v>183</v>
      </c>
      <c r="C94">
        <v>2013</v>
      </c>
      <c r="D94">
        <v>164.05</v>
      </c>
      <c r="E94">
        <f t="shared" si="3"/>
        <v>165.61</v>
      </c>
    </row>
    <row r="95" spans="1:5">
      <c r="A95" t="str">
        <f t="shared" si="2"/>
        <v>Italy2014</v>
      </c>
      <c r="B95" t="s">
        <v>183</v>
      </c>
      <c r="C95">
        <v>2014</v>
      </c>
      <c r="D95">
        <v>160.41999999999999</v>
      </c>
      <c r="E95">
        <f t="shared" si="3"/>
        <v>164.05</v>
      </c>
    </row>
    <row r="96" spans="1:5">
      <c r="A96" t="str">
        <f t="shared" si="2"/>
        <v>Italy2015</v>
      </c>
      <c r="B96" t="s">
        <v>183</v>
      </c>
      <c r="C96">
        <v>2015</v>
      </c>
      <c r="D96">
        <v>159.54</v>
      </c>
      <c r="E96">
        <f t="shared" si="3"/>
        <v>160.41999999999999</v>
      </c>
    </row>
    <row r="97" spans="1:5">
      <c r="A97" t="str">
        <f t="shared" si="2"/>
        <v>Italy2016</v>
      </c>
      <c r="B97" t="s">
        <v>183</v>
      </c>
      <c r="C97">
        <v>2016</v>
      </c>
      <c r="D97">
        <v>161.94</v>
      </c>
      <c r="E97">
        <f t="shared" si="3"/>
        <v>159.54</v>
      </c>
    </row>
    <row r="98" spans="1:5">
      <c r="A98" t="str">
        <f t="shared" si="2"/>
        <v>Italy2017</v>
      </c>
      <c r="B98" t="s">
        <v>183</v>
      </c>
      <c r="C98">
        <v>2017</v>
      </c>
      <c r="D98">
        <v>165.46</v>
      </c>
      <c r="E98">
        <f t="shared" si="3"/>
        <v>161.94</v>
      </c>
    </row>
    <row r="99" spans="1:5">
      <c r="A99" t="str">
        <f t="shared" si="2"/>
        <v>Italy2018</v>
      </c>
      <c r="B99" t="s">
        <v>183</v>
      </c>
      <c r="C99">
        <v>2018</v>
      </c>
      <c r="D99">
        <v>171.53</v>
      </c>
      <c r="E99">
        <f t="shared" si="3"/>
        <v>165.46</v>
      </c>
    </row>
    <row r="100" spans="1:5">
      <c r="A100" t="str">
        <f t="shared" si="2"/>
        <v>Japan2010</v>
      </c>
      <c r="B100" t="s">
        <v>184</v>
      </c>
      <c r="C100">
        <v>2010</v>
      </c>
      <c r="D100">
        <v>93.35</v>
      </c>
    </row>
    <row r="101" spans="1:5">
      <c r="A101" t="str">
        <f t="shared" si="2"/>
        <v>Japan2011</v>
      </c>
      <c r="B101" t="s">
        <v>184</v>
      </c>
      <c r="C101">
        <v>2011</v>
      </c>
      <c r="D101">
        <v>100.29</v>
      </c>
      <c r="E101">
        <f t="shared" si="3"/>
        <v>93.35</v>
      </c>
    </row>
    <row r="102" spans="1:5">
      <c r="A102" t="str">
        <f t="shared" si="2"/>
        <v>Japan2012</v>
      </c>
      <c r="B102" t="s">
        <v>184</v>
      </c>
      <c r="C102">
        <v>2012</v>
      </c>
      <c r="D102">
        <v>106.62</v>
      </c>
      <c r="E102">
        <f t="shared" si="3"/>
        <v>100.29</v>
      </c>
    </row>
    <row r="103" spans="1:5">
      <c r="A103" t="str">
        <f t="shared" si="2"/>
        <v>Japan2013</v>
      </c>
      <c r="B103" t="s">
        <v>184</v>
      </c>
      <c r="C103">
        <v>2013</v>
      </c>
      <c r="D103">
        <v>113.03</v>
      </c>
      <c r="E103">
        <f t="shared" si="3"/>
        <v>106.62</v>
      </c>
    </row>
    <row r="104" spans="1:5">
      <c r="A104" t="str">
        <f t="shared" si="2"/>
        <v>Japan2014</v>
      </c>
      <c r="B104" t="s">
        <v>184</v>
      </c>
      <c r="C104">
        <v>2014</v>
      </c>
      <c r="D104">
        <v>120.01</v>
      </c>
      <c r="E104">
        <f t="shared" si="3"/>
        <v>113.03</v>
      </c>
    </row>
    <row r="105" spans="1:5">
      <c r="A105" t="str">
        <f t="shared" si="2"/>
        <v>Japan2015</v>
      </c>
      <c r="B105" t="s">
        <v>184</v>
      </c>
      <c r="C105">
        <v>2015</v>
      </c>
      <c r="D105">
        <v>123.19</v>
      </c>
      <c r="E105">
        <f t="shared" si="3"/>
        <v>120.01</v>
      </c>
    </row>
    <row r="106" spans="1:5">
      <c r="A106" t="str">
        <f t="shared" si="2"/>
        <v>Japan2016</v>
      </c>
      <c r="B106" t="s">
        <v>184</v>
      </c>
      <c r="C106">
        <v>2016</v>
      </c>
      <c r="D106">
        <v>128.81</v>
      </c>
      <c r="E106">
        <f t="shared" si="3"/>
        <v>123.19</v>
      </c>
    </row>
    <row r="107" spans="1:5">
      <c r="A107" t="str">
        <f t="shared" si="2"/>
        <v>Japan2017</v>
      </c>
      <c r="B107" t="s">
        <v>184</v>
      </c>
      <c r="C107">
        <v>2017</v>
      </c>
      <c r="D107">
        <v>134.32</v>
      </c>
      <c r="E107">
        <f t="shared" si="3"/>
        <v>128.81</v>
      </c>
    </row>
    <row r="108" spans="1:5">
      <c r="A108" t="str">
        <f t="shared" si="2"/>
        <v>Japan2018</v>
      </c>
      <c r="B108" t="s">
        <v>184</v>
      </c>
      <c r="C108">
        <v>2018</v>
      </c>
      <c r="D108">
        <v>140.63</v>
      </c>
      <c r="E108">
        <f t="shared" si="3"/>
        <v>134.32</v>
      </c>
    </row>
    <row r="109" spans="1:5">
      <c r="A109" t="str">
        <f t="shared" si="2"/>
        <v>Luxembourg2010</v>
      </c>
      <c r="B109" t="s">
        <v>186</v>
      </c>
      <c r="C109">
        <v>2010</v>
      </c>
      <c r="D109">
        <v>143.41</v>
      </c>
    </row>
    <row r="110" spans="1:5">
      <c r="A110" t="str">
        <f t="shared" si="2"/>
        <v>Luxembourg2011</v>
      </c>
      <c r="B110" t="s">
        <v>186</v>
      </c>
      <c r="C110">
        <v>2011</v>
      </c>
      <c r="D110">
        <v>147.58000000000001</v>
      </c>
      <c r="E110">
        <f t="shared" si="3"/>
        <v>143.41</v>
      </c>
    </row>
    <row r="111" spans="1:5">
      <c r="A111" t="str">
        <f t="shared" si="2"/>
        <v>Luxembourg2012</v>
      </c>
      <c r="B111" t="s">
        <v>186</v>
      </c>
      <c r="C111">
        <v>2012</v>
      </c>
      <c r="D111">
        <v>143.41999999999999</v>
      </c>
      <c r="E111">
        <f t="shared" si="3"/>
        <v>147.58000000000001</v>
      </c>
    </row>
    <row r="112" spans="1:5">
      <c r="A112" t="str">
        <f t="shared" si="2"/>
        <v>Luxembourg2013</v>
      </c>
      <c r="B112" t="s">
        <v>186</v>
      </c>
      <c r="C112">
        <v>2013</v>
      </c>
      <c r="D112">
        <v>145.12</v>
      </c>
      <c r="E112">
        <f t="shared" si="3"/>
        <v>143.41999999999999</v>
      </c>
    </row>
    <row r="113" spans="1:5">
      <c r="A113" t="str">
        <f t="shared" si="2"/>
        <v>Luxembourg2014</v>
      </c>
      <c r="B113" t="s">
        <v>186</v>
      </c>
      <c r="C113">
        <v>2014</v>
      </c>
      <c r="D113">
        <v>158.72</v>
      </c>
      <c r="E113">
        <f t="shared" si="3"/>
        <v>145.12</v>
      </c>
    </row>
    <row r="114" spans="1:5">
      <c r="A114" t="str">
        <f t="shared" si="2"/>
        <v>Luxembourg2015</v>
      </c>
      <c r="B114" t="s">
        <v>186</v>
      </c>
      <c r="C114">
        <v>2015</v>
      </c>
      <c r="D114">
        <v>159.06</v>
      </c>
      <c r="E114">
        <f t="shared" si="3"/>
        <v>158.72</v>
      </c>
    </row>
    <row r="115" spans="1:5">
      <c r="A115" t="str">
        <f t="shared" si="2"/>
        <v>Luxembourg2016</v>
      </c>
      <c r="B115" t="s">
        <v>186</v>
      </c>
      <c r="C115">
        <v>2016</v>
      </c>
      <c r="D115">
        <v>153.33000000000001</v>
      </c>
      <c r="E115">
        <f t="shared" si="3"/>
        <v>159.06</v>
      </c>
    </row>
    <row r="116" spans="1:5">
      <c r="A116" t="str">
        <f t="shared" si="2"/>
        <v>Luxembourg2017</v>
      </c>
      <c r="B116" t="s">
        <v>186</v>
      </c>
      <c r="C116">
        <v>2017</v>
      </c>
      <c r="D116">
        <v>156.29</v>
      </c>
      <c r="E116">
        <f t="shared" si="3"/>
        <v>153.33000000000001</v>
      </c>
    </row>
    <row r="117" spans="1:5">
      <c r="A117" t="str">
        <f t="shared" si="2"/>
        <v>Luxembourg2018</v>
      </c>
      <c r="B117" t="s">
        <v>186</v>
      </c>
      <c r="C117">
        <v>2018</v>
      </c>
      <c r="D117">
        <v>156.56</v>
      </c>
      <c r="E117">
        <f t="shared" si="3"/>
        <v>156.29</v>
      </c>
    </row>
    <row r="118" spans="1:5">
      <c r="A118" t="str">
        <f t="shared" si="2"/>
        <v>Netherlands2010</v>
      </c>
      <c r="B118" t="s">
        <v>190</v>
      </c>
      <c r="C118">
        <v>2010</v>
      </c>
      <c r="D118">
        <v>124.14</v>
      </c>
    </row>
    <row r="119" spans="1:5">
      <c r="A119" t="str">
        <f t="shared" si="2"/>
        <v>Netherlands2011</v>
      </c>
      <c r="B119" t="s">
        <v>190</v>
      </c>
      <c r="C119">
        <v>2011</v>
      </c>
      <c r="D119">
        <v>130.88</v>
      </c>
      <c r="E119">
        <f t="shared" si="3"/>
        <v>124.14</v>
      </c>
    </row>
    <row r="120" spans="1:5">
      <c r="A120" t="str">
        <f t="shared" si="2"/>
        <v>Netherlands2012</v>
      </c>
      <c r="B120" t="s">
        <v>190</v>
      </c>
      <c r="C120">
        <v>2012</v>
      </c>
      <c r="D120">
        <v>129.4</v>
      </c>
      <c r="E120">
        <f t="shared" si="3"/>
        <v>130.88</v>
      </c>
    </row>
    <row r="121" spans="1:5">
      <c r="A121" t="str">
        <f t="shared" si="2"/>
        <v>Netherlands2013</v>
      </c>
      <c r="B121" t="s">
        <v>190</v>
      </c>
      <c r="C121">
        <v>2013</v>
      </c>
      <c r="D121">
        <v>127.94</v>
      </c>
      <c r="E121">
        <f t="shared" si="3"/>
        <v>129.4</v>
      </c>
    </row>
    <row r="122" spans="1:5">
      <c r="A122" t="str">
        <f t="shared" si="2"/>
        <v>Netherlands2014</v>
      </c>
      <c r="B122" t="s">
        <v>190</v>
      </c>
      <c r="C122">
        <v>2014</v>
      </c>
      <c r="D122">
        <v>133.69</v>
      </c>
      <c r="E122">
        <f t="shared" si="3"/>
        <v>127.94</v>
      </c>
    </row>
    <row r="123" spans="1:5">
      <c r="A123" t="str">
        <f t="shared" si="2"/>
        <v>Netherlands2015</v>
      </c>
      <c r="B123" t="s">
        <v>190</v>
      </c>
      <c r="C123">
        <v>2015</v>
      </c>
      <c r="D123">
        <v>139.26</v>
      </c>
      <c r="E123">
        <f t="shared" si="3"/>
        <v>133.69</v>
      </c>
    </row>
    <row r="124" spans="1:5">
      <c r="A124" t="str">
        <f t="shared" si="2"/>
        <v>Netherlands2016</v>
      </c>
      <c r="B124" t="s">
        <v>190</v>
      </c>
      <c r="C124">
        <v>2016</v>
      </c>
      <c r="D124">
        <v>152.77000000000001</v>
      </c>
      <c r="E124">
        <f t="shared" si="3"/>
        <v>139.26</v>
      </c>
    </row>
    <row r="125" spans="1:5">
      <c r="A125" t="str">
        <f t="shared" si="2"/>
        <v>Netherlands2017</v>
      </c>
      <c r="B125" t="s">
        <v>190</v>
      </c>
      <c r="C125">
        <v>2017</v>
      </c>
      <c r="D125">
        <v>149.13999999999999</v>
      </c>
      <c r="E125">
        <f t="shared" si="3"/>
        <v>152.77000000000001</v>
      </c>
    </row>
    <row r="126" spans="1:5">
      <c r="A126" t="str">
        <f t="shared" si="2"/>
        <v>Netherlands2018</v>
      </c>
      <c r="B126" t="s">
        <v>190</v>
      </c>
      <c r="C126">
        <v>2018</v>
      </c>
      <c r="D126">
        <v>157.19</v>
      </c>
      <c r="E126">
        <f t="shared" si="3"/>
        <v>149.13999999999999</v>
      </c>
    </row>
    <row r="127" spans="1:5">
      <c r="A127" t="str">
        <f t="shared" si="2"/>
        <v>New Zealand2010</v>
      </c>
      <c r="B127" t="s">
        <v>192</v>
      </c>
      <c r="C127">
        <v>2010</v>
      </c>
      <c r="D127">
        <v>114.92</v>
      </c>
    </row>
    <row r="128" spans="1:5">
      <c r="A128" t="str">
        <f t="shared" si="2"/>
        <v>New Zealand2011</v>
      </c>
      <c r="B128" t="s">
        <v>192</v>
      </c>
      <c r="C128">
        <v>2011</v>
      </c>
      <c r="D128">
        <v>118.61</v>
      </c>
      <c r="E128">
        <f t="shared" si="3"/>
        <v>114.92</v>
      </c>
    </row>
    <row r="129" spans="1:5">
      <c r="A129" t="str">
        <f t="shared" si="2"/>
        <v>New Zealand2012</v>
      </c>
      <c r="B129" t="s">
        <v>192</v>
      </c>
      <c r="C129">
        <v>2012</v>
      </c>
      <c r="D129">
        <v>122.5</v>
      </c>
      <c r="E129">
        <f t="shared" si="3"/>
        <v>118.61</v>
      </c>
    </row>
    <row r="130" spans="1:5">
      <c r="A130" t="str">
        <f t="shared" si="2"/>
        <v>New Zealand2013</v>
      </c>
      <c r="B130" t="s">
        <v>192</v>
      </c>
      <c r="C130">
        <v>2013</v>
      </c>
      <c r="D130">
        <v>119.31</v>
      </c>
      <c r="E130">
        <f t="shared" si="3"/>
        <v>122.5</v>
      </c>
    </row>
    <row r="131" spans="1:5">
      <c r="A131" t="str">
        <f t="shared" ref="A131:A194" si="4">_xlfn.CONCAT(B131,C131)</f>
        <v>New Zealand2014</v>
      </c>
      <c r="B131" t="s">
        <v>192</v>
      </c>
      <c r="C131">
        <v>2014</v>
      </c>
      <c r="D131">
        <v>124.18</v>
      </c>
      <c r="E131">
        <f t="shared" si="3"/>
        <v>119.31</v>
      </c>
    </row>
    <row r="132" spans="1:5">
      <c r="A132" t="str">
        <f t="shared" si="4"/>
        <v>New Zealand2015</v>
      </c>
      <c r="B132" t="s">
        <v>192</v>
      </c>
      <c r="C132">
        <v>2015</v>
      </c>
      <c r="D132">
        <v>126.2</v>
      </c>
      <c r="E132">
        <f t="shared" ref="E132:E195" si="5">D131</f>
        <v>124.18</v>
      </c>
    </row>
    <row r="133" spans="1:5">
      <c r="A133" t="str">
        <f t="shared" si="4"/>
        <v>New Zealand2016</v>
      </c>
      <c r="B133" t="s">
        <v>192</v>
      </c>
      <c r="C133">
        <v>2016</v>
      </c>
      <c r="D133">
        <v>129.97999999999999</v>
      </c>
      <c r="E133">
        <f t="shared" si="5"/>
        <v>126.2</v>
      </c>
    </row>
    <row r="134" spans="1:5">
      <c r="A134" t="str">
        <f t="shared" si="4"/>
        <v>New Zealand2017</v>
      </c>
      <c r="B134" t="s">
        <v>192</v>
      </c>
      <c r="C134">
        <v>2017</v>
      </c>
      <c r="D134">
        <v>133.5</v>
      </c>
      <c r="E134">
        <f t="shared" si="5"/>
        <v>129.97999999999999</v>
      </c>
    </row>
    <row r="135" spans="1:5">
      <c r="A135" t="str">
        <f t="shared" si="4"/>
        <v>New Zealand2018</v>
      </c>
      <c r="B135" t="s">
        <v>192</v>
      </c>
      <c r="C135">
        <v>2018</v>
      </c>
      <c r="D135">
        <v>131</v>
      </c>
      <c r="E135">
        <f t="shared" si="5"/>
        <v>133.5</v>
      </c>
    </row>
    <row r="136" spans="1:5">
      <c r="A136" t="str">
        <f t="shared" si="4"/>
        <v>Norway2010</v>
      </c>
      <c r="B136" t="s">
        <v>191</v>
      </c>
      <c r="C136">
        <v>2010</v>
      </c>
      <c r="D136">
        <v>109.86</v>
      </c>
    </row>
    <row r="137" spans="1:5">
      <c r="A137" t="str">
        <f t="shared" si="4"/>
        <v>Norway2011</v>
      </c>
      <c r="B137" t="s">
        <v>191</v>
      </c>
      <c r="C137">
        <v>2011</v>
      </c>
      <c r="D137">
        <v>112</v>
      </c>
      <c r="E137">
        <f t="shared" si="5"/>
        <v>109.86</v>
      </c>
    </row>
    <row r="138" spans="1:5">
      <c r="A138" t="str">
        <f t="shared" si="4"/>
        <v>Norway2012</v>
      </c>
      <c r="B138" t="s">
        <v>191</v>
      </c>
      <c r="C138">
        <v>2012</v>
      </c>
      <c r="D138">
        <v>111.85</v>
      </c>
      <c r="E138">
        <f t="shared" si="5"/>
        <v>112</v>
      </c>
    </row>
    <row r="139" spans="1:5">
      <c r="A139" t="str">
        <f t="shared" si="4"/>
        <v>Norway2013</v>
      </c>
      <c r="B139" t="s">
        <v>191</v>
      </c>
      <c r="C139">
        <v>2013</v>
      </c>
      <c r="D139">
        <v>112.04</v>
      </c>
      <c r="E139">
        <f t="shared" si="5"/>
        <v>111.85</v>
      </c>
    </row>
    <row r="140" spans="1:5">
      <c r="A140" t="str">
        <f t="shared" si="4"/>
        <v>Norway2014</v>
      </c>
      <c r="B140" t="s">
        <v>191</v>
      </c>
      <c r="C140">
        <v>2014</v>
      </c>
      <c r="D140">
        <v>111.69</v>
      </c>
      <c r="E140">
        <f t="shared" si="5"/>
        <v>112.04</v>
      </c>
    </row>
    <row r="141" spans="1:5">
      <c r="A141" t="str">
        <f t="shared" si="4"/>
        <v>Norway2015</v>
      </c>
      <c r="B141" t="s">
        <v>191</v>
      </c>
      <c r="C141">
        <v>2015</v>
      </c>
      <c r="D141">
        <v>110.12</v>
      </c>
      <c r="E141">
        <f t="shared" si="5"/>
        <v>111.69</v>
      </c>
    </row>
    <row r="142" spans="1:5">
      <c r="A142" t="str">
        <f t="shared" si="4"/>
        <v>Norway2016</v>
      </c>
      <c r="B142" t="s">
        <v>191</v>
      </c>
      <c r="C142">
        <v>2016</v>
      </c>
      <c r="D142">
        <v>109.42</v>
      </c>
      <c r="E142">
        <f t="shared" si="5"/>
        <v>110.12</v>
      </c>
    </row>
    <row r="143" spans="1:5">
      <c r="A143" t="str">
        <f t="shared" si="4"/>
        <v>Norway2017</v>
      </c>
      <c r="B143" t="s">
        <v>191</v>
      </c>
      <c r="C143">
        <v>2017</v>
      </c>
      <c r="D143">
        <v>108.39</v>
      </c>
      <c r="E143">
        <f t="shared" si="5"/>
        <v>109.42</v>
      </c>
    </row>
    <row r="144" spans="1:5">
      <c r="A144" t="str">
        <f t="shared" si="4"/>
        <v>Norway2018</v>
      </c>
      <c r="B144" t="s">
        <v>191</v>
      </c>
      <c r="C144">
        <v>2018</v>
      </c>
      <c r="D144">
        <v>107.7</v>
      </c>
      <c r="E144">
        <f t="shared" si="5"/>
        <v>108.39</v>
      </c>
    </row>
    <row r="145" spans="1:5">
      <c r="A145" t="str">
        <f t="shared" si="4"/>
        <v>Portugal2010</v>
      </c>
      <c r="B145" t="s">
        <v>194</v>
      </c>
      <c r="C145">
        <v>2010</v>
      </c>
      <c r="D145">
        <v>155.81</v>
      </c>
    </row>
    <row r="146" spans="1:5">
      <c r="A146" t="str">
        <f t="shared" si="4"/>
        <v>Portugal2011</v>
      </c>
      <c r="B146" t="s">
        <v>194</v>
      </c>
      <c r="C146">
        <v>2011</v>
      </c>
      <c r="D146">
        <v>159.08000000000001</v>
      </c>
      <c r="E146">
        <f t="shared" si="5"/>
        <v>155.81</v>
      </c>
    </row>
    <row r="147" spans="1:5">
      <c r="A147" t="str">
        <f t="shared" si="4"/>
        <v>Portugal2012</v>
      </c>
      <c r="B147" t="s">
        <v>194</v>
      </c>
      <c r="C147">
        <v>2012</v>
      </c>
      <c r="D147">
        <v>160.04</v>
      </c>
      <c r="E147">
        <f t="shared" si="5"/>
        <v>159.08000000000001</v>
      </c>
    </row>
    <row r="148" spans="1:5">
      <c r="A148" t="str">
        <f t="shared" si="4"/>
        <v>Portugal2013</v>
      </c>
      <c r="B148" t="s">
        <v>194</v>
      </c>
      <c r="C148">
        <v>2013</v>
      </c>
      <c r="D148">
        <v>159.37</v>
      </c>
      <c r="E148">
        <f t="shared" si="5"/>
        <v>160.04</v>
      </c>
    </row>
    <row r="149" spans="1:5">
      <c r="A149" t="str">
        <f t="shared" si="4"/>
        <v>Portugal2014</v>
      </c>
      <c r="B149" t="s">
        <v>194</v>
      </c>
      <c r="C149">
        <v>2014</v>
      </c>
      <c r="D149">
        <v>160.87</v>
      </c>
      <c r="E149">
        <f t="shared" si="5"/>
        <v>159.37</v>
      </c>
    </row>
    <row r="150" spans="1:5">
      <c r="A150" t="str">
        <f t="shared" si="4"/>
        <v>Portugal2015</v>
      </c>
      <c r="B150" t="s">
        <v>194</v>
      </c>
      <c r="C150">
        <v>2015</v>
      </c>
      <c r="D150">
        <v>162.1</v>
      </c>
      <c r="E150">
        <f t="shared" si="5"/>
        <v>160.87</v>
      </c>
    </row>
    <row r="151" spans="1:5">
      <c r="A151" t="str">
        <f t="shared" si="4"/>
        <v>Portugal2016</v>
      </c>
      <c r="B151" t="s">
        <v>194</v>
      </c>
      <c r="C151">
        <v>2016</v>
      </c>
      <c r="D151">
        <v>165.41</v>
      </c>
      <c r="E151">
        <f t="shared" si="5"/>
        <v>162.1</v>
      </c>
    </row>
    <row r="152" spans="1:5">
      <c r="A152" t="str">
        <f t="shared" si="4"/>
        <v>Portugal2017</v>
      </c>
      <c r="B152" t="s">
        <v>194</v>
      </c>
      <c r="C152">
        <v>2017</v>
      </c>
      <c r="D152">
        <v>169.43</v>
      </c>
      <c r="E152">
        <f t="shared" si="5"/>
        <v>165.41</v>
      </c>
    </row>
    <row r="153" spans="1:5">
      <c r="A153" t="str">
        <f t="shared" si="4"/>
        <v>Portugal2018</v>
      </c>
      <c r="B153" t="s">
        <v>194</v>
      </c>
      <c r="C153">
        <v>2018</v>
      </c>
      <c r="D153">
        <v>170.57</v>
      </c>
      <c r="E153">
        <f t="shared" si="5"/>
        <v>169.43</v>
      </c>
    </row>
    <row r="154" spans="1:5">
      <c r="A154" t="str">
        <f t="shared" si="4"/>
        <v>Spain2010</v>
      </c>
      <c r="B154" t="s">
        <v>174</v>
      </c>
      <c r="C154">
        <v>2010</v>
      </c>
      <c r="D154">
        <v>110.37</v>
      </c>
    </row>
    <row r="155" spans="1:5">
      <c r="A155" t="str">
        <f t="shared" si="4"/>
        <v>Spain2011</v>
      </c>
      <c r="B155" t="s">
        <v>174</v>
      </c>
      <c r="C155">
        <v>2011</v>
      </c>
      <c r="D155">
        <v>112.53</v>
      </c>
      <c r="E155">
        <f t="shared" si="5"/>
        <v>110.37</v>
      </c>
    </row>
    <row r="156" spans="1:5">
      <c r="A156" t="str">
        <f t="shared" si="4"/>
        <v>Spain2012</v>
      </c>
      <c r="B156" t="s">
        <v>174</v>
      </c>
      <c r="C156">
        <v>2012</v>
      </c>
      <c r="D156">
        <v>108.34</v>
      </c>
      <c r="E156">
        <f t="shared" si="5"/>
        <v>112.53</v>
      </c>
    </row>
    <row r="157" spans="1:5">
      <c r="A157" t="str">
        <f t="shared" si="4"/>
        <v>Spain2013</v>
      </c>
      <c r="B157" t="s">
        <v>174</v>
      </c>
      <c r="C157">
        <v>2013</v>
      </c>
      <c r="D157">
        <v>107.65</v>
      </c>
      <c r="E157">
        <f t="shared" si="5"/>
        <v>108.34</v>
      </c>
    </row>
    <row r="158" spans="1:5">
      <c r="A158" t="str">
        <f t="shared" si="4"/>
        <v>Spain2014</v>
      </c>
      <c r="B158" t="s">
        <v>174</v>
      </c>
      <c r="C158">
        <v>2014</v>
      </c>
      <c r="D158">
        <v>109.37</v>
      </c>
      <c r="E158">
        <f t="shared" si="5"/>
        <v>107.65</v>
      </c>
    </row>
    <row r="159" spans="1:5">
      <c r="A159" t="str">
        <f t="shared" si="4"/>
        <v>Spain2015</v>
      </c>
      <c r="B159" t="s">
        <v>174</v>
      </c>
      <c r="C159">
        <v>2015</v>
      </c>
      <c r="D159">
        <v>110.04</v>
      </c>
      <c r="E159">
        <f t="shared" si="5"/>
        <v>109.37</v>
      </c>
    </row>
    <row r="160" spans="1:5">
      <c r="A160" t="str">
        <f t="shared" si="4"/>
        <v>Spain2016</v>
      </c>
      <c r="B160" t="s">
        <v>174</v>
      </c>
      <c r="C160">
        <v>2016</v>
      </c>
      <c r="D160">
        <v>110.92</v>
      </c>
      <c r="E160">
        <f t="shared" si="5"/>
        <v>110.04</v>
      </c>
    </row>
    <row r="161" spans="1:5">
      <c r="A161" t="str">
        <f t="shared" si="4"/>
        <v>Spain2017</v>
      </c>
      <c r="B161" t="s">
        <v>174</v>
      </c>
      <c r="C161">
        <v>2017</v>
      </c>
      <c r="D161">
        <v>112.84</v>
      </c>
      <c r="E161">
        <f t="shared" si="5"/>
        <v>110.92</v>
      </c>
    </row>
    <row r="162" spans="1:5">
      <c r="A162" t="str">
        <f t="shared" si="4"/>
        <v>Spain2018</v>
      </c>
      <c r="B162" t="s">
        <v>174</v>
      </c>
      <c r="C162">
        <v>2018</v>
      </c>
      <c r="D162">
        <v>115.89</v>
      </c>
      <c r="E162">
        <f t="shared" si="5"/>
        <v>112.84</v>
      </c>
    </row>
    <row r="163" spans="1:5">
      <c r="A163" t="str">
        <f t="shared" si="4"/>
        <v>Sweden2010</v>
      </c>
      <c r="B163" t="s">
        <v>199</v>
      </c>
      <c r="C163">
        <v>2010</v>
      </c>
      <c r="D163">
        <v>135.33000000000001</v>
      </c>
    </row>
    <row r="164" spans="1:5">
      <c r="A164" t="str">
        <f t="shared" si="4"/>
        <v>Sweden2011</v>
      </c>
      <c r="B164" t="s">
        <v>199</v>
      </c>
      <c r="C164">
        <v>2011</v>
      </c>
      <c r="D164">
        <v>141.68</v>
      </c>
      <c r="E164">
        <f t="shared" si="5"/>
        <v>135.33000000000001</v>
      </c>
    </row>
    <row r="165" spans="1:5">
      <c r="A165" t="str">
        <f t="shared" si="4"/>
        <v>Sweden2012</v>
      </c>
      <c r="B165" t="s">
        <v>199</v>
      </c>
      <c r="C165">
        <v>2012</v>
      </c>
      <c r="D165">
        <v>146.52000000000001</v>
      </c>
      <c r="E165">
        <f t="shared" si="5"/>
        <v>141.68</v>
      </c>
    </row>
    <row r="166" spans="1:5">
      <c r="A166" t="str">
        <f t="shared" si="4"/>
        <v>Sweden2013</v>
      </c>
      <c r="B166" t="s">
        <v>199</v>
      </c>
      <c r="C166">
        <v>2013</v>
      </c>
      <c r="D166">
        <v>150.25</v>
      </c>
      <c r="E166">
        <f t="shared" si="5"/>
        <v>146.52000000000001</v>
      </c>
    </row>
    <row r="167" spans="1:5">
      <c r="A167" t="str">
        <f t="shared" si="4"/>
        <v>Sweden2014</v>
      </c>
      <c r="B167" t="s">
        <v>199</v>
      </c>
      <c r="C167">
        <v>2014</v>
      </c>
      <c r="D167">
        <v>149.81</v>
      </c>
      <c r="E167">
        <f t="shared" si="5"/>
        <v>150.25</v>
      </c>
    </row>
    <row r="168" spans="1:5">
      <c r="A168" t="str">
        <f t="shared" si="4"/>
        <v>Sweden2015</v>
      </c>
      <c r="B168" t="s">
        <v>199</v>
      </c>
      <c r="C168">
        <v>2015</v>
      </c>
      <c r="D168">
        <v>151.27000000000001</v>
      </c>
      <c r="E168">
        <f t="shared" si="5"/>
        <v>149.81</v>
      </c>
    </row>
    <row r="169" spans="1:5">
      <c r="A169" t="str">
        <f t="shared" si="4"/>
        <v>Sweden2016</v>
      </c>
      <c r="B169" t="s">
        <v>199</v>
      </c>
      <c r="C169">
        <v>2016</v>
      </c>
      <c r="D169">
        <v>147.85</v>
      </c>
      <c r="E169">
        <f t="shared" si="5"/>
        <v>151.27000000000001</v>
      </c>
    </row>
    <row r="170" spans="1:5">
      <c r="A170" t="str">
        <f t="shared" si="4"/>
        <v>Sweden2017</v>
      </c>
      <c r="B170" t="s">
        <v>199</v>
      </c>
      <c r="C170">
        <v>2017</v>
      </c>
      <c r="D170">
        <v>142.99</v>
      </c>
      <c r="E170">
        <f t="shared" si="5"/>
        <v>147.85</v>
      </c>
    </row>
    <row r="171" spans="1:5">
      <c r="A171" t="str">
        <f t="shared" si="4"/>
        <v>Sweden2018</v>
      </c>
      <c r="B171" t="s">
        <v>199</v>
      </c>
      <c r="C171">
        <v>2018</v>
      </c>
      <c r="D171">
        <v>140.69999999999999</v>
      </c>
      <c r="E171">
        <f t="shared" si="5"/>
        <v>142.99</v>
      </c>
    </row>
    <row r="172" spans="1:5">
      <c r="A172" t="str">
        <f t="shared" si="4"/>
        <v>Switzerland2010</v>
      </c>
      <c r="B172" t="s">
        <v>168</v>
      </c>
      <c r="C172">
        <v>2010</v>
      </c>
      <c r="D172">
        <v>123.25</v>
      </c>
    </row>
    <row r="173" spans="1:5">
      <c r="A173" t="str">
        <f t="shared" si="4"/>
        <v>Switzerland2011</v>
      </c>
      <c r="B173" t="s">
        <v>168</v>
      </c>
      <c r="C173">
        <v>2011</v>
      </c>
      <c r="D173">
        <v>127.43</v>
      </c>
      <c r="E173">
        <f t="shared" si="5"/>
        <v>123.25</v>
      </c>
    </row>
    <row r="174" spans="1:5">
      <c r="A174" t="str">
        <f t="shared" si="4"/>
        <v>Switzerland2012</v>
      </c>
      <c r="B174" t="s">
        <v>168</v>
      </c>
      <c r="C174">
        <v>2012</v>
      </c>
      <c r="D174">
        <v>132.07</v>
      </c>
      <c r="E174">
        <f t="shared" si="5"/>
        <v>127.43</v>
      </c>
    </row>
    <row r="175" spans="1:5">
      <c r="A175" t="str">
        <f t="shared" si="4"/>
        <v>Switzerland2013</v>
      </c>
      <c r="B175" t="s">
        <v>168</v>
      </c>
      <c r="C175">
        <v>2013</v>
      </c>
      <c r="D175">
        <v>133.86000000000001</v>
      </c>
      <c r="E175">
        <f t="shared" si="5"/>
        <v>132.07</v>
      </c>
    </row>
    <row r="176" spans="1:5">
      <c r="A176" t="str">
        <f t="shared" si="4"/>
        <v>Switzerland2014</v>
      </c>
      <c r="B176" t="s">
        <v>168</v>
      </c>
      <c r="C176">
        <v>2014</v>
      </c>
      <c r="D176">
        <v>142.72999999999999</v>
      </c>
      <c r="E176">
        <f t="shared" si="5"/>
        <v>133.86000000000001</v>
      </c>
    </row>
    <row r="177" spans="1:5">
      <c r="A177" t="str">
        <f t="shared" si="4"/>
        <v>Switzerland2015</v>
      </c>
      <c r="B177" t="s">
        <v>168</v>
      </c>
      <c r="C177">
        <v>2015</v>
      </c>
      <c r="D177">
        <v>136.22999999999999</v>
      </c>
      <c r="E177">
        <f t="shared" si="5"/>
        <v>142.72999999999999</v>
      </c>
    </row>
    <row r="178" spans="1:5">
      <c r="A178" t="str">
        <f t="shared" si="4"/>
        <v>Switzerland2016</v>
      </c>
      <c r="B178" t="s">
        <v>168</v>
      </c>
      <c r="C178">
        <v>2016</v>
      </c>
      <c r="D178">
        <v>134.25</v>
      </c>
      <c r="E178">
        <f t="shared" si="5"/>
        <v>136.22999999999999</v>
      </c>
    </row>
    <row r="179" spans="1:5">
      <c r="A179" t="str">
        <f t="shared" si="4"/>
        <v>Switzerland2017</v>
      </c>
      <c r="B179" t="s">
        <v>168</v>
      </c>
      <c r="C179">
        <v>2017</v>
      </c>
      <c r="D179">
        <v>131.19999999999999</v>
      </c>
      <c r="E179">
        <f t="shared" si="5"/>
        <v>134.25</v>
      </c>
    </row>
    <row r="180" spans="1:5">
      <c r="A180" t="str">
        <f t="shared" si="4"/>
        <v>Switzerland2018</v>
      </c>
      <c r="B180" t="s">
        <v>168</v>
      </c>
      <c r="C180">
        <v>2018</v>
      </c>
      <c r="D180">
        <v>126.96</v>
      </c>
      <c r="E180">
        <f t="shared" si="5"/>
        <v>131.19999999999999</v>
      </c>
    </row>
    <row r="181" spans="1:5">
      <c r="A181" t="str">
        <f t="shared" si="4"/>
        <v>United Kingdom2010</v>
      </c>
      <c r="B181" t="s">
        <v>177</v>
      </c>
      <c r="C181">
        <v>2010</v>
      </c>
      <c r="D181">
        <v>129.82</v>
      </c>
    </row>
    <row r="182" spans="1:5">
      <c r="A182" t="str">
        <f t="shared" si="4"/>
        <v>United Kingdom2011</v>
      </c>
      <c r="B182" t="s">
        <v>177</v>
      </c>
      <c r="C182">
        <v>2011</v>
      </c>
      <c r="D182">
        <v>129.83000000000001</v>
      </c>
      <c r="E182">
        <f t="shared" si="5"/>
        <v>129.82</v>
      </c>
    </row>
    <row r="183" spans="1:5">
      <c r="A183" t="str">
        <f t="shared" si="4"/>
        <v>United Kingdom2012</v>
      </c>
      <c r="B183" t="s">
        <v>177</v>
      </c>
      <c r="C183">
        <v>2012</v>
      </c>
      <c r="D183">
        <v>130.37</v>
      </c>
      <c r="E183">
        <f t="shared" si="5"/>
        <v>129.83000000000001</v>
      </c>
    </row>
    <row r="184" spans="1:5">
      <c r="A184" t="str">
        <f t="shared" si="4"/>
        <v>United Kingdom2013</v>
      </c>
      <c r="B184" t="s">
        <v>177</v>
      </c>
      <c r="C184">
        <v>2013</v>
      </c>
      <c r="D184">
        <v>128.96</v>
      </c>
      <c r="E184">
        <f t="shared" si="5"/>
        <v>130.37</v>
      </c>
    </row>
    <row r="185" spans="1:5">
      <c r="A185" t="str">
        <f t="shared" si="4"/>
        <v>United Kingdom2014</v>
      </c>
      <c r="B185" t="s">
        <v>177</v>
      </c>
      <c r="C185">
        <v>2014</v>
      </c>
      <c r="D185">
        <v>129.52000000000001</v>
      </c>
      <c r="E185">
        <f t="shared" si="5"/>
        <v>128.96</v>
      </c>
    </row>
    <row r="186" spans="1:5">
      <c r="A186" t="str">
        <f t="shared" si="4"/>
        <v>United Kingdom2015</v>
      </c>
      <c r="B186" t="s">
        <v>177</v>
      </c>
      <c r="C186">
        <v>2015</v>
      </c>
      <c r="D186">
        <v>130.94999999999999</v>
      </c>
      <c r="E186">
        <f t="shared" si="5"/>
        <v>129.52000000000001</v>
      </c>
    </row>
    <row r="187" spans="1:5">
      <c r="A187" t="str">
        <f t="shared" si="4"/>
        <v>United Kingdom2016</v>
      </c>
      <c r="B187" t="s">
        <v>177</v>
      </c>
      <c r="C187">
        <v>2016</v>
      </c>
      <c r="D187">
        <v>127.82</v>
      </c>
      <c r="E187">
        <f t="shared" si="5"/>
        <v>130.94999999999999</v>
      </c>
    </row>
    <row r="188" spans="1:5">
      <c r="A188" t="str">
        <f t="shared" si="4"/>
        <v>United Kingdom2017</v>
      </c>
      <c r="B188" t="s">
        <v>177</v>
      </c>
      <c r="C188">
        <v>2017</v>
      </c>
      <c r="D188">
        <v>127.34</v>
      </c>
      <c r="E188">
        <f t="shared" si="5"/>
        <v>127.82</v>
      </c>
    </row>
    <row r="189" spans="1:5">
      <c r="A189" t="str">
        <f t="shared" si="4"/>
        <v>United Kingdom2018</v>
      </c>
      <c r="B189" t="s">
        <v>177</v>
      </c>
      <c r="C189">
        <v>2018</v>
      </c>
      <c r="D189">
        <v>126.44</v>
      </c>
      <c r="E189">
        <f t="shared" si="5"/>
        <v>127.34</v>
      </c>
    </row>
    <row r="190" spans="1:5">
      <c r="A190" t="str">
        <f t="shared" si="4"/>
        <v>United States2010</v>
      </c>
      <c r="B190" t="s">
        <v>202</v>
      </c>
      <c r="C190">
        <v>2010</v>
      </c>
      <c r="D190">
        <v>92.17</v>
      </c>
    </row>
    <row r="191" spans="1:5">
      <c r="A191" t="str">
        <f t="shared" si="4"/>
        <v>United States2011</v>
      </c>
      <c r="B191" t="s">
        <v>202</v>
      </c>
      <c r="C191">
        <v>2011</v>
      </c>
      <c r="D191">
        <v>95.45</v>
      </c>
      <c r="E191">
        <f t="shared" si="5"/>
        <v>92.17</v>
      </c>
    </row>
    <row r="192" spans="1:5">
      <c r="A192" t="str">
        <f t="shared" si="4"/>
        <v>United States2012</v>
      </c>
      <c r="B192" t="s">
        <v>202</v>
      </c>
      <c r="C192">
        <v>2012</v>
      </c>
      <c r="D192">
        <v>97.12</v>
      </c>
      <c r="E192">
        <f t="shared" si="5"/>
        <v>95.45</v>
      </c>
    </row>
    <row r="193" spans="1:5">
      <c r="A193" t="str">
        <f t="shared" si="4"/>
        <v>United States2013</v>
      </c>
      <c r="B193" t="s">
        <v>202</v>
      </c>
      <c r="C193">
        <v>2013</v>
      </c>
      <c r="D193">
        <v>96.74</v>
      </c>
      <c r="E193">
        <f t="shared" si="5"/>
        <v>97.12</v>
      </c>
    </row>
    <row r="194" spans="1:5">
      <c r="A194" t="str">
        <f t="shared" si="4"/>
        <v>United States2014</v>
      </c>
      <c r="B194" t="s">
        <v>202</v>
      </c>
      <c r="C194">
        <v>2014</v>
      </c>
      <c r="D194">
        <v>111.66</v>
      </c>
      <c r="E194">
        <f t="shared" si="5"/>
        <v>96.74</v>
      </c>
    </row>
    <row r="195" spans="1:5">
      <c r="A195" t="str">
        <f t="shared" ref="A195:A198" si="6">_xlfn.CONCAT(B195,C195)</f>
        <v>United States2015</v>
      </c>
      <c r="B195" t="s">
        <v>202</v>
      </c>
      <c r="C195">
        <v>2015</v>
      </c>
      <c r="D195">
        <v>117.85</v>
      </c>
      <c r="E195">
        <f t="shared" si="5"/>
        <v>111.66</v>
      </c>
    </row>
    <row r="196" spans="1:5">
      <c r="A196" t="str">
        <f t="shared" si="6"/>
        <v>United States2016</v>
      </c>
      <c r="B196" t="s">
        <v>202</v>
      </c>
      <c r="C196">
        <v>2016</v>
      </c>
      <c r="D196">
        <v>122.57</v>
      </c>
      <c r="E196">
        <f t="shared" ref="E196:E198" si="7">D195</f>
        <v>117.85</v>
      </c>
    </row>
    <row r="197" spans="1:5">
      <c r="A197" t="str">
        <f t="shared" si="6"/>
        <v>United States2017</v>
      </c>
      <c r="B197" t="s">
        <v>202</v>
      </c>
      <c r="C197">
        <v>2017</v>
      </c>
      <c r="D197">
        <v>123.02</v>
      </c>
      <c r="E197">
        <f t="shared" si="7"/>
        <v>122.57</v>
      </c>
    </row>
    <row r="198" spans="1:5">
      <c r="A198" t="str">
        <f t="shared" si="6"/>
        <v>United States2018</v>
      </c>
      <c r="B198" t="s">
        <v>202</v>
      </c>
      <c r="C198">
        <v>2018</v>
      </c>
      <c r="D198">
        <v>128.91999999999999</v>
      </c>
      <c r="E198">
        <f t="shared" si="7"/>
        <v>123.02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22D16-D0FD-42EA-88F1-481543853764}">
  <dimension ref="A1:D529"/>
  <sheetViews>
    <sheetView zoomScaleNormal="100" workbookViewId="0">
      <selection activeCell="D1" sqref="D1"/>
    </sheetView>
  </sheetViews>
  <sheetFormatPr defaultRowHeight="14.4"/>
  <sheetData>
    <row r="1" spans="1:4">
      <c r="A1" t="s">
        <v>240</v>
      </c>
      <c r="B1" t="s">
        <v>241</v>
      </c>
      <c r="C1" t="s">
        <v>64</v>
      </c>
      <c r="D1" t="s">
        <v>242</v>
      </c>
    </row>
    <row r="2" spans="1:4">
      <c r="A2" t="s">
        <v>163</v>
      </c>
      <c r="B2" t="s">
        <v>242</v>
      </c>
      <c r="C2">
        <v>1996</v>
      </c>
      <c r="D2">
        <v>73.69</v>
      </c>
    </row>
    <row r="3" spans="1:4">
      <c r="A3" t="s">
        <v>163</v>
      </c>
      <c r="B3" t="s">
        <v>242</v>
      </c>
      <c r="C3">
        <v>1997</v>
      </c>
      <c r="D3">
        <v>77.56</v>
      </c>
    </row>
    <row r="4" spans="1:4">
      <c r="A4" t="s">
        <v>163</v>
      </c>
      <c r="B4" t="s">
        <v>242</v>
      </c>
      <c r="C4">
        <v>1998</v>
      </c>
      <c r="D4">
        <v>82.46</v>
      </c>
    </row>
    <row r="5" spans="1:4">
      <c r="A5" t="s">
        <v>163</v>
      </c>
      <c r="B5" t="s">
        <v>242</v>
      </c>
      <c r="C5">
        <v>1999</v>
      </c>
      <c r="D5">
        <v>87.98</v>
      </c>
    </row>
    <row r="6" spans="1:4">
      <c r="A6" t="s">
        <v>163</v>
      </c>
      <c r="B6" t="s">
        <v>242</v>
      </c>
      <c r="C6">
        <v>2000</v>
      </c>
      <c r="D6">
        <v>96.96</v>
      </c>
    </row>
    <row r="7" spans="1:4">
      <c r="A7" t="s">
        <v>163</v>
      </c>
      <c r="B7" t="s">
        <v>242</v>
      </c>
      <c r="C7">
        <v>2001</v>
      </c>
      <c r="D7">
        <v>112.12</v>
      </c>
    </row>
    <row r="8" spans="1:4">
      <c r="A8" t="s">
        <v>163</v>
      </c>
      <c r="B8" t="s">
        <v>242</v>
      </c>
      <c r="C8">
        <v>2002</v>
      </c>
      <c r="D8">
        <v>120.2</v>
      </c>
    </row>
    <row r="9" spans="1:4">
      <c r="A9" t="s">
        <v>163</v>
      </c>
      <c r="B9" t="s">
        <v>242</v>
      </c>
      <c r="C9">
        <v>2003</v>
      </c>
      <c r="D9">
        <v>129.1</v>
      </c>
    </row>
    <row r="10" spans="1:4">
      <c r="A10" t="s">
        <v>163</v>
      </c>
      <c r="B10" t="s">
        <v>242</v>
      </c>
      <c r="C10">
        <v>2004</v>
      </c>
      <c r="D10">
        <v>142.44999999999999</v>
      </c>
    </row>
    <row r="11" spans="1:4">
      <c r="A11" t="s">
        <v>163</v>
      </c>
      <c r="B11" t="s">
        <v>242</v>
      </c>
      <c r="C11">
        <v>2005</v>
      </c>
      <c r="D11">
        <v>155.25</v>
      </c>
    </row>
    <row r="12" spans="1:4">
      <c r="A12" t="s">
        <v>163</v>
      </c>
      <c r="B12" t="s">
        <v>242</v>
      </c>
      <c r="C12">
        <v>2006</v>
      </c>
      <c r="D12">
        <v>163.89</v>
      </c>
    </row>
    <row r="13" spans="1:4">
      <c r="A13" t="s">
        <v>163</v>
      </c>
      <c r="B13" t="s">
        <v>242</v>
      </c>
      <c r="C13">
        <v>2007</v>
      </c>
      <c r="D13">
        <v>172.13</v>
      </c>
    </row>
    <row r="14" spans="1:4">
      <c r="A14" t="s">
        <v>163</v>
      </c>
      <c r="B14" t="s">
        <v>242</v>
      </c>
      <c r="C14">
        <v>2008</v>
      </c>
      <c r="D14">
        <v>173.26</v>
      </c>
    </row>
    <row r="15" spans="1:4">
      <c r="A15" t="s">
        <v>163</v>
      </c>
      <c r="B15" t="s">
        <v>242</v>
      </c>
      <c r="C15">
        <v>2009</v>
      </c>
      <c r="D15">
        <v>177.29</v>
      </c>
    </row>
    <row r="16" spans="1:4">
      <c r="A16" t="s">
        <v>163</v>
      </c>
      <c r="B16" t="s">
        <v>242</v>
      </c>
      <c r="C16">
        <v>2010</v>
      </c>
      <c r="D16">
        <v>166.65</v>
      </c>
    </row>
    <row r="17" spans="1:4">
      <c r="A17" t="s">
        <v>163</v>
      </c>
      <c r="B17" t="s">
        <v>242</v>
      </c>
      <c r="C17">
        <v>2011</v>
      </c>
      <c r="D17">
        <v>181.46</v>
      </c>
    </row>
    <row r="18" spans="1:4">
      <c r="A18" t="s">
        <v>163</v>
      </c>
      <c r="B18" t="s">
        <v>242</v>
      </c>
      <c r="C18">
        <v>2012</v>
      </c>
      <c r="D18">
        <v>177.95</v>
      </c>
    </row>
    <row r="19" spans="1:4">
      <c r="A19" t="s">
        <v>163</v>
      </c>
      <c r="B19" t="s">
        <v>242</v>
      </c>
      <c r="C19">
        <v>2013</v>
      </c>
      <c r="D19">
        <v>174.92</v>
      </c>
    </row>
    <row r="20" spans="1:4">
      <c r="A20" t="s">
        <v>163</v>
      </c>
      <c r="B20" t="s">
        <v>242</v>
      </c>
      <c r="C20">
        <v>2014</v>
      </c>
      <c r="D20">
        <v>173.78</v>
      </c>
    </row>
    <row r="21" spans="1:4">
      <c r="A21" t="s">
        <v>163</v>
      </c>
      <c r="B21" t="s">
        <v>242</v>
      </c>
      <c r="C21">
        <v>2015</v>
      </c>
      <c r="D21">
        <v>173.89</v>
      </c>
    </row>
    <row r="22" spans="1:4">
      <c r="A22" t="s">
        <v>163</v>
      </c>
      <c r="B22" t="s">
        <v>242</v>
      </c>
      <c r="C22">
        <v>2016</v>
      </c>
      <c r="D22">
        <v>177.13</v>
      </c>
    </row>
    <row r="23" spans="1:4">
      <c r="A23" t="s">
        <v>163</v>
      </c>
      <c r="B23" t="s">
        <v>242</v>
      </c>
      <c r="C23">
        <v>2017</v>
      </c>
      <c r="D23">
        <v>179.12</v>
      </c>
    </row>
    <row r="24" spans="1:4">
      <c r="A24" t="s">
        <v>164</v>
      </c>
      <c r="B24" t="s">
        <v>242</v>
      </c>
      <c r="C24">
        <v>1996</v>
      </c>
      <c r="D24">
        <v>53.99</v>
      </c>
    </row>
    <row r="25" spans="1:4">
      <c r="A25" t="s">
        <v>164</v>
      </c>
      <c r="B25" t="s">
        <v>242</v>
      </c>
      <c r="C25">
        <v>1997</v>
      </c>
      <c r="D25">
        <v>59.38</v>
      </c>
    </row>
    <row r="26" spans="1:4">
      <c r="A26" t="s">
        <v>164</v>
      </c>
      <c r="B26" t="s">
        <v>242</v>
      </c>
      <c r="C26">
        <v>1998</v>
      </c>
      <c r="D26">
        <v>72.150000000000006</v>
      </c>
    </row>
    <row r="27" spans="1:4">
      <c r="A27" t="s">
        <v>164</v>
      </c>
      <c r="B27" t="s">
        <v>242</v>
      </c>
      <c r="C27">
        <v>1999</v>
      </c>
      <c r="D27">
        <v>97.03</v>
      </c>
    </row>
    <row r="28" spans="1:4">
      <c r="A28" t="s">
        <v>164</v>
      </c>
      <c r="B28" t="s">
        <v>242</v>
      </c>
      <c r="C28">
        <v>2000</v>
      </c>
      <c r="D28">
        <v>118.47</v>
      </c>
    </row>
    <row r="29" spans="1:4">
      <c r="A29" t="s">
        <v>164</v>
      </c>
      <c r="B29" t="s">
        <v>242</v>
      </c>
      <c r="C29">
        <v>2001</v>
      </c>
      <c r="D29">
        <v>122.46</v>
      </c>
    </row>
    <row r="30" spans="1:4">
      <c r="A30" t="s">
        <v>164</v>
      </c>
      <c r="B30" t="s">
        <v>242</v>
      </c>
      <c r="C30">
        <v>2002</v>
      </c>
      <c r="D30">
        <v>128.37</v>
      </c>
    </row>
    <row r="31" spans="1:4">
      <c r="A31" t="s">
        <v>164</v>
      </c>
      <c r="B31" t="s">
        <v>242</v>
      </c>
      <c r="C31">
        <v>2003</v>
      </c>
      <c r="D31">
        <v>133.74</v>
      </c>
    </row>
    <row r="32" spans="1:4">
      <c r="A32" t="s">
        <v>164</v>
      </c>
      <c r="B32" t="s">
        <v>242</v>
      </c>
      <c r="C32">
        <v>2004</v>
      </c>
      <c r="D32">
        <v>146</v>
      </c>
    </row>
    <row r="33" spans="1:4">
      <c r="A33" t="s">
        <v>164</v>
      </c>
      <c r="B33" t="s">
        <v>242</v>
      </c>
      <c r="C33">
        <v>2005</v>
      </c>
      <c r="D33">
        <v>152.65</v>
      </c>
    </row>
    <row r="34" spans="1:4">
      <c r="A34" t="s">
        <v>164</v>
      </c>
      <c r="B34" t="s">
        <v>242</v>
      </c>
      <c r="C34">
        <v>2006</v>
      </c>
      <c r="D34">
        <v>163.46</v>
      </c>
    </row>
    <row r="35" spans="1:4">
      <c r="A35" t="s">
        <v>164</v>
      </c>
      <c r="B35" t="s">
        <v>242</v>
      </c>
      <c r="C35">
        <v>2007</v>
      </c>
      <c r="D35">
        <v>171.13</v>
      </c>
    </row>
    <row r="36" spans="1:4">
      <c r="A36" t="s">
        <v>164</v>
      </c>
      <c r="B36" t="s">
        <v>242</v>
      </c>
      <c r="C36">
        <v>2008</v>
      </c>
      <c r="D36">
        <v>180.91</v>
      </c>
    </row>
    <row r="37" spans="1:4">
      <c r="A37" t="s">
        <v>164</v>
      </c>
      <c r="B37" t="s">
        <v>242</v>
      </c>
      <c r="C37">
        <v>2009</v>
      </c>
      <c r="D37">
        <v>190.49</v>
      </c>
    </row>
    <row r="38" spans="1:4">
      <c r="A38" t="s">
        <v>164</v>
      </c>
      <c r="B38" t="s">
        <v>242</v>
      </c>
      <c r="C38">
        <v>2010</v>
      </c>
      <c r="D38">
        <v>202.82</v>
      </c>
    </row>
    <row r="39" spans="1:4">
      <c r="A39" t="s">
        <v>164</v>
      </c>
      <c r="B39" t="s">
        <v>242</v>
      </c>
      <c r="C39">
        <v>2011</v>
      </c>
      <c r="D39">
        <v>212.71</v>
      </c>
    </row>
    <row r="40" spans="1:4">
      <c r="A40" t="s">
        <v>164</v>
      </c>
      <c r="B40" t="s">
        <v>242</v>
      </c>
      <c r="C40">
        <v>2012</v>
      </c>
      <c r="D40">
        <v>218.53</v>
      </c>
    </row>
    <row r="41" spans="1:4">
      <c r="A41" t="s">
        <v>164</v>
      </c>
      <c r="B41" t="s">
        <v>242</v>
      </c>
      <c r="C41">
        <v>2013</v>
      </c>
      <c r="D41">
        <v>213.99</v>
      </c>
    </row>
    <row r="42" spans="1:4">
      <c r="A42" t="s">
        <v>164</v>
      </c>
      <c r="B42" t="s">
        <v>242</v>
      </c>
      <c r="C42">
        <v>2014</v>
      </c>
      <c r="D42">
        <v>208.86</v>
      </c>
    </row>
    <row r="43" spans="1:4">
      <c r="A43" t="s">
        <v>164</v>
      </c>
      <c r="B43" t="s">
        <v>242</v>
      </c>
      <c r="C43">
        <v>2015</v>
      </c>
      <c r="D43">
        <v>213.6</v>
      </c>
    </row>
    <row r="44" spans="1:4">
      <c r="A44" t="s">
        <v>164</v>
      </c>
      <c r="B44" t="s">
        <v>242</v>
      </c>
      <c r="C44">
        <v>2016</v>
      </c>
      <c r="D44">
        <v>220.72</v>
      </c>
    </row>
    <row r="45" spans="1:4">
      <c r="A45" t="s">
        <v>164</v>
      </c>
      <c r="B45" t="s">
        <v>242</v>
      </c>
      <c r="C45">
        <v>2017</v>
      </c>
      <c r="D45">
        <v>226.23</v>
      </c>
    </row>
    <row r="46" spans="1:4">
      <c r="A46" t="s">
        <v>164</v>
      </c>
      <c r="B46" t="s">
        <v>242</v>
      </c>
      <c r="C46">
        <v>2018</v>
      </c>
      <c r="D46">
        <v>242.85</v>
      </c>
    </row>
    <row r="47" spans="1:4">
      <c r="A47" t="s">
        <v>165</v>
      </c>
      <c r="B47" t="s">
        <v>242</v>
      </c>
      <c r="C47">
        <v>1996</v>
      </c>
      <c r="D47">
        <v>51.77</v>
      </c>
    </row>
    <row r="48" spans="1:4">
      <c r="A48" t="s">
        <v>165</v>
      </c>
      <c r="B48" t="s">
        <v>242</v>
      </c>
      <c r="C48">
        <v>1997</v>
      </c>
      <c r="D48">
        <v>59.05</v>
      </c>
    </row>
    <row r="49" spans="1:4">
      <c r="A49" t="s">
        <v>165</v>
      </c>
      <c r="B49" t="s">
        <v>242</v>
      </c>
      <c r="C49">
        <v>1998</v>
      </c>
      <c r="D49">
        <v>63.61</v>
      </c>
    </row>
    <row r="50" spans="1:4">
      <c r="A50" t="s">
        <v>165</v>
      </c>
      <c r="B50" t="s">
        <v>242</v>
      </c>
      <c r="C50">
        <v>1999</v>
      </c>
      <c r="D50">
        <v>76.23</v>
      </c>
    </row>
    <row r="51" spans="1:4">
      <c r="A51" t="s">
        <v>165</v>
      </c>
      <c r="B51" t="s">
        <v>242</v>
      </c>
      <c r="C51">
        <v>2000</v>
      </c>
      <c r="D51">
        <v>98.56</v>
      </c>
    </row>
    <row r="52" spans="1:4">
      <c r="A52" t="s">
        <v>165</v>
      </c>
      <c r="B52" t="s">
        <v>242</v>
      </c>
      <c r="C52">
        <v>2001</v>
      </c>
      <c r="D52">
        <v>116.7</v>
      </c>
    </row>
    <row r="53" spans="1:4">
      <c r="A53" t="s">
        <v>165</v>
      </c>
      <c r="B53" t="s">
        <v>242</v>
      </c>
      <c r="C53">
        <v>2002</v>
      </c>
      <c r="D53">
        <v>128.49</v>
      </c>
    </row>
    <row r="54" spans="1:4">
      <c r="A54" t="s">
        <v>165</v>
      </c>
      <c r="B54" t="s">
        <v>242</v>
      </c>
      <c r="C54">
        <v>2003</v>
      </c>
      <c r="D54">
        <v>135.36000000000001</v>
      </c>
    </row>
    <row r="55" spans="1:4">
      <c r="A55" t="s">
        <v>165</v>
      </c>
      <c r="B55" t="s">
        <v>242</v>
      </c>
      <c r="C55">
        <v>2004</v>
      </c>
      <c r="D55">
        <v>142.97</v>
      </c>
    </row>
    <row r="56" spans="1:4">
      <c r="A56" t="s">
        <v>165</v>
      </c>
      <c r="B56" t="s">
        <v>242</v>
      </c>
      <c r="C56">
        <v>2005</v>
      </c>
      <c r="D56">
        <v>149.02000000000001</v>
      </c>
    </row>
    <row r="57" spans="1:4">
      <c r="A57" t="s">
        <v>165</v>
      </c>
      <c r="B57" t="s">
        <v>242</v>
      </c>
      <c r="C57">
        <v>2006</v>
      </c>
      <c r="D57">
        <v>154.04</v>
      </c>
    </row>
    <row r="58" spans="1:4">
      <c r="A58" t="s">
        <v>165</v>
      </c>
      <c r="B58" t="s">
        <v>242</v>
      </c>
      <c r="C58">
        <v>2007</v>
      </c>
      <c r="D58">
        <v>164.15</v>
      </c>
    </row>
    <row r="59" spans="1:4">
      <c r="A59" t="s">
        <v>165</v>
      </c>
      <c r="B59" t="s">
        <v>242</v>
      </c>
      <c r="C59">
        <v>2008</v>
      </c>
      <c r="D59">
        <v>173.5</v>
      </c>
    </row>
    <row r="60" spans="1:4">
      <c r="A60" t="s">
        <v>165</v>
      </c>
      <c r="B60" t="s">
        <v>242</v>
      </c>
      <c r="C60">
        <v>2009</v>
      </c>
      <c r="D60">
        <v>171.33</v>
      </c>
    </row>
    <row r="61" spans="1:4">
      <c r="A61" t="s">
        <v>165</v>
      </c>
      <c r="B61" t="s">
        <v>242</v>
      </c>
      <c r="C61">
        <v>2010</v>
      </c>
      <c r="D61">
        <v>177.95</v>
      </c>
    </row>
    <row r="62" spans="1:4">
      <c r="A62" t="s">
        <v>165</v>
      </c>
      <c r="B62" t="s">
        <v>242</v>
      </c>
      <c r="C62">
        <v>2011</v>
      </c>
      <c r="D62">
        <v>180.36</v>
      </c>
    </row>
    <row r="63" spans="1:4">
      <c r="A63" t="s">
        <v>165</v>
      </c>
      <c r="B63" t="s">
        <v>242</v>
      </c>
      <c r="C63">
        <v>2012</v>
      </c>
      <c r="D63">
        <v>179.28</v>
      </c>
    </row>
    <row r="64" spans="1:4">
      <c r="A64" t="s">
        <v>165</v>
      </c>
      <c r="B64" t="s">
        <v>242</v>
      </c>
      <c r="C64">
        <v>2013</v>
      </c>
      <c r="D64">
        <v>179.61</v>
      </c>
    </row>
    <row r="65" spans="1:4">
      <c r="A65" t="s">
        <v>165</v>
      </c>
      <c r="B65" t="s">
        <v>242</v>
      </c>
      <c r="C65">
        <v>2014</v>
      </c>
      <c r="D65">
        <v>184.12</v>
      </c>
    </row>
    <row r="66" spans="1:4">
      <c r="A66" t="s">
        <v>165</v>
      </c>
      <c r="B66" t="s">
        <v>242</v>
      </c>
      <c r="C66">
        <v>2015</v>
      </c>
      <c r="D66">
        <v>184.35</v>
      </c>
    </row>
    <row r="67" spans="1:4">
      <c r="A67" t="s">
        <v>165</v>
      </c>
      <c r="B67" t="s">
        <v>242</v>
      </c>
      <c r="C67">
        <v>2016</v>
      </c>
      <c r="D67">
        <v>182.17</v>
      </c>
    </row>
    <row r="68" spans="1:4">
      <c r="A68" t="s">
        <v>165</v>
      </c>
      <c r="B68" t="s">
        <v>242</v>
      </c>
      <c r="C68">
        <v>2017</v>
      </c>
      <c r="D68">
        <v>175.96</v>
      </c>
    </row>
    <row r="69" spans="1:4">
      <c r="A69" t="s">
        <v>165</v>
      </c>
      <c r="B69" t="s">
        <v>242</v>
      </c>
      <c r="C69">
        <v>2018</v>
      </c>
      <c r="D69">
        <v>173.45</v>
      </c>
    </row>
    <row r="70" spans="1:4">
      <c r="A70" t="s">
        <v>167</v>
      </c>
      <c r="B70" t="s">
        <v>242</v>
      </c>
      <c r="C70">
        <v>1996</v>
      </c>
      <c r="D70">
        <v>11.55</v>
      </c>
    </row>
    <row r="71" spans="1:4">
      <c r="A71" t="s">
        <v>167</v>
      </c>
      <c r="B71" t="s">
        <v>242</v>
      </c>
      <c r="C71">
        <v>1997</v>
      </c>
      <c r="D71">
        <v>79.599999999999994</v>
      </c>
    </row>
    <row r="72" spans="1:4">
      <c r="A72" t="s">
        <v>167</v>
      </c>
      <c r="B72" t="s">
        <v>242</v>
      </c>
      <c r="C72">
        <v>1998</v>
      </c>
      <c r="D72">
        <v>82.68</v>
      </c>
    </row>
    <row r="73" spans="1:4">
      <c r="A73" t="s">
        <v>167</v>
      </c>
      <c r="B73" t="s">
        <v>242</v>
      </c>
      <c r="C73">
        <v>1999</v>
      </c>
      <c r="D73">
        <v>89.77</v>
      </c>
    </row>
    <row r="74" spans="1:4">
      <c r="A74" t="s">
        <v>167</v>
      </c>
      <c r="B74" t="s">
        <v>242</v>
      </c>
      <c r="C74">
        <v>2000</v>
      </c>
      <c r="D74">
        <v>96.35</v>
      </c>
    </row>
    <row r="75" spans="1:4">
      <c r="A75" t="s">
        <v>167</v>
      </c>
      <c r="B75" t="s">
        <v>242</v>
      </c>
      <c r="C75">
        <v>2001</v>
      </c>
      <c r="D75">
        <v>102.43</v>
      </c>
    </row>
    <row r="76" spans="1:4">
      <c r="A76" t="s">
        <v>167</v>
      </c>
      <c r="B76" t="s">
        <v>242</v>
      </c>
      <c r="C76">
        <v>2002</v>
      </c>
      <c r="D76">
        <v>121.41</v>
      </c>
    </row>
    <row r="77" spans="1:4">
      <c r="A77" t="s">
        <v>167</v>
      </c>
      <c r="B77" t="s">
        <v>242</v>
      </c>
      <c r="C77">
        <v>2003</v>
      </c>
      <c r="D77">
        <v>125.51</v>
      </c>
    </row>
    <row r="78" spans="1:4">
      <c r="A78" t="s">
        <v>167</v>
      </c>
      <c r="B78" t="s">
        <v>242</v>
      </c>
      <c r="C78">
        <v>2004</v>
      </c>
      <c r="D78">
        <v>130.69999999999999</v>
      </c>
    </row>
    <row r="79" spans="1:4">
      <c r="A79" t="s">
        <v>167</v>
      </c>
      <c r="B79" t="s">
        <v>242</v>
      </c>
      <c r="C79">
        <v>2005</v>
      </c>
      <c r="D79">
        <v>138.6</v>
      </c>
    </row>
    <row r="80" spans="1:4">
      <c r="A80" t="s">
        <v>167</v>
      </c>
      <c r="B80" t="s">
        <v>242</v>
      </c>
      <c r="C80">
        <v>2006</v>
      </c>
      <c r="D80">
        <v>145.33000000000001</v>
      </c>
    </row>
    <row r="81" spans="1:4">
      <c r="A81" t="s">
        <v>167</v>
      </c>
      <c r="B81" t="s">
        <v>242</v>
      </c>
      <c r="C81">
        <v>2007</v>
      </c>
      <c r="D81">
        <v>150.57</v>
      </c>
    </row>
    <row r="82" spans="1:4">
      <c r="A82" t="s">
        <v>167</v>
      </c>
      <c r="B82" t="s">
        <v>242</v>
      </c>
      <c r="C82">
        <v>2008</v>
      </c>
      <c r="D82">
        <v>154.43</v>
      </c>
    </row>
    <row r="83" spans="1:4">
      <c r="A83" t="s">
        <v>167</v>
      </c>
      <c r="B83" t="s">
        <v>242</v>
      </c>
      <c r="C83">
        <v>2009</v>
      </c>
      <c r="D83">
        <v>157.04</v>
      </c>
    </row>
    <row r="84" spans="1:4">
      <c r="A84" t="s">
        <v>167</v>
      </c>
      <c r="B84" t="s">
        <v>242</v>
      </c>
      <c r="C84">
        <v>2010</v>
      </c>
      <c r="D84">
        <v>161.85</v>
      </c>
    </row>
    <row r="85" spans="1:4">
      <c r="A85" t="s">
        <v>167</v>
      </c>
      <c r="B85" t="s">
        <v>242</v>
      </c>
      <c r="C85">
        <v>2011</v>
      </c>
      <c r="D85">
        <v>164.02</v>
      </c>
    </row>
    <row r="86" spans="1:4">
      <c r="A86" t="s">
        <v>167</v>
      </c>
      <c r="B86" t="s">
        <v>242</v>
      </c>
      <c r="C86">
        <v>2012</v>
      </c>
      <c r="D86">
        <v>164.59</v>
      </c>
    </row>
    <row r="87" spans="1:4">
      <c r="A87" t="s">
        <v>167</v>
      </c>
      <c r="B87" t="s">
        <v>242</v>
      </c>
      <c r="C87">
        <v>2013</v>
      </c>
      <c r="D87">
        <v>163.54</v>
      </c>
    </row>
    <row r="88" spans="1:4">
      <c r="A88" t="s">
        <v>167</v>
      </c>
      <c r="B88" t="s">
        <v>242</v>
      </c>
      <c r="C88">
        <v>2014</v>
      </c>
      <c r="D88">
        <v>162.99</v>
      </c>
    </row>
    <row r="89" spans="1:4">
      <c r="A89" t="s">
        <v>167</v>
      </c>
      <c r="B89" t="s">
        <v>242</v>
      </c>
      <c r="C89">
        <v>2015</v>
      </c>
      <c r="D89">
        <v>163.83000000000001</v>
      </c>
    </row>
    <row r="90" spans="1:4">
      <c r="A90" t="s">
        <v>167</v>
      </c>
      <c r="B90" t="s">
        <v>242</v>
      </c>
      <c r="C90">
        <v>2016</v>
      </c>
      <c r="D90">
        <v>164.2</v>
      </c>
    </row>
    <row r="91" spans="1:4">
      <c r="A91" t="s">
        <v>167</v>
      </c>
      <c r="B91" t="s">
        <v>242</v>
      </c>
      <c r="C91">
        <v>2017</v>
      </c>
      <c r="D91">
        <v>164.44</v>
      </c>
    </row>
    <row r="92" spans="1:4">
      <c r="A92" t="s">
        <v>167</v>
      </c>
      <c r="B92" t="s">
        <v>242</v>
      </c>
      <c r="C92">
        <v>2018</v>
      </c>
      <c r="D92">
        <v>165.61</v>
      </c>
    </row>
    <row r="93" spans="1:4">
      <c r="A93" t="s">
        <v>172</v>
      </c>
      <c r="B93" t="s">
        <v>242</v>
      </c>
      <c r="C93">
        <v>1996</v>
      </c>
      <c r="D93">
        <v>86.88</v>
      </c>
    </row>
    <row r="94" spans="1:4">
      <c r="A94" t="s">
        <v>172</v>
      </c>
      <c r="B94" t="s">
        <v>242</v>
      </c>
      <c r="C94">
        <v>1997</v>
      </c>
      <c r="D94">
        <v>87.2</v>
      </c>
    </row>
    <row r="95" spans="1:4">
      <c r="A95" t="s">
        <v>172</v>
      </c>
      <c r="B95" t="s">
        <v>242</v>
      </c>
      <c r="C95">
        <v>1998</v>
      </c>
      <c r="D95">
        <v>96.85</v>
      </c>
    </row>
    <row r="96" spans="1:4">
      <c r="A96" t="s">
        <v>172</v>
      </c>
      <c r="B96" t="s">
        <v>242</v>
      </c>
      <c r="C96">
        <v>1999</v>
      </c>
      <c r="D96">
        <v>109.1</v>
      </c>
    </row>
    <row r="97" spans="1:4">
      <c r="A97" t="s">
        <v>172</v>
      </c>
      <c r="B97" t="s">
        <v>242</v>
      </c>
      <c r="C97">
        <v>2000</v>
      </c>
      <c r="D97">
        <v>123.14</v>
      </c>
    </row>
    <row r="98" spans="1:4">
      <c r="A98" t="s">
        <v>172</v>
      </c>
      <c r="B98" t="s">
        <v>242</v>
      </c>
      <c r="C98">
        <v>2001</v>
      </c>
      <c r="D98">
        <v>133.18</v>
      </c>
    </row>
    <row r="99" spans="1:4">
      <c r="A99" t="s">
        <v>172</v>
      </c>
      <c r="B99" t="s">
        <v>242</v>
      </c>
      <c r="C99">
        <v>2002</v>
      </c>
      <c r="D99">
        <v>148.77000000000001</v>
      </c>
    </row>
    <row r="100" spans="1:4">
      <c r="A100" t="s">
        <v>172</v>
      </c>
      <c r="B100" t="s">
        <v>242</v>
      </c>
      <c r="C100">
        <v>2003</v>
      </c>
      <c r="D100">
        <v>157.26</v>
      </c>
    </row>
    <row r="101" spans="1:4">
      <c r="A101" t="s">
        <v>172</v>
      </c>
      <c r="B101" t="s">
        <v>242</v>
      </c>
      <c r="C101">
        <v>2004</v>
      </c>
      <c r="D101">
        <v>168.57</v>
      </c>
    </row>
    <row r="102" spans="1:4">
      <c r="A102" t="s">
        <v>172</v>
      </c>
      <c r="B102" t="s">
        <v>242</v>
      </c>
      <c r="C102">
        <v>2005</v>
      </c>
      <c r="D102">
        <v>177.19</v>
      </c>
    </row>
    <row r="103" spans="1:4">
      <c r="A103" t="s">
        <v>172</v>
      </c>
      <c r="B103" t="s">
        <v>242</v>
      </c>
      <c r="C103">
        <v>2006</v>
      </c>
      <c r="D103">
        <v>187.16</v>
      </c>
    </row>
    <row r="104" spans="1:4">
      <c r="A104" t="s">
        <v>172</v>
      </c>
      <c r="B104" t="s">
        <v>242</v>
      </c>
      <c r="C104">
        <v>2007</v>
      </c>
      <c r="D104">
        <v>194.37</v>
      </c>
    </row>
    <row r="105" spans="1:4">
      <c r="A105" t="s">
        <v>172</v>
      </c>
      <c r="B105" t="s">
        <v>242</v>
      </c>
      <c r="C105">
        <v>2008</v>
      </c>
      <c r="D105">
        <v>193.19</v>
      </c>
    </row>
    <row r="106" spans="1:4">
      <c r="A106" t="s">
        <v>172</v>
      </c>
      <c r="B106" t="s">
        <v>242</v>
      </c>
      <c r="C106">
        <v>2009</v>
      </c>
      <c r="D106">
        <v>190.85</v>
      </c>
    </row>
    <row r="107" spans="1:4">
      <c r="A107" t="s">
        <v>172</v>
      </c>
      <c r="B107" t="s">
        <v>242</v>
      </c>
      <c r="C107">
        <v>2010</v>
      </c>
      <c r="D107">
        <v>188.02</v>
      </c>
    </row>
    <row r="108" spans="1:4">
      <c r="A108" t="s">
        <v>172</v>
      </c>
      <c r="B108" t="s">
        <v>242</v>
      </c>
      <c r="C108">
        <v>2011</v>
      </c>
      <c r="D108">
        <v>189.27</v>
      </c>
    </row>
    <row r="109" spans="1:4">
      <c r="A109" t="s">
        <v>172</v>
      </c>
      <c r="B109" t="s">
        <v>242</v>
      </c>
      <c r="C109">
        <v>2012</v>
      </c>
      <c r="D109">
        <v>188.35</v>
      </c>
    </row>
    <row r="110" spans="1:4">
      <c r="A110" t="s">
        <v>172</v>
      </c>
      <c r="B110" t="s">
        <v>242</v>
      </c>
      <c r="C110">
        <v>2013</v>
      </c>
      <c r="D110">
        <v>181.99</v>
      </c>
    </row>
    <row r="111" spans="1:4">
      <c r="A111" t="s">
        <v>172</v>
      </c>
      <c r="B111" t="s">
        <v>242</v>
      </c>
      <c r="C111">
        <v>2014</v>
      </c>
      <c r="D111">
        <v>181.76</v>
      </c>
    </row>
    <row r="112" spans="1:4">
      <c r="A112" t="s">
        <v>172</v>
      </c>
      <c r="B112" t="s">
        <v>242</v>
      </c>
      <c r="C112">
        <v>2015</v>
      </c>
      <c r="D112">
        <v>177.77</v>
      </c>
    </row>
    <row r="113" spans="1:4">
      <c r="A113" t="s">
        <v>172</v>
      </c>
      <c r="B113" t="s">
        <v>242</v>
      </c>
      <c r="C113">
        <v>2016</v>
      </c>
      <c r="D113">
        <v>173.69</v>
      </c>
    </row>
    <row r="114" spans="1:4">
      <c r="A114" t="s">
        <v>172</v>
      </c>
      <c r="B114" t="s">
        <v>242</v>
      </c>
      <c r="C114">
        <v>2017</v>
      </c>
      <c r="D114">
        <v>174.89</v>
      </c>
    </row>
    <row r="115" spans="1:4">
      <c r="A115" t="s">
        <v>172</v>
      </c>
      <c r="B115" t="s">
        <v>242</v>
      </c>
      <c r="C115">
        <v>2018</v>
      </c>
      <c r="D115">
        <v>174.7</v>
      </c>
    </row>
    <row r="116" spans="1:4">
      <c r="A116" t="s">
        <v>175</v>
      </c>
      <c r="B116" t="s">
        <v>242</v>
      </c>
      <c r="C116">
        <v>1996</v>
      </c>
      <c r="D116">
        <v>84.81</v>
      </c>
    </row>
    <row r="117" spans="1:4">
      <c r="A117" t="s">
        <v>175</v>
      </c>
      <c r="B117" t="s">
        <v>242</v>
      </c>
      <c r="C117">
        <v>1997</v>
      </c>
      <c r="D117">
        <v>97.49</v>
      </c>
    </row>
    <row r="118" spans="1:4">
      <c r="A118" t="s">
        <v>175</v>
      </c>
      <c r="B118" t="s">
        <v>242</v>
      </c>
      <c r="C118">
        <v>1998</v>
      </c>
      <c r="D118">
        <v>112.56</v>
      </c>
    </row>
    <row r="119" spans="1:4">
      <c r="A119" t="s">
        <v>175</v>
      </c>
      <c r="B119" t="s">
        <v>242</v>
      </c>
      <c r="C119">
        <v>1999</v>
      </c>
      <c r="D119">
        <v>121.58</v>
      </c>
    </row>
    <row r="120" spans="1:4">
      <c r="A120" t="s">
        <v>175</v>
      </c>
      <c r="B120" t="s">
        <v>242</v>
      </c>
      <c r="C120">
        <v>2000</v>
      </c>
      <c r="D120">
        <v>131.09</v>
      </c>
    </row>
    <row r="121" spans="1:4">
      <c r="A121" t="s">
        <v>175</v>
      </c>
      <c r="B121" t="s">
        <v>242</v>
      </c>
      <c r="C121">
        <v>2001</v>
      </c>
      <c r="D121">
        <v>139.9</v>
      </c>
    </row>
    <row r="122" spans="1:4">
      <c r="A122" t="s">
        <v>175</v>
      </c>
      <c r="B122" t="s">
        <v>242</v>
      </c>
      <c r="C122">
        <v>2002</v>
      </c>
      <c r="D122">
        <v>148.88</v>
      </c>
    </row>
    <row r="123" spans="1:4">
      <c r="A123" t="s">
        <v>175</v>
      </c>
      <c r="B123" t="s">
        <v>242</v>
      </c>
      <c r="C123">
        <v>2003</v>
      </c>
      <c r="D123">
        <v>153.02000000000001</v>
      </c>
    </row>
    <row r="124" spans="1:4">
      <c r="A124" t="s">
        <v>175</v>
      </c>
      <c r="B124" t="s">
        <v>242</v>
      </c>
      <c r="C124">
        <v>2004</v>
      </c>
      <c r="D124">
        <v>159.5</v>
      </c>
    </row>
    <row r="125" spans="1:4">
      <c r="A125" t="s">
        <v>175</v>
      </c>
      <c r="B125" t="s">
        <v>242</v>
      </c>
      <c r="C125">
        <v>2005</v>
      </c>
      <c r="D125">
        <v>168.41</v>
      </c>
    </row>
    <row r="126" spans="1:4">
      <c r="A126" t="s">
        <v>175</v>
      </c>
      <c r="B126" t="s">
        <v>242</v>
      </c>
      <c r="C126">
        <v>2006</v>
      </c>
      <c r="D126">
        <v>173.28</v>
      </c>
    </row>
    <row r="127" spans="1:4">
      <c r="A127" t="s">
        <v>175</v>
      </c>
      <c r="B127" t="s">
        <v>242</v>
      </c>
      <c r="C127">
        <v>2007</v>
      </c>
      <c r="D127">
        <v>178.12</v>
      </c>
    </row>
    <row r="128" spans="1:4">
      <c r="A128" t="s">
        <v>175</v>
      </c>
      <c r="B128" t="s">
        <v>242</v>
      </c>
      <c r="C128">
        <v>2008</v>
      </c>
      <c r="D128">
        <v>187.58</v>
      </c>
    </row>
    <row r="129" spans="1:4">
      <c r="A129" t="s">
        <v>175</v>
      </c>
      <c r="B129" t="s">
        <v>242</v>
      </c>
      <c r="C129">
        <v>2009</v>
      </c>
      <c r="D129">
        <v>200.3</v>
      </c>
    </row>
    <row r="130" spans="1:4">
      <c r="A130" t="s">
        <v>175</v>
      </c>
      <c r="B130" t="s">
        <v>242</v>
      </c>
      <c r="C130">
        <v>2010</v>
      </c>
      <c r="D130">
        <v>208.84</v>
      </c>
    </row>
    <row r="131" spans="1:4">
      <c r="A131" t="s">
        <v>175</v>
      </c>
      <c r="B131" t="s">
        <v>242</v>
      </c>
      <c r="C131">
        <v>2011</v>
      </c>
      <c r="D131">
        <v>216.3</v>
      </c>
    </row>
    <row r="132" spans="1:4">
      <c r="A132" t="s">
        <v>175</v>
      </c>
      <c r="B132" t="s">
        <v>242</v>
      </c>
      <c r="C132">
        <v>2012</v>
      </c>
      <c r="D132">
        <v>217.36</v>
      </c>
    </row>
    <row r="133" spans="1:4">
      <c r="A133" t="s">
        <v>175</v>
      </c>
      <c r="B133" t="s">
        <v>242</v>
      </c>
      <c r="C133">
        <v>2013</v>
      </c>
      <c r="D133">
        <v>214.64</v>
      </c>
    </row>
    <row r="134" spans="1:4">
      <c r="A134" t="s">
        <v>175</v>
      </c>
      <c r="B134" t="s">
        <v>242</v>
      </c>
      <c r="C134">
        <v>2014</v>
      </c>
      <c r="D134">
        <v>213.84</v>
      </c>
    </row>
    <row r="135" spans="1:4">
      <c r="A135" t="s">
        <v>175</v>
      </c>
      <c r="B135" t="s">
        <v>242</v>
      </c>
      <c r="C135">
        <v>2015</v>
      </c>
      <c r="D135">
        <v>211.73</v>
      </c>
    </row>
    <row r="136" spans="1:4">
      <c r="A136" t="s">
        <v>175</v>
      </c>
      <c r="B136" t="s">
        <v>242</v>
      </c>
      <c r="C136">
        <v>2016</v>
      </c>
      <c r="D136">
        <v>209.43</v>
      </c>
    </row>
    <row r="137" spans="1:4">
      <c r="A137" t="s">
        <v>175</v>
      </c>
      <c r="B137" t="s">
        <v>242</v>
      </c>
      <c r="C137">
        <v>2017</v>
      </c>
      <c r="D137">
        <v>208.38</v>
      </c>
    </row>
    <row r="138" spans="1:4">
      <c r="A138" t="s">
        <v>175</v>
      </c>
      <c r="B138" t="s">
        <v>242</v>
      </c>
      <c r="C138">
        <v>2018</v>
      </c>
      <c r="D138">
        <v>207.41</v>
      </c>
    </row>
    <row r="139" spans="1:4">
      <c r="A139" t="s">
        <v>176</v>
      </c>
      <c r="B139" t="s">
        <v>242</v>
      </c>
      <c r="C139">
        <v>1996</v>
      </c>
      <c r="D139">
        <v>60.91</v>
      </c>
    </row>
    <row r="140" spans="1:4">
      <c r="A140" t="s">
        <v>176</v>
      </c>
      <c r="B140" t="s">
        <v>242</v>
      </c>
      <c r="C140">
        <v>1997</v>
      </c>
      <c r="D140">
        <v>66.3</v>
      </c>
    </row>
    <row r="141" spans="1:4">
      <c r="A141" t="s">
        <v>176</v>
      </c>
      <c r="B141" t="s">
        <v>242</v>
      </c>
      <c r="C141">
        <v>1998</v>
      </c>
      <c r="D141">
        <v>75.099999999999994</v>
      </c>
    </row>
    <row r="142" spans="1:4">
      <c r="A142" t="s">
        <v>176</v>
      </c>
      <c r="B142" t="s">
        <v>242</v>
      </c>
      <c r="C142">
        <v>1999</v>
      </c>
      <c r="D142">
        <v>90.37</v>
      </c>
    </row>
    <row r="143" spans="1:4">
      <c r="A143" t="s">
        <v>176</v>
      </c>
      <c r="B143" t="s">
        <v>242</v>
      </c>
      <c r="C143">
        <v>2000</v>
      </c>
      <c r="D143">
        <v>104.89</v>
      </c>
    </row>
    <row r="144" spans="1:4">
      <c r="A144" t="s">
        <v>176</v>
      </c>
      <c r="B144" t="s">
        <v>242</v>
      </c>
      <c r="C144">
        <v>2001</v>
      </c>
      <c r="D144">
        <v>116.21</v>
      </c>
    </row>
    <row r="145" spans="1:4">
      <c r="A145" t="s">
        <v>176</v>
      </c>
      <c r="B145" t="s">
        <v>242</v>
      </c>
      <c r="C145">
        <v>2002</v>
      </c>
      <c r="D145">
        <v>120.78</v>
      </c>
    </row>
    <row r="146" spans="1:4">
      <c r="A146" t="s">
        <v>176</v>
      </c>
      <c r="B146" t="s">
        <v>242</v>
      </c>
      <c r="C146">
        <v>2003</v>
      </c>
      <c r="D146">
        <v>127.77</v>
      </c>
    </row>
    <row r="147" spans="1:4">
      <c r="A147" t="s">
        <v>176</v>
      </c>
      <c r="B147" t="s">
        <v>242</v>
      </c>
      <c r="C147">
        <v>2004</v>
      </c>
      <c r="D147">
        <v>135.51</v>
      </c>
    </row>
    <row r="148" spans="1:4">
      <c r="A148" t="s">
        <v>176</v>
      </c>
      <c r="B148" t="s">
        <v>242</v>
      </c>
      <c r="C148">
        <v>2005</v>
      </c>
      <c r="D148">
        <v>144</v>
      </c>
    </row>
    <row r="149" spans="1:4">
      <c r="A149" t="s">
        <v>176</v>
      </c>
      <c r="B149" t="s">
        <v>242</v>
      </c>
      <c r="C149">
        <v>2006</v>
      </c>
      <c r="D149">
        <v>151.4</v>
      </c>
    </row>
    <row r="150" spans="1:4">
      <c r="A150" t="s">
        <v>176</v>
      </c>
      <c r="B150" t="s">
        <v>242</v>
      </c>
      <c r="C150">
        <v>2007</v>
      </c>
      <c r="D150">
        <v>156.19999999999999</v>
      </c>
    </row>
    <row r="151" spans="1:4">
      <c r="A151" t="s">
        <v>176</v>
      </c>
      <c r="B151" t="s">
        <v>242</v>
      </c>
      <c r="C151">
        <v>2008</v>
      </c>
      <c r="D151">
        <v>159.13999999999999</v>
      </c>
    </row>
    <row r="152" spans="1:4">
      <c r="A152" t="s">
        <v>176</v>
      </c>
      <c r="B152" t="s">
        <v>242</v>
      </c>
      <c r="C152">
        <v>2009</v>
      </c>
      <c r="D152">
        <v>163.35</v>
      </c>
    </row>
    <row r="153" spans="1:4">
      <c r="A153" t="s">
        <v>176</v>
      </c>
      <c r="B153" t="s">
        <v>242</v>
      </c>
      <c r="C153">
        <v>2010</v>
      </c>
      <c r="D153">
        <v>166.6</v>
      </c>
    </row>
    <row r="154" spans="1:4">
      <c r="A154" t="s">
        <v>176</v>
      </c>
      <c r="B154" t="s">
        <v>242</v>
      </c>
      <c r="C154">
        <v>2011</v>
      </c>
      <c r="D154">
        <v>170.26</v>
      </c>
    </row>
    <row r="155" spans="1:4">
      <c r="A155" t="s">
        <v>176</v>
      </c>
      <c r="B155" t="s">
        <v>242</v>
      </c>
      <c r="C155">
        <v>2012</v>
      </c>
      <c r="D155">
        <v>175.03</v>
      </c>
    </row>
    <row r="156" spans="1:4">
      <c r="A156" t="s">
        <v>176</v>
      </c>
      <c r="B156" t="s">
        <v>242</v>
      </c>
      <c r="C156">
        <v>2013</v>
      </c>
      <c r="D156">
        <v>178.49</v>
      </c>
    </row>
    <row r="157" spans="1:4">
      <c r="A157" t="s">
        <v>176</v>
      </c>
      <c r="B157" t="s">
        <v>242</v>
      </c>
      <c r="C157">
        <v>2014</v>
      </c>
      <c r="D157">
        <v>181</v>
      </c>
    </row>
    <row r="158" spans="1:4">
      <c r="A158" t="s">
        <v>176</v>
      </c>
      <c r="B158" t="s">
        <v>242</v>
      </c>
      <c r="C158">
        <v>2015</v>
      </c>
      <c r="D158">
        <v>183.75</v>
      </c>
    </row>
    <row r="159" spans="1:4">
      <c r="A159" t="s">
        <v>176</v>
      </c>
      <c r="B159" t="s">
        <v>242</v>
      </c>
      <c r="C159">
        <v>2016</v>
      </c>
      <c r="D159">
        <v>185.74</v>
      </c>
    </row>
    <row r="160" spans="1:4">
      <c r="A160" t="s">
        <v>176</v>
      </c>
      <c r="B160" t="s">
        <v>242</v>
      </c>
      <c r="C160">
        <v>2017</v>
      </c>
      <c r="D160">
        <v>192.45</v>
      </c>
    </row>
    <row r="161" spans="1:4">
      <c r="A161" t="s">
        <v>176</v>
      </c>
      <c r="B161" t="s">
        <v>242</v>
      </c>
      <c r="C161">
        <v>2018</v>
      </c>
      <c r="D161">
        <v>197.24</v>
      </c>
    </row>
    <row r="162" spans="1:4">
      <c r="A162" t="s">
        <v>171</v>
      </c>
      <c r="B162" t="s">
        <v>242</v>
      </c>
      <c r="C162">
        <v>1996</v>
      </c>
      <c r="D162">
        <v>57.07</v>
      </c>
    </row>
    <row r="163" spans="1:4">
      <c r="A163" t="s">
        <v>171</v>
      </c>
      <c r="B163" t="s">
        <v>242</v>
      </c>
      <c r="C163">
        <v>1997</v>
      </c>
      <c r="D163">
        <v>59.56</v>
      </c>
    </row>
    <row r="164" spans="1:4">
      <c r="A164" t="s">
        <v>171</v>
      </c>
      <c r="B164" t="s">
        <v>242</v>
      </c>
      <c r="C164">
        <v>1998</v>
      </c>
      <c r="D164">
        <v>66.239999999999995</v>
      </c>
    </row>
    <row r="165" spans="1:4">
      <c r="A165" t="s">
        <v>171</v>
      </c>
      <c r="B165" t="s">
        <v>242</v>
      </c>
      <c r="C165">
        <v>1999</v>
      </c>
      <c r="D165">
        <v>77.41</v>
      </c>
    </row>
    <row r="166" spans="1:4">
      <c r="A166" t="s">
        <v>171</v>
      </c>
      <c r="B166" t="s">
        <v>242</v>
      </c>
      <c r="C166">
        <v>2000</v>
      </c>
      <c r="D166">
        <v>106.88</v>
      </c>
    </row>
    <row r="167" spans="1:4">
      <c r="A167" t="s">
        <v>171</v>
      </c>
      <c r="B167" t="s">
        <v>242</v>
      </c>
      <c r="C167">
        <v>2001</v>
      </c>
      <c r="D167">
        <v>116.36</v>
      </c>
    </row>
    <row r="168" spans="1:4">
      <c r="A168" t="s">
        <v>171</v>
      </c>
      <c r="B168" t="s">
        <v>242</v>
      </c>
      <c r="C168">
        <v>2002</v>
      </c>
      <c r="D168">
        <v>123.69</v>
      </c>
    </row>
    <row r="169" spans="1:4">
      <c r="A169" t="s">
        <v>171</v>
      </c>
      <c r="B169" t="s">
        <v>242</v>
      </c>
      <c r="C169">
        <v>2003</v>
      </c>
      <c r="D169">
        <v>131.81</v>
      </c>
    </row>
    <row r="170" spans="1:4">
      <c r="A170" t="s">
        <v>171</v>
      </c>
      <c r="B170" t="s">
        <v>242</v>
      </c>
      <c r="C170">
        <v>2004</v>
      </c>
      <c r="D170">
        <v>145.79</v>
      </c>
    </row>
    <row r="171" spans="1:4">
      <c r="A171" t="s">
        <v>171</v>
      </c>
      <c r="B171" t="s">
        <v>242</v>
      </c>
      <c r="C171">
        <v>2005</v>
      </c>
      <c r="D171">
        <v>156.30000000000001</v>
      </c>
    </row>
    <row r="172" spans="1:4">
      <c r="A172" t="s">
        <v>171</v>
      </c>
      <c r="B172" t="s">
        <v>242</v>
      </c>
      <c r="C172">
        <v>2006</v>
      </c>
      <c r="D172">
        <v>168.6</v>
      </c>
    </row>
    <row r="173" spans="1:4">
      <c r="A173" t="s">
        <v>171</v>
      </c>
      <c r="B173" t="s">
        <v>242</v>
      </c>
      <c r="C173">
        <v>2007</v>
      </c>
      <c r="D173">
        <v>186.65</v>
      </c>
    </row>
    <row r="174" spans="1:4">
      <c r="A174" t="s">
        <v>171</v>
      </c>
      <c r="B174" t="s">
        <v>242</v>
      </c>
      <c r="C174">
        <v>2008</v>
      </c>
      <c r="D174">
        <v>199.74</v>
      </c>
    </row>
    <row r="175" spans="1:4">
      <c r="A175" t="s">
        <v>171</v>
      </c>
      <c r="B175" t="s">
        <v>242</v>
      </c>
      <c r="C175">
        <v>2009</v>
      </c>
      <c r="D175">
        <v>202.07</v>
      </c>
    </row>
    <row r="176" spans="1:4">
      <c r="A176" t="s">
        <v>171</v>
      </c>
      <c r="B176" t="s">
        <v>242</v>
      </c>
      <c r="C176">
        <v>2010</v>
      </c>
      <c r="D176">
        <v>202.27</v>
      </c>
    </row>
    <row r="177" spans="1:4">
      <c r="A177" t="s">
        <v>171</v>
      </c>
      <c r="B177" t="s">
        <v>242</v>
      </c>
      <c r="C177">
        <v>2011</v>
      </c>
      <c r="D177">
        <v>211.33</v>
      </c>
    </row>
    <row r="178" spans="1:4">
      <c r="A178" t="s">
        <v>171</v>
      </c>
      <c r="B178" t="s">
        <v>242</v>
      </c>
      <c r="C178">
        <v>2012</v>
      </c>
      <c r="D178">
        <v>208.1</v>
      </c>
    </row>
    <row r="179" spans="1:4">
      <c r="A179" t="s">
        <v>171</v>
      </c>
      <c r="B179" t="s">
        <v>242</v>
      </c>
      <c r="C179">
        <v>2013</v>
      </c>
      <c r="D179">
        <v>207.44</v>
      </c>
    </row>
    <row r="180" spans="1:4">
      <c r="A180" t="s">
        <v>171</v>
      </c>
      <c r="B180" t="s">
        <v>242</v>
      </c>
      <c r="C180">
        <v>2014</v>
      </c>
      <c r="D180">
        <v>200.11</v>
      </c>
    </row>
    <row r="181" spans="1:4">
      <c r="A181" t="s">
        <v>171</v>
      </c>
      <c r="B181" t="s">
        <v>242</v>
      </c>
      <c r="C181">
        <v>2015</v>
      </c>
      <c r="D181">
        <v>196.75</v>
      </c>
    </row>
    <row r="182" spans="1:4">
      <c r="A182" t="s">
        <v>171</v>
      </c>
      <c r="B182" t="s">
        <v>242</v>
      </c>
      <c r="C182">
        <v>2016</v>
      </c>
      <c r="D182">
        <v>212.2</v>
      </c>
    </row>
    <row r="183" spans="1:4">
      <c r="A183" t="s">
        <v>171</v>
      </c>
      <c r="B183" t="s">
        <v>242</v>
      </c>
      <c r="C183">
        <v>2017</v>
      </c>
      <c r="D183">
        <v>214.51</v>
      </c>
    </row>
    <row r="184" spans="1:4">
      <c r="A184" t="s">
        <v>171</v>
      </c>
      <c r="B184" t="s">
        <v>242</v>
      </c>
      <c r="C184">
        <v>2018</v>
      </c>
      <c r="D184">
        <v>211.89</v>
      </c>
    </row>
    <row r="185" spans="1:4">
      <c r="A185" t="s">
        <v>181</v>
      </c>
      <c r="B185" t="s">
        <v>242</v>
      </c>
      <c r="C185">
        <v>1996</v>
      </c>
      <c r="D185">
        <v>74.61</v>
      </c>
    </row>
    <row r="186" spans="1:4">
      <c r="A186" t="s">
        <v>181</v>
      </c>
      <c r="B186" t="s">
        <v>242</v>
      </c>
      <c r="C186">
        <v>1997</v>
      </c>
      <c r="D186">
        <v>81.540000000000006</v>
      </c>
    </row>
    <row r="187" spans="1:4">
      <c r="A187" t="s">
        <v>181</v>
      </c>
      <c r="B187" t="s">
        <v>242</v>
      </c>
      <c r="C187">
        <v>1998</v>
      </c>
      <c r="D187">
        <v>96.67</v>
      </c>
    </row>
    <row r="188" spans="1:4">
      <c r="A188" t="s">
        <v>181</v>
      </c>
      <c r="B188" t="s">
        <v>242</v>
      </c>
      <c r="C188">
        <v>1999</v>
      </c>
      <c r="D188">
        <v>120.23</v>
      </c>
    </row>
    <row r="189" spans="1:4">
      <c r="A189" t="s">
        <v>181</v>
      </c>
      <c r="B189" t="s">
        <v>242</v>
      </c>
      <c r="C189">
        <v>2000</v>
      </c>
      <c r="D189">
        <v>133.66999999999999</v>
      </c>
    </row>
    <row r="190" spans="1:4">
      <c r="A190" t="s">
        <v>181</v>
      </c>
      <c r="B190" t="s">
        <v>242</v>
      </c>
      <c r="C190">
        <v>2001</v>
      </c>
      <c r="D190">
        <v>138.13</v>
      </c>
    </row>
    <row r="191" spans="1:4">
      <c r="A191" t="s">
        <v>181</v>
      </c>
      <c r="B191" t="s">
        <v>242</v>
      </c>
      <c r="C191">
        <v>2002</v>
      </c>
      <c r="D191">
        <v>154.22</v>
      </c>
    </row>
    <row r="192" spans="1:4">
      <c r="A192" t="s">
        <v>181</v>
      </c>
      <c r="B192" t="s">
        <v>242</v>
      </c>
      <c r="C192">
        <v>2003</v>
      </c>
      <c r="D192">
        <v>163.44999999999999</v>
      </c>
    </row>
    <row r="193" spans="1:4">
      <c r="A193" t="s">
        <v>181</v>
      </c>
      <c r="B193" t="s">
        <v>242</v>
      </c>
      <c r="C193">
        <v>2004</v>
      </c>
      <c r="D193">
        <v>169.03</v>
      </c>
    </row>
    <row r="194" spans="1:4">
      <c r="A194" t="s">
        <v>181</v>
      </c>
      <c r="B194" t="s">
        <v>242</v>
      </c>
      <c r="C194">
        <v>2005</v>
      </c>
      <c r="D194">
        <v>179.52</v>
      </c>
    </row>
    <row r="195" spans="1:4">
      <c r="A195" t="s">
        <v>181</v>
      </c>
      <c r="B195" t="s">
        <v>242</v>
      </c>
      <c r="C195">
        <v>2006</v>
      </c>
      <c r="D195">
        <v>183.52</v>
      </c>
    </row>
    <row r="196" spans="1:4">
      <c r="A196" t="s">
        <v>181</v>
      </c>
      <c r="B196" t="s">
        <v>242</v>
      </c>
      <c r="C196">
        <v>2007</v>
      </c>
      <c r="D196">
        <v>183.49</v>
      </c>
    </row>
    <row r="197" spans="1:4">
      <c r="A197" t="s">
        <v>181</v>
      </c>
      <c r="B197" t="s">
        <v>242</v>
      </c>
      <c r="C197">
        <v>2008</v>
      </c>
      <c r="D197">
        <v>187.06</v>
      </c>
    </row>
    <row r="198" spans="1:4">
      <c r="A198" t="s">
        <v>181</v>
      </c>
      <c r="B198" t="s">
        <v>242</v>
      </c>
      <c r="C198">
        <v>2009</v>
      </c>
      <c r="D198">
        <v>186.4</v>
      </c>
    </row>
    <row r="199" spans="1:4">
      <c r="A199" t="s">
        <v>181</v>
      </c>
      <c r="B199" t="s">
        <v>242</v>
      </c>
      <c r="C199">
        <v>2010</v>
      </c>
      <c r="D199">
        <v>186.38</v>
      </c>
    </row>
    <row r="200" spans="1:4">
      <c r="A200" t="s">
        <v>181</v>
      </c>
      <c r="B200" t="s">
        <v>242</v>
      </c>
      <c r="C200">
        <v>2011</v>
      </c>
      <c r="D200">
        <v>185.65</v>
      </c>
    </row>
    <row r="201" spans="1:4">
      <c r="A201" t="s">
        <v>181</v>
      </c>
      <c r="B201" t="s">
        <v>242</v>
      </c>
      <c r="C201">
        <v>2012</v>
      </c>
      <c r="D201">
        <v>186.71</v>
      </c>
    </row>
    <row r="202" spans="1:4">
      <c r="A202" t="s">
        <v>181</v>
      </c>
      <c r="B202" t="s">
        <v>242</v>
      </c>
      <c r="C202">
        <v>2013</v>
      </c>
      <c r="D202">
        <v>184.79</v>
      </c>
    </row>
    <row r="203" spans="1:4">
      <c r="A203" t="s">
        <v>181</v>
      </c>
      <c r="B203" t="s">
        <v>242</v>
      </c>
      <c r="C203">
        <v>2014</v>
      </c>
      <c r="D203">
        <v>186.72</v>
      </c>
    </row>
    <row r="204" spans="1:4">
      <c r="A204" t="s">
        <v>181</v>
      </c>
      <c r="B204" t="s">
        <v>242</v>
      </c>
      <c r="C204">
        <v>2015</v>
      </c>
      <c r="D204">
        <v>189.26</v>
      </c>
    </row>
    <row r="205" spans="1:4">
      <c r="A205" t="s">
        <v>181</v>
      </c>
      <c r="B205" t="s">
        <v>242</v>
      </c>
      <c r="C205">
        <v>2016</v>
      </c>
      <c r="D205">
        <v>189.74</v>
      </c>
    </row>
    <row r="206" spans="1:4">
      <c r="A206" t="s">
        <v>181</v>
      </c>
      <c r="B206" t="s">
        <v>242</v>
      </c>
      <c r="C206">
        <v>2017</v>
      </c>
      <c r="D206">
        <v>186.57</v>
      </c>
    </row>
    <row r="207" spans="1:4">
      <c r="A207" t="s">
        <v>181</v>
      </c>
      <c r="B207" t="s">
        <v>242</v>
      </c>
      <c r="C207">
        <v>2018</v>
      </c>
      <c r="D207">
        <v>180.59</v>
      </c>
    </row>
    <row r="208" spans="1:4">
      <c r="A208" t="s">
        <v>180</v>
      </c>
      <c r="B208" t="s">
        <v>242</v>
      </c>
      <c r="C208">
        <v>1996</v>
      </c>
      <c r="D208">
        <v>46.33</v>
      </c>
    </row>
    <row r="209" spans="1:4">
      <c r="A209" t="s">
        <v>180</v>
      </c>
      <c r="B209" t="s">
        <v>242</v>
      </c>
      <c r="C209">
        <v>1997</v>
      </c>
      <c r="D209">
        <v>54.87</v>
      </c>
    </row>
    <row r="210" spans="1:4">
      <c r="A210" t="s">
        <v>180</v>
      </c>
      <c r="B210" t="s">
        <v>242</v>
      </c>
      <c r="C210">
        <v>1998</v>
      </c>
      <c r="D210">
        <v>68.34</v>
      </c>
    </row>
    <row r="211" spans="1:4">
      <c r="A211" t="s">
        <v>180</v>
      </c>
      <c r="B211" t="s">
        <v>242</v>
      </c>
      <c r="C211">
        <v>1999</v>
      </c>
      <c r="D211">
        <v>87.16</v>
      </c>
    </row>
    <row r="212" spans="1:4">
      <c r="A212" t="s">
        <v>180</v>
      </c>
      <c r="B212" t="s">
        <v>242</v>
      </c>
      <c r="C212">
        <v>2000</v>
      </c>
      <c r="D212">
        <v>96.51</v>
      </c>
    </row>
    <row r="213" spans="1:4">
      <c r="A213" t="s">
        <v>180</v>
      </c>
      <c r="B213" t="s">
        <v>242</v>
      </c>
      <c r="C213">
        <v>2001</v>
      </c>
      <c r="D213">
        <v>115.15</v>
      </c>
    </row>
    <row r="214" spans="1:4">
      <c r="A214" t="s">
        <v>180</v>
      </c>
      <c r="B214" t="s">
        <v>242</v>
      </c>
      <c r="C214">
        <v>2002</v>
      </c>
      <c r="D214">
        <v>123.39</v>
      </c>
    </row>
    <row r="215" spans="1:4">
      <c r="A215" t="s">
        <v>180</v>
      </c>
      <c r="B215" t="s">
        <v>242</v>
      </c>
      <c r="C215">
        <v>2003</v>
      </c>
      <c r="D215">
        <v>129.6</v>
      </c>
    </row>
    <row r="216" spans="1:4">
      <c r="A216" t="s">
        <v>180</v>
      </c>
      <c r="B216" t="s">
        <v>242</v>
      </c>
      <c r="C216">
        <v>2004</v>
      </c>
      <c r="D216">
        <v>138.4</v>
      </c>
    </row>
    <row r="217" spans="1:4">
      <c r="A217" t="s">
        <v>180</v>
      </c>
      <c r="B217" t="s">
        <v>242</v>
      </c>
      <c r="C217">
        <v>2005</v>
      </c>
      <c r="D217">
        <v>150.33000000000001</v>
      </c>
    </row>
    <row r="218" spans="1:4">
      <c r="A218" t="s">
        <v>180</v>
      </c>
      <c r="B218" t="s">
        <v>242</v>
      </c>
      <c r="C218">
        <v>2006</v>
      </c>
      <c r="D218">
        <v>162.76</v>
      </c>
    </row>
    <row r="219" spans="1:4">
      <c r="A219" t="s">
        <v>180</v>
      </c>
      <c r="B219" t="s">
        <v>242</v>
      </c>
      <c r="C219">
        <v>2007</v>
      </c>
      <c r="D219">
        <v>170.94</v>
      </c>
    </row>
    <row r="220" spans="1:4">
      <c r="A220" t="s">
        <v>180</v>
      </c>
      <c r="B220" t="s">
        <v>242</v>
      </c>
      <c r="C220">
        <v>2008</v>
      </c>
      <c r="D220">
        <v>170.12</v>
      </c>
    </row>
    <row r="221" spans="1:4">
      <c r="A221" t="s">
        <v>180</v>
      </c>
      <c r="B221" t="s">
        <v>242</v>
      </c>
      <c r="C221">
        <v>2009</v>
      </c>
      <c r="D221">
        <v>170.14</v>
      </c>
    </row>
    <row r="222" spans="1:4">
      <c r="A222" t="s">
        <v>180</v>
      </c>
      <c r="B222" t="s">
        <v>242</v>
      </c>
      <c r="C222">
        <v>2010</v>
      </c>
      <c r="D222">
        <v>171.44</v>
      </c>
    </row>
    <row r="223" spans="1:4">
      <c r="A223" t="s">
        <v>180</v>
      </c>
      <c r="B223" t="s">
        <v>242</v>
      </c>
      <c r="C223">
        <v>2011</v>
      </c>
      <c r="D223">
        <v>174.74</v>
      </c>
    </row>
    <row r="224" spans="1:4">
      <c r="A224" t="s">
        <v>180</v>
      </c>
      <c r="B224" t="s">
        <v>242</v>
      </c>
      <c r="C224">
        <v>2012</v>
      </c>
      <c r="D224">
        <v>172.59</v>
      </c>
    </row>
    <row r="225" spans="1:4">
      <c r="A225" t="s">
        <v>180</v>
      </c>
      <c r="B225" t="s">
        <v>242</v>
      </c>
      <c r="C225">
        <v>2013</v>
      </c>
      <c r="D225">
        <v>176.75</v>
      </c>
    </row>
    <row r="226" spans="1:4">
      <c r="A226" t="s">
        <v>180</v>
      </c>
      <c r="B226" t="s">
        <v>242</v>
      </c>
      <c r="C226">
        <v>2014</v>
      </c>
      <c r="D226">
        <v>180.57</v>
      </c>
    </row>
    <row r="227" spans="1:4">
      <c r="A227" t="s">
        <v>180</v>
      </c>
      <c r="B227" t="s">
        <v>242</v>
      </c>
      <c r="C227">
        <v>2015</v>
      </c>
      <c r="D227">
        <v>177.28</v>
      </c>
    </row>
    <row r="228" spans="1:4">
      <c r="A228" t="s">
        <v>180</v>
      </c>
      <c r="B228" t="s">
        <v>242</v>
      </c>
      <c r="C228">
        <v>2016</v>
      </c>
      <c r="D228">
        <v>178.39</v>
      </c>
    </row>
    <row r="229" spans="1:4">
      <c r="A229" t="s">
        <v>180</v>
      </c>
      <c r="B229" t="s">
        <v>242</v>
      </c>
      <c r="C229">
        <v>2017</v>
      </c>
      <c r="D229">
        <v>178.97</v>
      </c>
    </row>
    <row r="230" spans="1:4">
      <c r="A230" t="s">
        <v>180</v>
      </c>
      <c r="B230" t="s">
        <v>242</v>
      </c>
      <c r="C230">
        <v>2018</v>
      </c>
      <c r="D230">
        <v>181.56</v>
      </c>
    </row>
    <row r="231" spans="1:4">
      <c r="A231" t="s">
        <v>183</v>
      </c>
      <c r="B231" t="s">
        <v>242</v>
      </c>
      <c r="C231">
        <v>1996</v>
      </c>
      <c r="D231">
        <v>55.29</v>
      </c>
    </row>
    <row r="232" spans="1:4">
      <c r="A232" t="s">
        <v>183</v>
      </c>
      <c r="B232" t="s">
        <v>242</v>
      </c>
      <c r="C232">
        <v>1997</v>
      </c>
      <c r="D232">
        <v>65.08</v>
      </c>
    </row>
    <row r="233" spans="1:4">
      <c r="A233" t="s">
        <v>183</v>
      </c>
      <c r="B233" t="s">
        <v>242</v>
      </c>
      <c r="C233">
        <v>1998</v>
      </c>
      <c r="D233">
        <v>79.84</v>
      </c>
    </row>
    <row r="234" spans="1:4">
      <c r="A234" t="s">
        <v>183</v>
      </c>
      <c r="B234" t="s">
        <v>242</v>
      </c>
      <c r="C234">
        <v>1999</v>
      </c>
      <c r="D234">
        <v>96.75</v>
      </c>
    </row>
    <row r="235" spans="1:4">
      <c r="A235" t="s">
        <v>183</v>
      </c>
      <c r="B235" t="s">
        <v>242</v>
      </c>
      <c r="C235">
        <v>2000</v>
      </c>
      <c r="D235">
        <v>117.28</v>
      </c>
    </row>
    <row r="236" spans="1:4">
      <c r="A236" t="s">
        <v>183</v>
      </c>
      <c r="B236" t="s">
        <v>242</v>
      </c>
      <c r="C236">
        <v>2001</v>
      </c>
      <c r="D236">
        <v>133.13</v>
      </c>
    </row>
    <row r="237" spans="1:4">
      <c r="A237" t="s">
        <v>183</v>
      </c>
      <c r="B237" t="s">
        <v>242</v>
      </c>
      <c r="C237">
        <v>2002</v>
      </c>
      <c r="D237">
        <v>138.22999999999999</v>
      </c>
    </row>
    <row r="238" spans="1:4">
      <c r="A238" t="s">
        <v>183</v>
      </c>
      <c r="B238" t="s">
        <v>242</v>
      </c>
      <c r="C238">
        <v>2003</v>
      </c>
      <c r="D238">
        <v>148.5</v>
      </c>
    </row>
    <row r="239" spans="1:4">
      <c r="A239" t="s">
        <v>183</v>
      </c>
      <c r="B239" t="s">
        <v>242</v>
      </c>
      <c r="C239">
        <v>2004</v>
      </c>
      <c r="D239">
        <v>160.62</v>
      </c>
    </row>
    <row r="240" spans="1:4">
      <c r="A240" t="s">
        <v>183</v>
      </c>
      <c r="B240" t="s">
        <v>242</v>
      </c>
      <c r="C240">
        <v>2005</v>
      </c>
      <c r="D240">
        <v>177.24</v>
      </c>
    </row>
    <row r="241" spans="1:4">
      <c r="A241" t="s">
        <v>183</v>
      </c>
      <c r="B241" t="s">
        <v>242</v>
      </c>
      <c r="C241">
        <v>2006</v>
      </c>
      <c r="D241">
        <v>191.72</v>
      </c>
    </row>
    <row r="242" spans="1:4">
      <c r="A242" t="s">
        <v>183</v>
      </c>
      <c r="B242" t="s">
        <v>242</v>
      </c>
      <c r="C242">
        <v>2007</v>
      </c>
      <c r="D242">
        <v>210.68</v>
      </c>
    </row>
    <row r="243" spans="1:4">
      <c r="A243" t="s">
        <v>183</v>
      </c>
      <c r="B243" t="s">
        <v>242</v>
      </c>
      <c r="C243">
        <v>2008</v>
      </c>
      <c r="D243">
        <v>211.1</v>
      </c>
    </row>
    <row r="244" spans="1:4">
      <c r="A244" t="s">
        <v>183</v>
      </c>
      <c r="B244" t="s">
        <v>242</v>
      </c>
      <c r="C244">
        <v>2009</v>
      </c>
      <c r="D244">
        <v>213.56</v>
      </c>
    </row>
    <row r="245" spans="1:4">
      <c r="A245" t="s">
        <v>183</v>
      </c>
      <c r="B245" t="s">
        <v>242</v>
      </c>
      <c r="C245">
        <v>2010</v>
      </c>
      <c r="D245">
        <v>220.41</v>
      </c>
    </row>
    <row r="246" spans="1:4">
      <c r="A246" t="s">
        <v>183</v>
      </c>
      <c r="B246" t="s">
        <v>242</v>
      </c>
      <c r="C246">
        <v>2011</v>
      </c>
      <c r="D246">
        <v>226.12</v>
      </c>
    </row>
    <row r="247" spans="1:4">
      <c r="A247" t="s">
        <v>183</v>
      </c>
      <c r="B247" t="s">
        <v>242</v>
      </c>
      <c r="C247">
        <v>2012</v>
      </c>
      <c r="D247">
        <v>227.32</v>
      </c>
    </row>
    <row r="248" spans="1:4">
      <c r="A248" t="s">
        <v>183</v>
      </c>
      <c r="B248" t="s">
        <v>242</v>
      </c>
      <c r="C248">
        <v>2013</v>
      </c>
      <c r="D248">
        <v>224.15</v>
      </c>
    </row>
    <row r="249" spans="1:4">
      <c r="A249" t="s">
        <v>183</v>
      </c>
      <c r="B249" t="s">
        <v>242</v>
      </c>
      <c r="C249">
        <v>2014</v>
      </c>
      <c r="D249">
        <v>219.42</v>
      </c>
    </row>
    <row r="250" spans="1:4">
      <c r="A250" t="s">
        <v>183</v>
      </c>
      <c r="B250" t="s">
        <v>242</v>
      </c>
      <c r="C250">
        <v>2015</v>
      </c>
      <c r="D250">
        <v>219</v>
      </c>
    </row>
    <row r="251" spans="1:4">
      <c r="A251" t="s">
        <v>183</v>
      </c>
      <c r="B251" t="s">
        <v>242</v>
      </c>
      <c r="C251">
        <v>2016</v>
      </c>
      <c r="D251">
        <v>222.09</v>
      </c>
    </row>
    <row r="252" spans="1:4">
      <c r="A252" t="s">
        <v>183</v>
      </c>
      <c r="B252" t="s">
        <v>242</v>
      </c>
      <c r="C252">
        <v>2017</v>
      </c>
      <c r="D252">
        <v>227.84</v>
      </c>
    </row>
    <row r="253" spans="1:4">
      <c r="A253" t="s">
        <v>183</v>
      </c>
      <c r="B253" t="s">
        <v>242</v>
      </c>
      <c r="C253">
        <v>2018</v>
      </c>
      <c r="D253">
        <v>234.15</v>
      </c>
    </row>
    <row r="254" spans="1:4">
      <c r="A254" t="s">
        <v>184</v>
      </c>
      <c r="B254" t="s">
        <v>242</v>
      </c>
      <c r="C254">
        <v>1996</v>
      </c>
      <c r="D254">
        <v>71.14</v>
      </c>
    </row>
    <row r="255" spans="1:4">
      <c r="A255" t="s">
        <v>184</v>
      </c>
      <c r="B255" t="s">
        <v>242</v>
      </c>
      <c r="C255">
        <v>1997</v>
      </c>
      <c r="D255">
        <v>80.13</v>
      </c>
    </row>
    <row r="256" spans="1:4">
      <c r="A256" t="s">
        <v>184</v>
      </c>
      <c r="B256" t="s">
        <v>242</v>
      </c>
      <c r="C256">
        <v>1998</v>
      </c>
      <c r="D256">
        <v>86.91</v>
      </c>
    </row>
    <row r="257" spans="1:4">
      <c r="A257" t="s">
        <v>184</v>
      </c>
      <c r="B257" t="s">
        <v>242</v>
      </c>
      <c r="C257">
        <v>1999</v>
      </c>
      <c r="D257">
        <v>93.91</v>
      </c>
    </row>
    <row r="258" spans="1:4">
      <c r="A258" t="s">
        <v>184</v>
      </c>
      <c r="B258" t="s">
        <v>242</v>
      </c>
      <c r="C258">
        <v>2000</v>
      </c>
      <c r="D258">
        <v>101.43</v>
      </c>
    </row>
    <row r="259" spans="1:4">
      <c r="A259" t="s">
        <v>184</v>
      </c>
      <c r="B259" t="s">
        <v>242</v>
      </c>
      <c r="C259">
        <v>2001</v>
      </c>
      <c r="D259">
        <v>106.95</v>
      </c>
    </row>
    <row r="260" spans="1:4">
      <c r="A260" t="s">
        <v>184</v>
      </c>
      <c r="B260" t="s">
        <v>242</v>
      </c>
      <c r="C260">
        <v>2002</v>
      </c>
      <c r="D260">
        <v>117.56</v>
      </c>
    </row>
    <row r="261" spans="1:4">
      <c r="A261" t="s">
        <v>184</v>
      </c>
      <c r="B261" t="s">
        <v>242</v>
      </c>
      <c r="C261">
        <v>2003</v>
      </c>
      <c r="D261">
        <v>125.99</v>
      </c>
    </row>
    <row r="262" spans="1:4">
      <c r="A262" t="s">
        <v>184</v>
      </c>
      <c r="B262" t="s">
        <v>242</v>
      </c>
      <c r="C262">
        <v>2004</v>
      </c>
      <c r="D262">
        <v>132.94</v>
      </c>
    </row>
    <row r="263" spans="1:4">
      <c r="A263" t="s">
        <v>184</v>
      </c>
      <c r="B263" t="s">
        <v>242</v>
      </c>
      <c r="C263">
        <v>2005</v>
      </c>
      <c r="D263">
        <v>138.47</v>
      </c>
    </row>
    <row r="264" spans="1:4">
      <c r="A264" t="s">
        <v>184</v>
      </c>
      <c r="B264" t="s">
        <v>242</v>
      </c>
      <c r="C264">
        <v>2006</v>
      </c>
      <c r="D264">
        <v>142.77000000000001</v>
      </c>
    </row>
    <row r="265" spans="1:4">
      <c r="A265" t="s">
        <v>184</v>
      </c>
      <c r="B265" t="s">
        <v>242</v>
      </c>
      <c r="C265">
        <v>2007</v>
      </c>
      <c r="D265">
        <v>145.96</v>
      </c>
    </row>
    <row r="266" spans="1:4">
      <c r="A266" t="s">
        <v>184</v>
      </c>
      <c r="B266" t="s">
        <v>242</v>
      </c>
      <c r="C266">
        <v>2008</v>
      </c>
      <c r="D266">
        <v>147.91999999999999</v>
      </c>
    </row>
    <row r="267" spans="1:4">
      <c r="A267" t="s">
        <v>184</v>
      </c>
      <c r="B267" t="s">
        <v>242</v>
      </c>
      <c r="C267">
        <v>2009</v>
      </c>
      <c r="D267">
        <v>146.19999999999999</v>
      </c>
    </row>
    <row r="268" spans="1:4">
      <c r="A268" t="s">
        <v>184</v>
      </c>
      <c r="B268" t="s">
        <v>242</v>
      </c>
      <c r="C268">
        <v>2010</v>
      </c>
      <c r="D268">
        <v>150.81</v>
      </c>
    </row>
    <row r="269" spans="1:4">
      <c r="A269" t="s">
        <v>184</v>
      </c>
      <c r="B269" t="s">
        <v>242</v>
      </c>
      <c r="C269">
        <v>2011</v>
      </c>
      <c r="D269">
        <v>155.69</v>
      </c>
    </row>
    <row r="270" spans="1:4">
      <c r="A270" t="s">
        <v>184</v>
      </c>
      <c r="B270" t="s">
        <v>242</v>
      </c>
      <c r="C270">
        <v>2012</v>
      </c>
      <c r="D270">
        <v>159.93</v>
      </c>
    </row>
    <row r="271" spans="1:4">
      <c r="A271" t="s">
        <v>184</v>
      </c>
      <c r="B271" t="s">
        <v>242</v>
      </c>
      <c r="C271">
        <v>2013</v>
      </c>
      <c r="D271">
        <v>164.7</v>
      </c>
    </row>
    <row r="272" spans="1:4">
      <c r="A272" t="s">
        <v>184</v>
      </c>
      <c r="B272" t="s">
        <v>242</v>
      </c>
      <c r="C272">
        <v>2014</v>
      </c>
      <c r="D272">
        <v>170.6</v>
      </c>
    </row>
    <row r="273" spans="1:4">
      <c r="A273" t="s">
        <v>184</v>
      </c>
      <c r="B273" t="s">
        <v>242</v>
      </c>
      <c r="C273">
        <v>2015</v>
      </c>
      <c r="D273">
        <v>172.58</v>
      </c>
    </row>
    <row r="274" spans="1:4">
      <c r="A274" t="s">
        <v>184</v>
      </c>
      <c r="B274" t="s">
        <v>242</v>
      </c>
      <c r="C274">
        <v>2016</v>
      </c>
      <c r="D274">
        <v>177.54</v>
      </c>
    </row>
    <row r="275" spans="1:4">
      <c r="A275" t="s">
        <v>184</v>
      </c>
      <c r="B275" t="s">
        <v>242</v>
      </c>
      <c r="C275">
        <v>2017</v>
      </c>
      <c r="D275">
        <v>182.34</v>
      </c>
    </row>
    <row r="276" spans="1:4">
      <c r="A276" t="s">
        <v>184</v>
      </c>
      <c r="B276" t="s">
        <v>242</v>
      </c>
      <c r="C276">
        <v>2018</v>
      </c>
      <c r="D276">
        <v>188.1</v>
      </c>
    </row>
    <row r="277" spans="1:4">
      <c r="A277" t="s">
        <v>186</v>
      </c>
      <c r="B277" t="s">
        <v>242</v>
      </c>
      <c r="C277">
        <v>1996</v>
      </c>
      <c r="D277">
        <v>71.150000000000006</v>
      </c>
    </row>
    <row r="278" spans="1:4">
      <c r="A278" t="s">
        <v>186</v>
      </c>
      <c r="B278" t="s">
        <v>242</v>
      </c>
      <c r="C278">
        <v>1997</v>
      </c>
      <c r="D278">
        <v>78.05</v>
      </c>
    </row>
    <row r="279" spans="1:4">
      <c r="A279" t="s">
        <v>186</v>
      </c>
      <c r="B279" t="s">
        <v>242</v>
      </c>
      <c r="C279">
        <v>1998</v>
      </c>
      <c r="D279">
        <v>84.2</v>
      </c>
    </row>
    <row r="280" spans="1:4">
      <c r="A280" t="s">
        <v>186</v>
      </c>
      <c r="B280" t="s">
        <v>242</v>
      </c>
      <c r="C280">
        <v>1999</v>
      </c>
      <c r="D280">
        <v>98.9</v>
      </c>
    </row>
    <row r="281" spans="1:4">
      <c r="A281" t="s">
        <v>186</v>
      </c>
      <c r="B281" t="s">
        <v>242</v>
      </c>
      <c r="C281">
        <v>2000</v>
      </c>
      <c r="D281">
        <v>126.38</v>
      </c>
    </row>
    <row r="282" spans="1:4">
      <c r="A282" t="s">
        <v>186</v>
      </c>
      <c r="B282" t="s">
        <v>242</v>
      </c>
      <c r="C282">
        <v>2001</v>
      </c>
      <c r="D282">
        <v>154.71</v>
      </c>
    </row>
    <row r="283" spans="1:4">
      <c r="A283" t="s">
        <v>186</v>
      </c>
      <c r="B283" t="s">
        <v>242</v>
      </c>
      <c r="C283">
        <v>2002</v>
      </c>
      <c r="D283">
        <v>163.74</v>
      </c>
    </row>
    <row r="284" spans="1:4">
      <c r="A284" t="s">
        <v>186</v>
      </c>
      <c r="B284" t="s">
        <v>242</v>
      </c>
      <c r="C284">
        <v>2003</v>
      </c>
      <c r="D284">
        <v>177.29</v>
      </c>
    </row>
    <row r="285" spans="1:4">
      <c r="A285" t="s">
        <v>186</v>
      </c>
      <c r="B285" t="s">
        <v>242</v>
      </c>
      <c r="C285">
        <v>2004</v>
      </c>
      <c r="D285">
        <v>204.09</v>
      </c>
    </row>
    <row r="286" spans="1:4">
      <c r="A286" t="s">
        <v>186</v>
      </c>
      <c r="B286" t="s">
        <v>242</v>
      </c>
      <c r="C286">
        <v>2005</v>
      </c>
      <c r="D286">
        <v>221.7</v>
      </c>
    </row>
    <row r="287" spans="1:4">
      <c r="A287" t="s">
        <v>186</v>
      </c>
      <c r="B287" t="s">
        <v>242</v>
      </c>
      <c r="C287">
        <v>2006</v>
      </c>
      <c r="D287">
        <v>223.97</v>
      </c>
    </row>
    <row r="288" spans="1:4">
      <c r="A288" t="s">
        <v>186</v>
      </c>
      <c r="B288" t="s">
        <v>242</v>
      </c>
      <c r="C288">
        <v>2007</v>
      </c>
      <c r="D288">
        <v>222.43</v>
      </c>
    </row>
    <row r="289" spans="1:4">
      <c r="A289" t="s">
        <v>186</v>
      </c>
      <c r="B289" t="s">
        <v>242</v>
      </c>
      <c r="C289">
        <v>2008</v>
      </c>
      <c r="D289">
        <v>227.4</v>
      </c>
    </row>
    <row r="290" spans="1:4">
      <c r="A290" t="s">
        <v>186</v>
      </c>
      <c r="B290" t="s">
        <v>242</v>
      </c>
      <c r="C290">
        <v>2009</v>
      </c>
      <c r="D290">
        <v>226.97</v>
      </c>
    </row>
    <row r="291" spans="1:4">
      <c r="A291" t="s">
        <v>186</v>
      </c>
      <c r="B291" t="s">
        <v>242</v>
      </c>
      <c r="C291">
        <v>2010</v>
      </c>
      <c r="D291">
        <v>227.02</v>
      </c>
    </row>
    <row r="292" spans="1:4">
      <c r="A292" t="s">
        <v>186</v>
      </c>
      <c r="B292" t="s">
        <v>242</v>
      </c>
      <c r="C292">
        <v>2011</v>
      </c>
      <c r="D292">
        <v>232.01</v>
      </c>
    </row>
    <row r="293" spans="1:4">
      <c r="A293" t="s">
        <v>186</v>
      </c>
      <c r="B293" t="s">
        <v>242</v>
      </c>
      <c r="C293">
        <v>2012</v>
      </c>
      <c r="D293">
        <v>220.01</v>
      </c>
    </row>
    <row r="294" spans="1:4">
      <c r="A294" t="s">
        <v>186</v>
      </c>
      <c r="B294" t="s">
        <v>242</v>
      </c>
      <c r="C294">
        <v>2013</v>
      </c>
      <c r="D294">
        <v>217.96</v>
      </c>
    </row>
    <row r="295" spans="1:4">
      <c r="A295" t="s">
        <v>186</v>
      </c>
      <c r="B295" t="s">
        <v>242</v>
      </c>
      <c r="C295">
        <v>2014</v>
      </c>
      <c r="D295">
        <v>241.11</v>
      </c>
    </row>
    <row r="296" spans="1:4">
      <c r="A296" t="s">
        <v>186</v>
      </c>
      <c r="B296" t="s">
        <v>242</v>
      </c>
      <c r="C296">
        <v>2015</v>
      </c>
      <c r="D296">
        <v>242.77</v>
      </c>
    </row>
    <row r="297" spans="1:4">
      <c r="A297" t="s">
        <v>186</v>
      </c>
      <c r="B297" t="s">
        <v>242</v>
      </c>
      <c r="C297">
        <v>2016</v>
      </c>
      <c r="D297">
        <v>235.51</v>
      </c>
    </row>
    <row r="298" spans="1:4">
      <c r="A298" t="s">
        <v>186</v>
      </c>
      <c r="B298" t="s">
        <v>242</v>
      </c>
      <c r="C298">
        <v>2017</v>
      </c>
      <c r="D298">
        <v>238.42</v>
      </c>
    </row>
    <row r="299" spans="1:4">
      <c r="A299" t="s">
        <v>186</v>
      </c>
      <c r="B299" t="s">
        <v>242</v>
      </c>
      <c r="C299">
        <v>2018</v>
      </c>
      <c r="D299">
        <v>238.42</v>
      </c>
    </row>
    <row r="300" spans="1:4">
      <c r="A300" t="s">
        <v>190</v>
      </c>
      <c r="B300" t="s">
        <v>242</v>
      </c>
      <c r="C300">
        <v>1996</v>
      </c>
      <c r="D300">
        <v>59.03</v>
      </c>
    </row>
    <row r="301" spans="1:4">
      <c r="A301" t="s">
        <v>190</v>
      </c>
      <c r="B301" t="s">
        <v>242</v>
      </c>
      <c r="C301">
        <v>1997</v>
      </c>
      <c r="D301">
        <v>69.3</v>
      </c>
    </row>
    <row r="302" spans="1:4">
      <c r="A302" t="s">
        <v>190</v>
      </c>
      <c r="B302" t="s">
        <v>242</v>
      </c>
      <c r="C302">
        <v>1998</v>
      </c>
      <c r="D302">
        <v>70.760000000000005</v>
      </c>
    </row>
    <row r="303" spans="1:4">
      <c r="A303" t="s">
        <v>190</v>
      </c>
      <c r="B303" t="s">
        <v>242</v>
      </c>
      <c r="C303">
        <v>1999</v>
      </c>
      <c r="D303">
        <v>94.87</v>
      </c>
    </row>
    <row r="304" spans="1:4">
      <c r="A304" t="s">
        <v>190</v>
      </c>
      <c r="B304" t="s">
        <v>242</v>
      </c>
      <c r="C304">
        <v>2000</v>
      </c>
      <c r="D304">
        <v>120.4</v>
      </c>
    </row>
    <row r="305" spans="1:4">
      <c r="A305" t="s">
        <v>190</v>
      </c>
      <c r="B305" t="s">
        <v>242</v>
      </c>
      <c r="C305">
        <v>2001</v>
      </c>
      <c r="D305">
        <v>121.43</v>
      </c>
    </row>
    <row r="306" spans="1:4">
      <c r="A306" t="s">
        <v>190</v>
      </c>
      <c r="B306" t="s">
        <v>242</v>
      </c>
      <c r="C306">
        <v>2002</v>
      </c>
      <c r="D306">
        <v>128.72999999999999</v>
      </c>
    </row>
    <row r="307" spans="1:4">
      <c r="A307" t="s">
        <v>190</v>
      </c>
      <c r="B307" t="s">
        <v>242</v>
      </c>
      <c r="C307">
        <v>2003</v>
      </c>
      <c r="D307">
        <v>139.84</v>
      </c>
    </row>
    <row r="308" spans="1:4">
      <c r="A308" t="s">
        <v>190</v>
      </c>
      <c r="B308" t="s">
        <v>242</v>
      </c>
      <c r="C308">
        <v>2004</v>
      </c>
      <c r="D308">
        <v>162.34</v>
      </c>
    </row>
    <row r="309" spans="1:4">
      <c r="A309" t="s">
        <v>190</v>
      </c>
      <c r="B309" t="s">
        <v>242</v>
      </c>
      <c r="C309">
        <v>2005</v>
      </c>
      <c r="D309">
        <v>161.43</v>
      </c>
    </row>
    <row r="310" spans="1:4">
      <c r="A310" t="s">
        <v>190</v>
      </c>
      <c r="B310" t="s">
        <v>242</v>
      </c>
      <c r="C310">
        <v>2006</v>
      </c>
      <c r="D310">
        <v>170.68</v>
      </c>
    </row>
    <row r="311" spans="1:4">
      <c r="A311" t="s">
        <v>190</v>
      </c>
      <c r="B311" t="s">
        <v>242</v>
      </c>
      <c r="C311">
        <v>2007</v>
      </c>
      <c r="D311">
        <v>184.58</v>
      </c>
    </row>
    <row r="312" spans="1:4">
      <c r="A312" t="s">
        <v>190</v>
      </c>
      <c r="B312" t="s">
        <v>242</v>
      </c>
      <c r="C312">
        <v>2008</v>
      </c>
      <c r="D312">
        <v>194</v>
      </c>
    </row>
    <row r="313" spans="1:4">
      <c r="A313" t="s">
        <v>190</v>
      </c>
      <c r="B313" t="s">
        <v>242</v>
      </c>
      <c r="C313">
        <v>2009</v>
      </c>
      <c r="D313">
        <v>191.26</v>
      </c>
    </row>
    <row r="314" spans="1:4">
      <c r="A314" t="s">
        <v>190</v>
      </c>
      <c r="B314" t="s">
        <v>242</v>
      </c>
      <c r="C314">
        <v>2010</v>
      </c>
      <c r="D314">
        <v>186.79</v>
      </c>
    </row>
    <row r="315" spans="1:4">
      <c r="A315" t="s">
        <v>190</v>
      </c>
      <c r="B315" t="s">
        <v>242</v>
      </c>
      <c r="C315">
        <v>2011</v>
      </c>
      <c r="D315">
        <v>191.11</v>
      </c>
    </row>
    <row r="316" spans="1:4">
      <c r="A316" t="s">
        <v>190</v>
      </c>
      <c r="B316" t="s">
        <v>242</v>
      </c>
      <c r="C316">
        <v>2012</v>
      </c>
      <c r="D316">
        <v>183.95</v>
      </c>
    </row>
    <row r="317" spans="1:4">
      <c r="A317" t="s">
        <v>190</v>
      </c>
      <c r="B317" t="s">
        <v>242</v>
      </c>
      <c r="C317">
        <v>2013</v>
      </c>
      <c r="D317">
        <v>180.52</v>
      </c>
    </row>
    <row r="318" spans="1:4">
      <c r="A318" t="s">
        <v>190</v>
      </c>
      <c r="B318" t="s">
        <v>242</v>
      </c>
      <c r="C318">
        <v>2014</v>
      </c>
      <c r="D318">
        <v>184.37</v>
      </c>
    </row>
    <row r="319" spans="1:4">
      <c r="A319" t="s">
        <v>190</v>
      </c>
      <c r="B319" t="s">
        <v>242</v>
      </c>
      <c r="C319">
        <v>2015</v>
      </c>
      <c r="D319">
        <v>188.6</v>
      </c>
    </row>
    <row r="320" spans="1:4">
      <c r="A320" t="s">
        <v>190</v>
      </c>
      <c r="B320" t="s">
        <v>242</v>
      </c>
      <c r="C320">
        <v>2016</v>
      </c>
      <c r="D320">
        <v>201.69</v>
      </c>
    </row>
    <row r="321" spans="1:4">
      <c r="A321" t="s">
        <v>190</v>
      </c>
      <c r="B321" t="s">
        <v>242</v>
      </c>
      <c r="C321">
        <v>2017</v>
      </c>
      <c r="D321">
        <v>196.97</v>
      </c>
    </row>
    <row r="322" spans="1:4">
      <c r="A322" t="s">
        <v>190</v>
      </c>
      <c r="B322" t="s">
        <v>242</v>
      </c>
      <c r="C322">
        <v>2018</v>
      </c>
      <c r="D322">
        <v>204.23</v>
      </c>
    </row>
    <row r="323" spans="1:4">
      <c r="A323" t="s">
        <v>192</v>
      </c>
      <c r="B323" t="s">
        <v>242</v>
      </c>
      <c r="C323">
        <v>1996</v>
      </c>
      <c r="D323">
        <v>58.82</v>
      </c>
    </row>
    <row r="324" spans="1:4">
      <c r="A324" t="s">
        <v>192</v>
      </c>
      <c r="B324" t="s">
        <v>242</v>
      </c>
      <c r="C324">
        <v>1997</v>
      </c>
      <c r="D324">
        <v>65.14</v>
      </c>
    </row>
    <row r="325" spans="1:4">
      <c r="A325" t="s">
        <v>192</v>
      </c>
      <c r="B325" t="s">
        <v>242</v>
      </c>
      <c r="C325">
        <v>1998</v>
      </c>
      <c r="D325">
        <v>79.11</v>
      </c>
    </row>
    <row r="326" spans="1:4">
      <c r="A326" t="s">
        <v>192</v>
      </c>
      <c r="B326" t="s">
        <v>242</v>
      </c>
      <c r="C326">
        <v>1999</v>
      </c>
      <c r="D326">
        <v>86.07</v>
      </c>
    </row>
    <row r="327" spans="1:4">
      <c r="A327" t="s">
        <v>192</v>
      </c>
      <c r="B327" t="s">
        <v>242</v>
      </c>
      <c r="C327">
        <v>2000</v>
      </c>
      <c r="D327">
        <v>102.03</v>
      </c>
    </row>
    <row r="328" spans="1:4">
      <c r="A328" t="s">
        <v>192</v>
      </c>
      <c r="B328" t="s">
        <v>242</v>
      </c>
      <c r="C328">
        <v>2001</v>
      </c>
      <c r="D328">
        <v>107.9</v>
      </c>
    </row>
    <row r="329" spans="1:4">
      <c r="A329" t="s">
        <v>192</v>
      </c>
      <c r="B329" t="s">
        <v>242</v>
      </c>
      <c r="C329">
        <v>2002</v>
      </c>
      <c r="D329">
        <v>111.54</v>
      </c>
    </row>
    <row r="330" spans="1:4">
      <c r="A330" t="s">
        <v>192</v>
      </c>
      <c r="B330" t="s">
        <v>242</v>
      </c>
      <c r="C330">
        <v>2003</v>
      </c>
      <c r="D330">
        <v>112.98</v>
      </c>
    </row>
    <row r="331" spans="1:4">
      <c r="A331" t="s">
        <v>192</v>
      </c>
      <c r="B331" t="s">
        <v>242</v>
      </c>
      <c r="C331">
        <v>2004</v>
      </c>
      <c r="D331">
        <v>123.83</v>
      </c>
    </row>
    <row r="332" spans="1:4">
      <c r="A332" t="s">
        <v>192</v>
      </c>
      <c r="B332" t="s">
        <v>242</v>
      </c>
      <c r="C332">
        <v>2005</v>
      </c>
      <c r="D332">
        <v>139.12</v>
      </c>
    </row>
    <row r="333" spans="1:4">
      <c r="A333" t="s">
        <v>192</v>
      </c>
      <c r="B333" t="s">
        <v>242</v>
      </c>
      <c r="C333">
        <v>2006</v>
      </c>
      <c r="D333">
        <v>146.83000000000001</v>
      </c>
    </row>
    <row r="334" spans="1:4">
      <c r="A334" t="s">
        <v>192</v>
      </c>
      <c r="B334" t="s">
        <v>242</v>
      </c>
      <c r="C334">
        <v>2007</v>
      </c>
      <c r="D334">
        <v>161.26</v>
      </c>
    </row>
    <row r="335" spans="1:4">
      <c r="A335" t="s">
        <v>192</v>
      </c>
      <c r="B335" t="s">
        <v>242</v>
      </c>
      <c r="C335">
        <v>2008</v>
      </c>
      <c r="D335">
        <v>173.15</v>
      </c>
    </row>
    <row r="336" spans="1:4">
      <c r="A336" t="s">
        <v>192</v>
      </c>
      <c r="B336" t="s">
        <v>242</v>
      </c>
      <c r="C336">
        <v>2009</v>
      </c>
      <c r="D336">
        <v>176.28</v>
      </c>
    </row>
    <row r="337" spans="1:4">
      <c r="A337" t="s">
        <v>192</v>
      </c>
      <c r="B337" t="s">
        <v>242</v>
      </c>
      <c r="C337">
        <v>2010</v>
      </c>
      <c r="D337">
        <v>181.96</v>
      </c>
    </row>
    <row r="338" spans="1:4">
      <c r="A338" t="s">
        <v>192</v>
      </c>
      <c r="B338" t="s">
        <v>242</v>
      </c>
      <c r="C338">
        <v>2011</v>
      </c>
      <c r="D338">
        <v>186.69</v>
      </c>
    </row>
    <row r="339" spans="1:4">
      <c r="A339" t="s">
        <v>192</v>
      </c>
      <c r="B339" t="s">
        <v>242</v>
      </c>
      <c r="C339">
        <v>2012</v>
      </c>
      <c r="D339">
        <v>192.03</v>
      </c>
    </row>
    <row r="340" spans="1:4">
      <c r="A340" t="s">
        <v>192</v>
      </c>
      <c r="B340" t="s">
        <v>242</v>
      </c>
      <c r="C340">
        <v>2013</v>
      </c>
      <c r="D340">
        <v>189.04</v>
      </c>
    </row>
    <row r="341" spans="1:4">
      <c r="A341" t="s">
        <v>192</v>
      </c>
      <c r="B341" t="s">
        <v>242</v>
      </c>
      <c r="C341">
        <v>2014</v>
      </c>
      <c r="D341">
        <v>189.83</v>
      </c>
    </row>
    <row r="342" spans="1:4">
      <c r="A342" t="s">
        <v>192</v>
      </c>
      <c r="B342" t="s">
        <v>242</v>
      </c>
      <c r="C342">
        <v>2015</v>
      </c>
      <c r="D342">
        <v>185.07</v>
      </c>
    </row>
    <row r="343" spans="1:4">
      <c r="A343" t="s">
        <v>192</v>
      </c>
      <c r="B343" t="s">
        <v>242</v>
      </c>
      <c r="C343">
        <v>2016</v>
      </c>
      <c r="D343">
        <v>189.11</v>
      </c>
    </row>
    <row r="344" spans="1:4">
      <c r="A344" t="s">
        <v>192</v>
      </c>
      <c r="B344" t="s">
        <v>242</v>
      </c>
      <c r="C344">
        <v>2017</v>
      </c>
      <c r="D344">
        <v>193.87</v>
      </c>
    </row>
    <row r="345" spans="1:4">
      <c r="A345" t="s">
        <v>192</v>
      </c>
      <c r="B345" t="s">
        <v>242</v>
      </c>
      <c r="C345">
        <v>2018</v>
      </c>
      <c r="D345">
        <v>186.98</v>
      </c>
    </row>
    <row r="346" spans="1:4">
      <c r="A346" t="s">
        <v>191</v>
      </c>
      <c r="B346" t="s">
        <v>242</v>
      </c>
      <c r="C346">
        <v>1996</v>
      </c>
      <c r="D346">
        <v>85.49</v>
      </c>
    </row>
    <row r="347" spans="1:4">
      <c r="A347" t="s">
        <v>191</v>
      </c>
      <c r="B347" t="s">
        <v>242</v>
      </c>
      <c r="C347">
        <v>1997</v>
      </c>
      <c r="D347">
        <v>94.25</v>
      </c>
    </row>
    <row r="348" spans="1:4">
      <c r="A348" t="s">
        <v>191</v>
      </c>
      <c r="B348" t="s">
        <v>242</v>
      </c>
      <c r="C348">
        <v>1998</v>
      </c>
      <c r="D348">
        <v>102.61</v>
      </c>
    </row>
    <row r="349" spans="1:4">
      <c r="A349" t="s">
        <v>191</v>
      </c>
      <c r="B349" t="s">
        <v>242</v>
      </c>
      <c r="C349">
        <v>1999</v>
      </c>
      <c r="D349">
        <v>114.51</v>
      </c>
    </row>
    <row r="350" spans="1:4">
      <c r="A350" t="s">
        <v>191</v>
      </c>
      <c r="B350" t="s">
        <v>242</v>
      </c>
      <c r="C350">
        <v>2000</v>
      </c>
      <c r="D350">
        <v>125.43</v>
      </c>
    </row>
    <row r="351" spans="1:4">
      <c r="A351" t="s">
        <v>191</v>
      </c>
      <c r="B351" t="s">
        <v>242</v>
      </c>
      <c r="C351">
        <v>2001</v>
      </c>
      <c r="D351">
        <v>130.94</v>
      </c>
    </row>
    <row r="352" spans="1:4">
      <c r="A352" t="s">
        <v>191</v>
      </c>
      <c r="B352" t="s">
        <v>242</v>
      </c>
      <c r="C352">
        <v>2002</v>
      </c>
      <c r="D352">
        <v>138.29</v>
      </c>
    </row>
    <row r="353" spans="1:4">
      <c r="A353" t="s">
        <v>191</v>
      </c>
      <c r="B353" t="s">
        <v>242</v>
      </c>
      <c r="C353">
        <v>2003</v>
      </c>
      <c r="D353">
        <v>145.37</v>
      </c>
    </row>
    <row r="354" spans="1:4">
      <c r="A354" t="s">
        <v>191</v>
      </c>
      <c r="B354" t="s">
        <v>242</v>
      </c>
      <c r="C354">
        <v>2004</v>
      </c>
      <c r="D354">
        <v>159.61000000000001</v>
      </c>
    </row>
    <row r="355" spans="1:4">
      <c r="A355" t="s">
        <v>191</v>
      </c>
      <c r="B355" t="s">
        <v>242</v>
      </c>
      <c r="C355">
        <v>2005</v>
      </c>
      <c r="D355">
        <v>167.23</v>
      </c>
    </row>
    <row r="356" spans="1:4">
      <c r="A356" t="s">
        <v>191</v>
      </c>
      <c r="B356" t="s">
        <v>242</v>
      </c>
      <c r="C356">
        <v>2006</v>
      </c>
      <c r="D356">
        <v>170.09</v>
      </c>
    </row>
    <row r="357" spans="1:4">
      <c r="A357" t="s">
        <v>191</v>
      </c>
      <c r="B357" t="s">
        <v>242</v>
      </c>
      <c r="C357">
        <v>2007</v>
      </c>
      <c r="D357">
        <v>172.04</v>
      </c>
    </row>
    <row r="358" spans="1:4">
      <c r="A358" t="s">
        <v>191</v>
      </c>
      <c r="B358" t="s">
        <v>242</v>
      </c>
      <c r="C358">
        <v>2008</v>
      </c>
      <c r="D358">
        <v>170.83</v>
      </c>
    </row>
    <row r="359" spans="1:4">
      <c r="A359" t="s">
        <v>191</v>
      </c>
      <c r="B359" t="s">
        <v>242</v>
      </c>
      <c r="C359">
        <v>2009</v>
      </c>
      <c r="D359">
        <v>171.3</v>
      </c>
    </row>
    <row r="360" spans="1:4">
      <c r="A360" t="s">
        <v>191</v>
      </c>
      <c r="B360" t="s">
        <v>242</v>
      </c>
      <c r="C360">
        <v>2010</v>
      </c>
      <c r="D360">
        <v>168.26</v>
      </c>
    </row>
    <row r="361" spans="1:4">
      <c r="A361" t="s">
        <v>191</v>
      </c>
      <c r="B361" t="s">
        <v>242</v>
      </c>
      <c r="C361">
        <v>2011</v>
      </c>
      <c r="D361">
        <v>168.76</v>
      </c>
    </row>
    <row r="362" spans="1:4">
      <c r="A362" t="s">
        <v>191</v>
      </c>
      <c r="B362" t="s">
        <v>242</v>
      </c>
      <c r="C362">
        <v>2012</v>
      </c>
      <c r="D362">
        <v>166.94</v>
      </c>
    </row>
    <row r="363" spans="1:4">
      <c r="A363" t="s">
        <v>191</v>
      </c>
      <c r="B363" t="s">
        <v>242</v>
      </c>
      <c r="C363">
        <v>2013</v>
      </c>
      <c r="D363">
        <v>165.02</v>
      </c>
    </row>
    <row r="364" spans="1:4">
      <c r="A364" t="s">
        <v>191</v>
      </c>
      <c r="B364" t="s">
        <v>242</v>
      </c>
      <c r="C364">
        <v>2014</v>
      </c>
      <c r="D364">
        <v>163.19</v>
      </c>
    </row>
    <row r="365" spans="1:4">
      <c r="A365" t="s">
        <v>191</v>
      </c>
      <c r="B365" t="s">
        <v>242</v>
      </c>
      <c r="C365">
        <v>2015</v>
      </c>
      <c r="D365">
        <v>160.6</v>
      </c>
    </row>
    <row r="366" spans="1:4">
      <c r="A366" t="s">
        <v>191</v>
      </c>
      <c r="B366" t="s">
        <v>242</v>
      </c>
      <c r="C366">
        <v>2016</v>
      </c>
      <c r="D366">
        <v>158.93</v>
      </c>
    </row>
    <row r="367" spans="1:4">
      <c r="A367" t="s">
        <v>191</v>
      </c>
      <c r="B367" t="s">
        <v>242</v>
      </c>
      <c r="C367">
        <v>2017</v>
      </c>
      <c r="D367">
        <v>157.15</v>
      </c>
    </row>
    <row r="368" spans="1:4">
      <c r="A368" t="s">
        <v>191</v>
      </c>
      <c r="B368" t="s">
        <v>242</v>
      </c>
      <c r="C368">
        <v>2018</v>
      </c>
      <c r="D368">
        <v>155.43</v>
      </c>
    </row>
    <row r="369" spans="1:4">
      <c r="A369" t="s">
        <v>194</v>
      </c>
      <c r="B369" t="s">
        <v>242</v>
      </c>
      <c r="C369">
        <v>1996</v>
      </c>
      <c r="D369">
        <v>43.79</v>
      </c>
    </row>
    <row r="370" spans="1:4">
      <c r="A370" t="s">
        <v>194</v>
      </c>
      <c r="B370" t="s">
        <v>242</v>
      </c>
      <c r="C370">
        <v>1997</v>
      </c>
      <c r="D370">
        <v>53.16</v>
      </c>
    </row>
    <row r="371" spans="1:4">
      <c r="A371" t="s">
        <v>194</v>
      </c>
      <c r="B371" t="s">
        <v>242</v>
      </c>
      <c r="C371">
        <v>1998</v>
      </c>
      <c r="D371">
        <v>68.59</v>
      </c>
    </row>
    <row r="372" spans="1:4">
      <c r="A372" t="s">
        <v>194</v>
      </c>
      <c r="B372" t="s">
        <v>242</v>
      </c>
      <c r="C372">
        <v>1999</v>
      </c>
      <c r="D372">
        <v>83.81</v>
      </c>
    </row>
    <row r="373" spans="1:4">
      <c r="A373" t="s">
        <v>194</v>
      </c>
      <c r="B373" t="s">
        <v>242</v>
      </c>
      <c r="C373">
        <v>2000</v>
      </c>
      <c r="D373">
        <v>101.37</v>
      </c>
    </row>
    <row r="374" spans="1:4">
      <c r="A374" t="s">
        <v>194</v>
      </c>
      <c r="B374" t="s">
        <v>242</v>
      </c>
      <c r="C374">
        <v>2001</v>
      </c>
      <c r="D374">
        <v>113.45</v>
      </c>
    </row>
    <row r="375" spans="1:4">
      <c r="A375" t="s">
        <v>194</v>
      </c>
      <c r="B375" t="s">
        <v>242</v>
      </c>
      <c r="C375">
        <v>2002</v>
      </c>
      <c r="D375">
        <v>126.58</v>
      </c>
    </row>
    <row r="376" spans="1:4">
      <c r="A376" t="s">
        <v>194</v>
      </c>
      <c r="B376" t="s">
        <v>242</v>
      </c>
      <c r="C376">
        <v>2003</v>
      </c>
      <c r="D376">
        <v>135.41</v>
      </c>
    </row>
    <row r="377" spans="1:4">
      <c r="A377" t="s">
        <v>194</v>
      </c>
      <c r="B377" t="s">
        <v>242</v>
      </c>
      <c r="C377">
        <v>2004</v>
      </c>
      <c r="D377">
        <v>143.52000000000001</v>
      </c>
    </row>
    <row r="378" spans="1:4">
      <c r="A378" t="s">
        <v>194</v>
      </c>
      <c r="B378" t="s">
        <v>242</v>
      </c>
      <c r="C378">
        <v>2005</v>
      </c>
      <c r="D378">
        <v>153.35</v>
      </c>
    </row>
    <row r="379" spans="1:4">
      <c r="A379" t="s">
        <v>194</v>
      </c>
      <c r="B379" t="s">
        <v>242</v>
      </c>
      <c r="C379">
        <v>2006</v>
      </c>
      <c r="D379">
        <v>162.47</v>
      </c>
    </row>
    <row r="380" spans="1:4">
      <c r="A380" t="s">
        <v>194</v>
      </c>
      <c r="B380" t="s">
        <v>242</v>
      </c>
      <c r="C380">
        <v>2007</v>
      </c>
      <c r="D380">
        <v>172.84</v>
      </c>
    </row>
    <row r="381" spans="1:4">
      <c r="A381" t="s">
        <v>194</v>
      </c>
      <c r="B381" t="s">
        <v>242</v>
      </c>
      <c r="C381">
        <v>2008</v>
      </c>
      <c r="D381">
        <v>185.8</v>
      </c>
    </row>
    <row r="382" spans="1:4">
      <c r="A382" t="s">
        <v>194</v>
      </c>
      <c r="B382" t="s">
        <v>242</v>
      </c>
      <c r="C382">
        <v>2009</v>
      </c>
      <c r="D382">
        <v>196.54</v>
      </c>
    </row>
    <row r="383" spans="1:4">
      <c r="A383" t="s">
        <v>194</v>
      </c>
      <c r="B383" t="s">
        <v>242</v>
      </c>
      <c r="C383">
        <v>2010</v>
      </c>
      <c r="D383">
        <v>201.16</v>
      </c>
    </row>
    <row r="384" spans="1:4">
      <c r="A384" t="s">
        <v>194</v>
      </c>
      <c r="B384" t="s">
        <v>242</v>
      </c>
      <c r="C384">
        <v>2011</v>
      </c>
      <c r="D384">
        <v>204.28</v>
      </c>
    </row>
    <row r="385" spans="1:4">
      <c r="A385" t="s">
        <v>194</v>
      </c>
      <c r="B385" t="s">
        <v>242</v>
      </c>
      <c r="C385">
        <v>2012</v>
      </c>
      <c r="D385">
        <v>205.12</v>
      </c>
    </row>
    <row r="386" spans="1:4">
      <c r="A386" t="s">
        <v>194</v>
      </c>
      <c r="B386" t="s">
        <v>242</v>
      </c>
      <c r="C386">
        <v>2013</v>
      </c>
      <c r="D386">
        <v>205.1</v>
      </c>
    </row>
    <row r="387" spans="1:4">
      <c r="A387" t="s">
        <v>194</v>
      </c>
      <c r="B387" t="s">
        <v>242</v>
      </c>
      <c r="C387">
        <v>2014</v>
      </c>
      <c r="D387">
        <v>208.13</v>
      </c>
    </row>
    <row r="388" spans="1:4">
      <c r="A388" t="s">
        <v>194</v>
      </c>
      <c r="B388" t="s">
        <v>242</v>
      </c>
      <c r="C388">
        <v>2015</v>
      </c>
      <c r="D388">
        <v>210.85</v>
      </c>
    </row>
    <row r="389" spans="1:4">
      <c r="A389" t="s">
        <v>194</v>
      </c>
      <c r="B389" t="s">
        <v>242</v>
      </c>
      <c r="C389">
        <v>2016</v>
      </c>
      <c r="D389">
        <v>214.55</v>
      </c>
    </row>
    <row r="390" spans="1:4">
      <c r="A390" t="s">
        <v>194</v>
      </c>
      <c r="B390" t="s">
        <v>242</v>
      </c>
      <c r="C390">
        <v>2017</v>
      </c>
      <c r="D390">
        <v>218.45</v>
      </c>
    </row>
    <row r="391" spans="1:4">
      <c r="A391" t="s">
        <v>194</v>
      </c>
      <c r="B391" t="s">
        <v>242</v>
      </c>
      <c r="C391">
        <v>2018</v>
      </c>
      <c r="D391">
        <v>219.35</v>
      </c>
    </row>
    <row r="392" spans="1:4">
      <c r="A392" t="s">
        <v>174</v>
      </c>
      <c r="B392" t="s">
        <v>242</v>
      </c>
      <c r="C392">
        <v>1996</v>
      </c>
      <c r="D392">
        <v>46.4</v>
      </c>
    </row>
    <row r="393" spans="1:4">
      <c r="A393" t="s">
        <v>174</v>
      </c>
      <c r="B393" t="s">
        <v>242</v>
      </c>
      <c r="C393">
        <v>1997</v>
      </c>
      <c r="D393">
        <v>50.97</v>
      </c>
    </row>
    <row r="394" spans="1:4">
      <c r="A394" t="s">
        <v>174</v>
      </c>
      <c r="B394" t="s">
        <v>242</v>
      </c>
      <c r="C394">
        <v>1998</v>
      </c>
      <c r="D394">
        <v>58.48</v>
      </c>
    </row>
    <row r="395" spans="1:4">
      <c r="A395" t="s">
        <v>174</v>
      </c>
      <c r="B395" t="s">
        <v>242</v>
      </c>
      <c r="C395">
        <v>1999</v>
      </c>
      <c r="D395">
        <v>79.31</v>
      </c>
    </row>
    <row r="396" spans="1:4">
      <c r="A396" t="s">
        <v>174</v>
      </c>
      <c r="B396" t="s">
        <v>242</v>
      </c>
      <c r="C396">
        <v>2000</v>
      </c>
      <c r="D396">
        <v>102.79</v>
      </c>
    </row>
    <row r="397" spans="1:4">
      <c r="A397" t="s">
        <v>174</v>
      </c>
      <c r="B397" t="s">
        <v>242</v>
      </c>
      <c r="C397">
        <v>2001</v>
      </c>
      <c r="D397">
        <v>115.49</v>
      </c>
    </row>
    <row r="398" spans="1:4">
      <c r="A398" t="s">
        <v>174</v>
      </c>
      <c r="B398" t="s">
        <v>242</v>
      </c>
      <c r="C398">
        <v>2002</v>
      </c>
      <c r="D398">
        <v>126.45</v>
      </c>
    </row>
    <row r="399" spans="1:4">
      <c r="A399" t="s">
        <v>174</v>
      </c>
      <c r="B399" t="s">
        <v>242</v>
      </c>
      <c r="C399">
        <v>2003</v>
      </c>
      <c r="D399">
        <v>135.52000000000001</v>
      </c>
    </row>
    <row r="400" spans="1:4">
      <c r="A400" t="s">
        <v>174</v>
      </c>
      <c r="B400" t="s">
        <v>242</v>
      </c>
      <c r="C400">
        <v>2004</v>
      </c>
      <c r="D400">
        <v>139.99</v>
      </c>
    </row>
    <row r="401" spans="1:4">
      <c r="A401" t="s">
        <v>174</v>
      </c>
      <c r="B401" t="s">
        <v>242</v>
      </c>
      <c r="C401">
        <v>2005</v>
      </c>
      <c r="D401">
        <v>153.79</v>
      </c>
    </row>
    <row r="402" spans="1:4">
      <c r="A402" t="s">
        <v>174</v>
      </c>
      <c r="B402" t="s">
        <v>242</v>
      </c>
      <c r="C402">
        <v>2006</v>
      </c>
      <c r="D402">
        <v>162.80000000000001</v>
      </c>
    </row>
    <row r="403" spans="1:4">
      <c r="A403" t="s">
        <v>174</v>
      </c>
      <c r="B403" t="s">
        <v>242</v>
      </c>
      <c r="C403">
        <v>2007</v>
      </c>
      <c r="D403">
        <v>169.14</v>
      </c>
    </row>
    <row r="404" spans="1:4">
      <c r="A404" t="s">
        <v>174</v>
      </c>
      <c r="B404" t="s">
        <v>242</v>
      </c>
      <c r="C404">
        <v>2008</v>
      </c>
      <c r="D404">
        <v>172.58</v>
      </c>
    </row>
    <row r="405" spans="1:4">
      <c r="A405" t="s">
        <v>174</v>
      </c>
      <c r="B405" t="s">
        <v>242</v>
      </c>
      <c r="C405">
        <v>2009</v>
      </c>
      <c r="D405">
        <v>175</v>
      </c>
    </row>
    <row r="406" spans="1:4">
      <c r="A406" t="s">
        <v>174</v>
      </c>
      <c r="B406" t="s">
        <v>242</v>
      </c>
      <c r="C406">
        <v>2010</v>
      </c>
      <c r="D406">
        <v>176.87</v>
      </c>
    </row>
    <row r="407" spans="1:4">
      <c r="A407" t="s">
        <v>174</v>
      </c>
      <c r="B407" t="s">
        <v>242</v>
      </c>
      <c r="C407">
        <v>2011</v>
      </c>
      <c r="D407">
        <v>179.44</v>
      </c>
    </row>
    <row r="408" spans="1:4">
      <c r="A408" t="s">
        <v>174</v>
      </c>
      <c r="B408" t="s">
        <v>242</v>
      </c>
      <c r="C408">
        <v>2012</v>
      </c>
      <c r="D408">
        <v>174.7</v>
      </c>
    </row>
    <row r="409" spans="1:4">
      <c r="A409" t="s">
        <v>174</v>
      </c>
      <c r="B409" t="s">
        <v>242</v>
      </c>
      <c r="C409">
        <v>2013</v>
      </c>
      <c r="D409">
        <v>175.4</v>
      </c>
    </row>
    <row r="410" spans="1:4">
      <c r="A410" t="s">
        <v>174</v>
      </c>
      <c r="B410" t="s">
        <v>242</v>
      </c>
      <c r="C410">
        <v>2014</v>
      </c>
      <c r="D410">
        <v>178.71</v>
      </c>
    </row>
    <row r="411" spans="1:4">
      <c r="A411" t="s">
        <v>174</v>
      </c>
      <c r="B411" t="s">
        <v>242</v>
      </c>
      <c r="C411">
        <v>2015</v>
      </c>
      <c r="D411">
        <v>181.45</v>
      </c>
    </row>
    <row r="412" spans="1:4">
      <c r="A412" t="s">
        <v>174</v>
      </c>
      <c r="B412" t="s">
        <v>242</v>
      </c>
      <c r="C412">
        <v>2016</v>
      </c>
      <c r="D412">
        <v>183.67</v>
      </c>
    </row>
    <row r="413" spans="1:4">
      <c r="A413" t="s">
        <v>174</v>
      </c>
      <c r="B413" t="s">
        <v>242</v>
      </c>
      <c r="C413">
        <v>2017</v>
      </c>
      <c r="D413">
        <v>186.04</v>
      </c>
    </row>
    <row r="414" spans="1:4">
      <c r="A414" t="s">
        <v>174</v>
      </c>
      <c r="B414" t="s">
        <v>242</v>
      </c>
      <c r="C414">
        <v>2018</v>
      </c>
      <c r="D414">
        <v>189.59</v>
      </c>
    </row>
    <row r="415" spans="1:4">
      <c r="A415" t="s">
        <v>199</v>
      </c>
      <c r="B415" t="s">
        <v>242</v>
      </c>
      <c r="C415">
        <v>1996</v>
      </c>
      <c r="D415">
        <v>96.78</v>
      </c>
    </row>
    <row r="416" spans="1:4">
      <c r="A416" t="s">
        <v>199</v>
      </c>
      <c r="B416" t="s">
        <v>242</v>
      </c>
      <c r="C416">
        <v>1997</v>
      </c>
      <c r="D416">
        <v>104.5</v>
      </c>
    </row>
    <row r="417" spans="1:4">
      <c r="A417" t="s">
        <v>199</v>
      </c>
      <c r="B417" t="s">
        <v>242</v>
      </c>
      <c r="C417">
        <v>1998</v>
      </c>
      <c r="D417">
        <v>115.21</v>
      </c>
    </row>
    <row r="418" spans="1:4">
      <c r="A418" t="s">
        <v>199</v>
      </c>
      <c r="B418" t="s">
        <v>242</v>
      </c>
      <c r="C418">
        <v>1999</v>
      </c>
      <c r="D418">
        <v>126.66</v>
      </c>
    </row>
    <row r="419" spans="1:4">
      <c r="A419" t="s">
        <v>199</v>
      </c>
      <c r="B419" t="s">
        <v>242</v>
      </c>
      <c r="C419">
        <v>2000</v>
      </c>
      <c r="D419">
        <v>140.05000000000001</v>
      </c>
    </row>
    <row r="420" spans="1:4">
      <c r="A420" t="s">
        <v>199</v>
      </c>
      <c r="B420" t="s">
        <v>242</v>
      </c>
      <c r="C420">
        <v>2001</v>
      </c>
      <c r="D420">
        <v>147.58000000000001</v>
      </c>
    </row>
    <row r="421" spans="1:4">
      <c r="A421" t="s">
        <v>199</v>
      </c>
      <c r="B421" t="s">
        <v>242</v>
      </c>
      <c r="C421">
        <v>2002</v>
      </c>
      <c r="D421">
        <v>162.72</v>
      </c>
    </row>
    <row r="422" spans="1:4">
      <c r="A422" t="s">
        <v>199</v>
      </c>
      <c r="B422" t="s">
        <v>242</v>
      </c>
      <c r="C422">
        <v>2003</v>
      </c>
      <c r="D422">
        <v>173.46</v>
      </c>
    </row>
    <row r="423" spans="1:4">
      <c r="A423" t="s">
        <v>199</v>
      </c>
      <c r="B423" t="s">
        <v>242</v>
      </c>
      <c r="C423">
        <v>2004</v>
      </c>
      <c r="D423">
        <v>174.83</v>
      </c>
    </row>
    <row r="424" spans="1:4">
      <c r="A424" t="s">
        <v>199</v>
      </c>
      <c r="B424" t="s">
        <v>242</v>
      </c>
      <c r="C424">
        <v>2005</v>
      </c>
      <c r="D424">
        <v>181.14</v>
      </c>
    </row>
    <row r="425" spans="1:4">
      <c r="A425" t="s">
        <v>199</v>
      </c>
      <c r="B425" t="s">
        <v>242</v>
      </c>
      <c r="C425">
        <v>2006</v>
      </c>
      <c r="D425">
        <v>187.92</v>
      </c>
    </row>
    <row r="426" spans="1:4">
      <c r="A426" t="s">
        <v>199</v>
      </c>
      <c r="B426" t="s">
        <v>242</v>
      </c>
      <c r="C426">
        <v>2007</v>
      </c>
      <c r="D426">
        <v>193.14</v>
      </c>
    </row>
    <row r="427" spans="1:4">
      <c r="A427" t="s">
        <v>199</v>
      </c>
      <c r="B427" t="s">
        <v>242</v>
      </c>
      <c r="C427">
        <v>2008</v>
      </c>
      <c r="D427">
        <v>198.14</v>
      </c>
    </row>
    <row r="428" spans="1:4">
      <c r="A428" t="s">
        <v>199</v>
      </c>
      <c r="B428" t="s">
        <v>242</v>
      </c>
      <c r="C428">
        <v>2009</v>
      </c>
      <c r="D428">
        <v>201.44</v>
      </c>
    </row>
    <row r="429" spans="1:4">
      <c r="A429" t="s">
        <v>199</v>
      </c>
      <c r="B429" t="s">
        <v>242</v>
      </c>
      <c r="C429">
        <v>2010</v>
      </c>
      <c r="D429">
        <v>205.4</v>
      </c>
    </row>
    <row r="430" spans="1:4">
      <c r="A430" t="s">
        <v>199</v>
      </c>
      <c r="B430" t="s">
        <v>242</v>
      </c>
      <c r="C430">
        <v>2011</v>
      </c>
      <c r="D430">
        <v>207.2</v>
      </c>
    </row>
    <row r="431" spans="1:4">
      <c r="A431" t="s">
        <v>199</v>
      </c>
      <c r="B431" t="s">
        <v>242</v>
      </c>
      <c r="C431">
        <v>2012</v>
      </c>
      <c r="D431">
        <v>207.47</v>
      </c>
    </row>
    <row r="432" spans="1:4">
      <c r="A432" t="s">
        <v>199</v>
      </c>
      <c r="B432" t="s">
        <v>242</v>
      </c>
      <c r="C432">
        <v>2013</v>
      </c>
      <c r="D432">
        <v>207.56</v>
      </c>
    </row>
    <row r="433" spans="1:4">
      <c r="A433" t="s">
        <v>199</v>
      </c>
      <c r="B433" t="s">
        <v>242</v>
      </c>
      <c r="C433">
        <v>2014</v>
      </c>
      <c r="D433">
        <v>204.37</v>
      </c>
    </row>
    <row r="434" spans="1:4">
      <c r="A434" t="s">
        <v>199</v>
      </c>
      <c r="B434" t="s">
        <v>242</v>
      </c>
      <c r="C434">
        <v>2015</v>
      </c>
      <c r="D434">
        <v>204.35</v>
      </c>
    </row>
    <row r="435" spans="1:4">
      <c r="A435" t="s">
        <v>199</v>
      </c>
      <c r="B435" t="s">
        <v>242</v>
      </c>
      <c r="C435">
        <v>2016</v>
      </c>
      <c r="D435">
        <v>199.39</v>
      </c>
    </row>
    <row r="436" spans="1:4">
      <c r="A436" t="s">
        <v>199</v>
      </c>
      <c r="B436" t="s">
        <v>242</v>
      </c>
      <c r="C436">
        <v>2017</v>
      </c>
      <c r="D436">
        <v>192.84</v>
      </c>
    </row>
    <row r="437" spans="1:4">
      <c r="A437" t="s">
        <v>199</v>
      </c>
      <c r="B437" t="s">
        <v>242</v>
      </c>
      <c r="C437">
        <v>2018</v>
      </c>
      <c r="D437">
        <v>188.49</v>
      </c>
    </row>
    <row r="438" spans="1:4">
      <c r="A438" t="s">
        <v>168</v>
      </c>
      <c r="B438" t="s">
        <v>242</v>
      </c>
      <c r="C438">
        <v>1996</v>
      </c>
      <c r="D438">
        <v>68.349999999999994</v>
      </c>
    </row>
    <row r="439" spans="1:4">
      <c r="A439" t="s">
        <v>168</v>
      </c>
      <c r="B439" t="s">
        <v>242</v>
      </c>
      <c r="C439">
        <v>1997</v>
      </c>
      <c r="D439">
        <v>75.17</v>
      </c>
    </row>
    <row r="440" spans="1:4">
      <c r="A440" t="s">
        <v>168</v>
      </c>
      <c r="B440" t="s">
        <v>242</v>
      </c>
      <c r="C440">
        <v>1998</v>
      </c>
      <c r="D440">
        <v>83.3</v>
      </c>
    </row>
    <row r="441" spans="1:4">
      <c r="A441" t="s">
        <v>168</v>
      </c>
      <c r="B441" t="s">
        <v>242</v>
      </c>
      <c r="C441">
        <v>1999</v>
      </c>
      <c r="D441">
        <v>100.93</v>
      </c>
    </row>
    <row r="442" spans="1:4">
      <c r="A442" t="s">
        <v>168</v>
      </c>
      <c r="B442" t="s">
        <v>242</v>
      </c>
      <c r="C442">
        <v>2000</v>
      </c>
      <c r="D442">
        <v>121.75</v>
      </c>
    </row>
    <row r="443" spans="1:4">
      <c r="A443" t="s">
        <v>168</v>
      </c>
      <c r="B443" t="s">
        <v>242</v>
      </c>
      <c r="C443">
        <v>2001</v>
      </c>
      <c r="D443">
        <v>129.75</v>
      </c>
    </row>
    <row r="444" spans="1:4">
      <c r="A444" t="s">
        <v>168</v>
      </c>
      <c r="B444" t="s">
        <v>242</v>
      </c>
      <c r="C444">
        <v>2002</v>
      </c>
      <c r="D444">
        <v>140.4</v>
      </c>
    </row>
    <row r="445" spans="1:4">
      <c r="A445" t="s">
        <v>168</v>
      </c>
      <c r="B445" t="s">
        <v>242</v>
      </c>
      <c r="C445">
        <v>2003</v>
      </c>
      <c r="D445">
        <v>149.69999999999999</v>
      </c>
    </row>
    <row r="446" spans="1:4">
      <c r="A446" t="s">
        <v>168</v>
      </c>
      <c r="B446" t="s">
        <v>242</v>
      </c>
      <c r="C446">
        <v>2004</v>
      </c>
      <c r="D446">
        <v>156.06</v>
      </c>
    </row>
    <row r="447" spans="1:4">
      <c r="A447" t="s">
        <v>168</v>
      </c>
      <c r="B447" t="s">
        <v>242</v>
      </c>
      <c r="C447">
        <v>2005</v>
      </c>
      <c r="D447">
        <v>167.46</v>
      </c>
    </row>
    <row r="448" spans="1:4">
      <c r="A448" t="s">
        <v>168</v>
      </c>
      <c r="B448" t="s">
        <v>242</v>
      </c>
      <c r="C448">
        <v>2006</v>
      </c>
      <c r="D448">
        <v>177.18</v>
      </c>
    </row>
    <row r="449" spans="1:4">
      <c r="A449" t="s">
        <v>168</v>
      </c>
      <c r="B449" t="s">
        <v>242</v>
      </c>
      <c r="C449">
        <v>2007</v>
      </c>
      <c r="D449">
        <v>189.97</v>
      </c>
    </row>
    <row r="450" spans="1:4">
      <c r="A450" t="s">
        <v>168</v>
      </c>
      <c r="B450" t="s">
        <v>242</v>
      </c>
      <c r="C450">
        <v>2008</v>
      </c>
      <c r="D450">
        <v>196.86</v>
      </c>
    </row>
    <row r="451" spans="1:4">
      <c r="A451" t="s">
        <v>168</v>
      </c>
      <c r="B451" t="s">
        <v>242</v>
      </c>
      <c r="C451">
        <v>2009</v>
      </c>
      <c r="D451">
        <v>201.4</v>
      </c>
    </row>
    <row r="452" spans="1:4">
      <c r="A452" t="s">
        <v>168</v>
      </c>
      <c r="B452" t="s">
        <v>242</v>
      </c>
      <c r="C452">
        <v>2010</v>
      </c>
      <c r="D452">
        <v>202.96</v>
      </c>
    </row>
    <row r="453" spans="1:4">
      <c r="A453" t="s">
        <v>168</v>
      </c>
      <c r="B453" t="s">
        <v>242</v>
      </c>
      <c r="C453">
        <v>2011</v>
      </c>
      <c r="D453">
        <v>207.19</v>
      </c>
    </row>
    <row r="454" spans="1:4">
      <c r="A454" t="s">
        <v>168</v>
      </c>
      <c r="B454" t="s">
        <v>242</v>
      </c>
      <c r="C454">
        <v>2012</v>
      </c>
      <c r="D454">
        <v>211.7</v>
      </c>
    </row>
    <row r="455" spans="1:4">
      <c r="A455" t="s">
        <v>168</v>
      </c>
      <c r="B455" t="s">
        <v>242</v>
      </c>
      <c r="C455">
        <v>2013</v>
      </c>
      <c r="D455">
        <v>214.21</v>
      </c>
    </row>
    <row r="456" spans="1:4">
      <c r="A456" t="s">
        <v>168</v>
      </c>
      <c r="B456" t="s">
        <v>242</v>
      </c>
      <c r="C456">
        <v>2014</v>
      </c>
      <c r="D456">
        <v>221.8</v>
      </c>
    </row>
    <row r="457" spans="1:4">
      <c r="A457" t="s">
        <v>168</v>
      </c>
      <c r="B457" t="s">
        <v>242</v>
      </c>
      <c r="C457">
        <v>2015</v>
      </c>
      <c r="D457">
        <v>213.88</v>
      </c>
    </row>
    <row r="458" spans="1:4">
      <c r="A458" t="s">
        <v>168</v>
      </c>
      <c r="B458" t="s">
        <v>242</v>
      </c>
      <c r="C458">
        <v>2016</v>
      </c>
      <c r="D458">
        <v>207.75</v>
      </c>
    </row>
    <row r="459" spans="1:4">
      <c r="A459" t="s">
        <v>168</v>
      </c>
      <c r="B459" t="s">
        <v>242</v>
      </c>
      <c r="C459">
        <v>2017</v>
      </c>
      <c r="D459">
        <v>196.5</v>
      </c>
    </row>
    <row r="460" spans="1:4">
      <c r="A460" t="s">
        <v>168</v>
      </c>
      <c r="B460" t="s">
        <v>242</v>
      </c>
      <c r="C460">
        <v>2018</v>
      </c>
      <c r="D460">
        <v>187.69</v>
      </c>
    </row>
    <row r="461" spans="1:4">
      <c r="A461" t="s">
        <v>177</v>
      </c>
      <c r="B461" t="s">
        <v>242</v>
      </c>
      <c r="C461">
        <v>1996</v>
      </c>
      <c r="D461">
        <v>63</v>
      </c>
    </row>
    <row r="462" spans="1:4">
      <c r="A462" t="s">
        <v>177</v>
      </c>
      <c r="B462" t="s">
        <v>242</v>
      </c>
      <c r="C462">
        <v>1997</v>
      </c>
      <c r="D462">
        <v>65.66</v>
      </c>
    </row>
    <row r="463" spans="1:4">
      <c r="A463" t="s">
        <v>177</v>
      </c>
      <c r="B463" t="s">
        <v>242</v>
      </c>
      <c r="C463">
        <v>1998</v>
      </c>
      <c r="D463">
        <v>76</v>
      </c>
    </row>
    <row r="464" spans="1:4">
      <c r="A464" t="s">
        <v>177</v>
      </c>
      <c r="B464" t="s">
        <v>242</v>
      </c>
      <c r="C464">
        <v>1999</v>
      </c>
      <c r="D464">
        <v>94.72</v>
      </c>
    </row>
    <row r="465" spans="1:4">
      <c r="A465" t="s">
        <v>177</v>
      </c>
      <c r="B465" t="s">
        <v>242</v>
      </c>
      <c r="C465">
        <v>2000</v>
      </c>
      <c r="D465">
        <v>121.99</v>
      </c>
    </row>
    <row r="466" spans="1:4">
      <c r="A466" t="s">
        <v>177</v>
      </c>
      <c r="B466" t="s">
        <v>242</v>
      </c>
      <c r="C466">
        <v>2001</v>
      </c>
      <c r="D466">
        <v>129.97999999999999</v>
      </c>
    </row>
    <row r="467" spans="1:4">
      <c r="A467" t="s">
        <v>177</v>
      </c>
      <c r="B467" t="s">
        <v>242</v>
      </c>
      <c r="C467">
        <v>2002</v>
      </c>
      <c r="D467">
        <v>138.35</v>
      </c>
    </row>
    <row r="468" spans="1:4">
      <c r="A468" t="s">
        <v>177</v>
      </c>
      <c r="B468" t="s">
        <v>242</v>
      </c>
      <c r="C468">
        <v>2003</v>
      </c>
      <c r="D468">
        <v>147.83000000000001</v>
      </c>
    </row>
    <row r="469" spans="1:4">
      <c r="A469" t="s">
        <v>177</v>
      </c>
      <c r="B469" t="s">
        <v>242</v>
      </c>
      <c r="C469">
        <v>2004</v>
      </c>
      <c r="D469">
        <v>162.66</v>
      </c>
    </row>
    <row r="470" spans="1:4">
      <c r="A470" t="s">
        <v>177</v>
      </c>
      <c r="B470" t="s">
        <v>242</v>
      </c>
      <c r="C470">
        <v>2005</v>
      </c>
      <c r="D470">
        <v>176.56</v>
      </c>
    </row>
    <row r="471" spans="1:4">
      <c r="A471" t="s">
        <v>177</v>
      </c>
      <c r="B471" t="s">
        <v>242</v>
      </c>
      <c r="C471">
        <v>2006</v>
      </c>
      <c r="D471">
        <v>187.08</v>
      </c>
    </row>
    <row r="472" spans="1:4">
      <c r="A472" t="s">
        <v>177</v>
      </c>
      <c r="B472" t="s">
        <v>242</v>
      </c>
      <c r="C472">
        <v>2007</v>
      </c>
      <c r="D472">
        <v>196.51</v>
      </c>
    </row>
    <row r="473" spans="1:4">
      <c r="A473" t="s">
        <v>177</v>
      </c>
      <c r="B473" t="s">
        <v>242</v>
      </c>
      <c r="C473">
        <v>2008</v>
      </c>
      <c r="D473">
        <v>202.36</v>
      </c>
    </row>
    <row r="474" spans="1:4">
      <c r="A474" t="s">
        <v>177</v>
      </c>
      <c r="B474" t="s">
        <v>242</v>
      </c>
      <c r="C474">
        <v>2009</v>
      </c>
      <c r="D474">
        <v>207.12</v>
      </c>
    </row>
    <row r="475" spans="1:4">
      <c r="A475" t="s">
        <v>177</v>
      </c>
      <c r="B475" t="s">
        <v>242</v>
      </c>
      <c r="C475">
        <v>2010</v>
      </c>
      <c r="D475">
        <v>209.34</v>
      </c>
    </row>
    <row r="476" spans="1:4">
      <c r="A476" t="s">
        <v>177</v>
      </c>
      <c r="B476" t="s">
        <v>242</v>
      </c>
      <c r="C476">
        <v>2011</v>
      </c>
      <c r="D476">
        <v>210.38</v>
      </c>
    </row>
    <row r="477" spans="1:4">
      <c r="A477" t="s">
        <v>177</v>
      </c>
      <c r="B477" t="s">
        <v>242</v>
      </c>
      <c r="C477">
        <v>2012</v>
      </c>
      <c r="D477">
        <v>212.38</v>
      </c>
    </row>
    <row r="478" spans="1:4">
      <c r="A478" t="s">
        <v>177</v>
      </c>
      <c r="B478" t="s">
        <v>242</v>
      </c>
      <c r="C478">
        <v>2013</v>
      </c>
      <c r="D478">
        <v>212.27</v>
      </c>
    </row>
    <row r="479" spans="1:4">
      <c r="A479" t="s">
        <v>177</v>
      </c>
      <c r="B479" t="s">
        <v>242</v>
      </c>
      <c r="C479">
        <v>2014</v>
      </c>
      <c r="D479">
        <v>214.08</v>
      </c>
    </row>
    <row r="480" spans="1:4">
      <c r="A480" t="s">
        <v>177</v>
      </c>
      <c r="B480" t="s">
        <v>242</v>
      </c>
      <c r="C480">
        <v>2015</v>
      </c>
      <c r="D480">
        <v>216.8</v>
      </c>
    </row>
    <row r="481" spans="1:4">
      <c r="A481" t="s">
        <v>177</v>
      </c>
      <c r="B481" t="s">
        <v>242</v>
      </c>
      <c r="C481">
        <v>2016</v>
      </c>
      <c r="D481">
        <v>214.4</v>
      </c>
    </row>
    <row r="482" spans="1:4">
      <c r="A482" t="s">
        <v>177</v>
      </c>
      <c r="B482" t="s">
        <v>242</v>
      </c>
      <c r="C482">
        <v>2017</v>
      </c>
      <c r="D482">
        <v>214</v>
      </c>
    </row>
    <row r="483" spans="1:4">
      <c r="A483" t="s">
        <v>177</v>
      </c>
      <c r="B483" t="s">
        <v>242</v>
      </c>
      <c r="C483">
        <v>2018</v>
      </c>
      <c r="D483">
        <v>214.5</v>
      </c>
    </row>
    <row r="484" spans="1:4">
      <c r="A484" t="s">
        <v>202</v>
      </c>
      <c r="B484" t="s">
        <v>242</v>
      </c>
      <c r="C484">
        <v>1996</v>
      </c>
      <c r="D484">
        <v>63.84</v>
      </c>
    </row>
    <row r="485" spans="1:4">
      <c r="A485" t="s">
        <v>202</v>
      </c>
      <c r="B485" t="s">
        <v>242</v>
      </c>
      <c r="C485">
        <v>1997</v>
      </c>
      <c r="D485">
        <v>68.709999999999994</v>
      </c>
    </row>
    <row r="486" spans="1:4">
      <c r="A486" t="s">
        <v>202</v>
      </c>
      <c r="B486" t="s">
        <v>242</v>
      </c>
      <c r="C486">
        <v>1998</v>
      </c>
      <c r="D486">
        <v>73.48</v>
      </c>
    </row>
    <row r="487" spans="1:4">
      <c r="A487" t="s">
        <v>202</v>
      </c>
      <c r="B487" t="s">
        <v>242</v>
      </c>
      <c r="C487">
        <v>1999</v>
      </c>
      <c r="D487">
        <v>95.59</v>
      </c>
    </row>
    <row r="488" spans="1:4">
      <c r="A488" t="s">
        <v>202</v>
      </c>
      <c r="B488" t="s">
        <v>242</v>
      </c>
      <c r="C488">
        <v>2000</v>
      </c>
      <c r="D488">
        <v>103.89</v>
      </c>
    </row>
    <row r="489" spans="1:4">
      <c r="A489" t="s">
        <v>202</v>
      </c>
      <c r="B489" t="s">
        <v>242</v>
      </c>
      <c r="C489">
        <v>2001</v>
      </c>
      <c r="D489">
        <v>109.91</v>
      </c>
    </row>
    <row r="490" spans="1:4">
      <c r="A490" t="s">
        <v>202</v>
      </c>
      <c r="B490" t="s">
        <v>242</v>
      </c>
      <c r="C490">
        <v>2002</v>
      </c>
      <c r="D490">
        <v>119.38</v>
      </c>
    </row>
    <row r="491" spans="1:4">
      <c r="A491" t="s">
        <v>202</v>
      </c>
      <c r="B491" t="s">
        <v>242</v>
      </c>
      <c r="C491">
        <v>2003</v>
      </c>
      <c r="D491">
        <v>125.58</v>
      </c>
    </row>
    <row r="492" spans="1:4">
      <c r="A492" t="s">
        <v>202</v>
      </c>
      <c r="B492" t="s">
        <v>242</v>
      </c>
      <c r="C492">
        <v>2004</v>
      </c>
      <c r="D492">
        <v>134.12</v>
      </c>
    </row>
    <row r="493" spans="1:4">
      <c r="A493" t="s">
        <v>202</v>
      </c>
      <c r="B493" t="s">
        <v>242</v>
      </c>
      <c r="C493">
        <v>2005</v>
      </c>
      <c r="D493">
        <v>142.15</v>
      </c>
    </row>
    <row r="494" spans="1:4">
      <c r="A494" t="s">
        <v>202</v>
      </c>
      <c r="B494" t="s">
        <v>242</v>
      </c>
      <c r="C494">
        <v>2006</v>
      </c>
      <c r="D494">
        <v>150.99</v>
      </c>
    </row>
    <row r="495" spans="1:4">
      <c r="A495" t="s">
        <v>202</v>
      </c>
      <c r="B495" t="s">
        <v>242</v>
      </c>
      <c r="C495">
        <v>2007</v>
      </c>
      <c r="D495">
        <v>156.21</v>
      </c>
    </row>
    <row r="496" spans="1:4">
      <c r="A496" t="s">
        <v>202</v>
      </c>
      <c r="B496" t="s">
        <v>242</v>
      </c>
      <c r="C496">
        <v>2008</v>
      </c>
      <c r="D496">
        <v>157.81</v>
      </c>
    </row>
    <row r="497" spans="1:4">
      <c r="A497" t="s">
        <v>202</v>
      </c>
      <c r="B497" t="s">
        <v>242</v>
      </c>
      <c r="C497">
        <v>2009</v>
      </c>
      <c r="D497">
        <v>156.87</v>
      </c>
    </row>
    <row r="498" spans="1:4">
      <c r="A498" t="s">
        <v>202</v>
      </c>
      <c r="B498" t="s">
        <v>242</v>
      </c>
      <c r="C498">
        <v>2010</v>
      </c>
      <c r="D498">
        <v>157.61000000000001</v>
      </c>
    </row>
    <row r="499" spans="1:4">
      <c r="A499" t="s">
        <v>202</v>
      </c>
      <c r="B499" t="s">
        <v>242</v>
      </c>
      <c r="C499">
        <v>2011</v>
      </c>
      <c r="D499">
        <v>158.02000000000001</v>
      </c>
    </row>
    <row r="500" spans="1:4">
      <c r="A500" t="s">
        <v>202</v>
      </c>
      <c r="B500" t="s">
        <v>242</v>
      </c>
      <c r="C500">
        <v>2012</v>
      </c>
      <c r="D500">
        <v>157.22</v>
      </c>
    </row>
    <row r="501" spans="1:4">
      <c r="A501" t="s">
        <v>202</v>
      </c>
      <c r="B501" t="s">
        <v>242</v>
      </c>
      <c r="C501">
        <v>2013</v>
      </c>
      <c r="D501">
        <v>154.1</v>
      </c>
    </row>
    <row r="502" spans="1:4">
      <c r="A502" t="s">
        <v>202</v>
      </c>
      <c r="B502" t="s">
        <v>242</v>
      </c>
      <c r="C502">
        <v>2014</v>
      </c>
      <c r="D502">
        <v>165.32</v>
      </c>
    </row>
    <row r="503" spans="1:4">
      <c r="A503" t="s">
        <v>202</v>
      </c>
      <c r="B503" t="s">
        <v>242</v>
      </c>
      <c r="C503">
        <v>2015</v>
      </c>
      <c r="D503">
        <v>169.85</v>
      </c>
    </row>
    <row r="504" spans="1:4">
      <c r="A504" t="s">
        <v>202</v>
      </c>
      <c r="B504" t="s">
        <v>242</v>
      </c>
      <c r="C504">
        <v>2016</v>
      </c>
      <c r="D504">
        <v>173.31</v>
      </c>
    </row>
    <row r="505" spans="1:4">
      <c r="A505" t="s">
        <v>202</v>
      </c>
      <c r="B505" t="s">
        <v>242</v>
      </c>
      <c r="C505">
        <v>2017</v>
      </c>
      <c r="D505">
        <v>171.58</v>
      </c>
    </row>
    <row r="506" spans="1:4">
      <c r="A506" t="s">
        <v>202</v>
      </c>
      <c r="B506" t="s">
        <v>242</v>
      </c>
      <c r="C506">
        <v>2018</v>
      </c>
      <c r="D506">
        <v>175.92</v>
      </c>
    </row>
    <row r="507" spans="1:4">
      <c r="A507" t="s">
        <v>243</v>
      </c>
      <c r="B507" t="s">
        <v>242</v>
      </c>
      <c r="C507">
        <v>1996</v>
      </c>
      <c r="D507">
        <v>49.15</v>
      </c>
    </row>
    <row r="508" spans="1:4">
      <c r="A508" t="s">
        <v>243</v>
      </c>
      <c r="B508" t="s">
        <v>242</v>
      </c>
      <c r="C508">
        <v>1997</v>
      </c>
      <c r="D508">
        <v>55.67</v>
      </c>
    </row>
    <row r="509" spans="1:4">
      <c r="A509" t="s">
        <v>243</v>
      </c>
      <c r="B509" t="s">
        <v>242</v>
      </c>
      <c r="C509">
        <v>1998</v>
      </c>
      <c r="D509">
        <v>62.12</v>
      </c>
    </row>
    <row r="510" spans="1:4">
      <c r="A510" t="s">
        <v>243</v>
      </c>
      <c r="B510" t="s">
        <v>242</v>
      </c>
      <c r="C510">
        <v>1999</v>
      </c>
      <c r="D510">
        <v>76.239999999999995</v>
      </c>
    </row>
    <row r="511" spans="1:4">
      <c r="A511" t="s">
        <v>243</v>
      </c>
      <c r="B511" t="s">
        <v>242</v>
      </c>
      <c r="C511">
        <v>2000</v>
      </c>
      <c r="D511">
        <v>88.87</v>
      </c>
    </row>
    <row r="512" spans="1:4">
      <c r="A512" t="s">
        <v>243</v>
      </c>
      <c r="B512" t="s">
        <v>242</v>
      </c>
      <c r="C512">
        <v>2001</v>
      </c>
      <c r="D512">
        <v>96.82</v>
      </c>
    </row>
    <row r="513" spans="1:4">
      <c r="A513" t="s">
        <v>243</v>
      </c>
      <c r="B513" t="s">
        <v>242</v>
      </c>
      <c r="C513">
        <v>2002</v>
      </c>
      <c r="D513">
        <v>106.27</v>
      </c>
    </row>
    <row r="514" spans="1:4">
      <c r="A514" t="s">
        <v>243</v>
      </c>
      <c r="B514" t="s">
        <v>242</v>
      </c>
      <c r="C514">
        <v>2003</v>
      </c>
      <c r="D514">
        <v>114.26</v>
      </c>
    </row>
    <row r="515" spans="1:4">
      <c r="A515" t="s">
        <v>243</v>
      </c>
      <c r="B515" t="s">
        <v>242</v>
      </c>
      <c r="C515">
        <v>2004</v>
      </c>
      <c r="D515">
        <v>124.71</v>
      </c>
    </row>
    <row r="516" spans="1:4">
      <c r="A516" t="s">
        <v>243</v>
      </c>
      <c r="B516" t="s">
        <v>242</v>
      </c>
      <c r="C516">
        <v>2005</v>
      </c>
      <c r="D516">
        <v>134.93</v>
      </c>
    </row>
    <row r="517" spans="1:4">
      <c r="A517" t="s">
        <v>243</v>
      </c>
      <c r="B517" t="s">
        <v>242</v>
      </c>
      <c r="C517">
        <v>2006</v>
      </c>
      <c r="D517">
        <v>144.55000000000001</v>
      </c>
    </row>
    <row r="518" spans="1:4">
      <c r="A518" t="s">
        <v>243</v>
      </c>
      <c r="B518" t="s">
        <v>242</v>
      </c>
      <c r="C518">
        <v>2007</v>
      </c>
      <c r="D518">
        <v>153.33000000000001</v>
      </c>
    </row>
    <row r="519" spans="1:4">
      <c r="A519" t="s">
        <v>243</v>
      </c>
      <c r="B519" t="s">
        <v>242</v>
      </c>
      <c r="C519">
        <v>2008</v>
      </c>
      <c r="D519">
        <v>158.32</v>
      </c>
    </row>
    <row r="520" spans="1:4">
      <c r="A520" t="s">
        <v>243</v>
      </c>
      <c r="B520" t="s">
        <v>242</v>
      </c>
      <c r="C520">
        <v>2009</v>
      </c>
      <c r="D520">
        <v>159.77000000000001</v>
      </c>
    </row>
    <row r="521" spans="1:4">
      <c r="A521" t="s">
        <v>243</v>
      </c>
      <c r="B521" t="s">
        <v>242</v>
      </c>
      <c r="C521">
        <v>2010</v>
      </c>
      <c r="D521">
        <v>161.88999999999999</v>
      </c>
    </row>
    <row r="522" spans="1:4">
      <c r="A522" t="s">
        <v>243</v>
      </c>
      <c r="B522" t="s">
        <v>242</v>
      </c>
      <c r="C522">
        <v>2011</v>
      </c>
      <c r="D522">
        <v>164.96</v>
      </c>
    </row>
    <row r="523" spans="1:4">
      <c r="A523" t="s">
        <v>243</v>
      </c>
      <c r="B523" t="s">
        <v>242</v>
      </c>
      <c r="C523">
        <v>2012</v>
      </c>
      <c r="D523">
        <v>166.51</v>
      </c>
    </row>
    <row r="524" spans="1:4">
      <c r="A524" t="s">
        <v>243</v>
      </c>
      <c r="B524" t="s">
        <v>242</v>
      </c>
      <c r="C524">
        <v>2013</v>
      </c>
      <c r="D524">
        <v>166.53</v>
      </c>
    </row>
    <row r="525" spans="1:4">
      <c r="A525" t="s">
        <v>243</v>
      </c>
      <c r="B525" t="s">
        <v>242</v>
      </c>
      <c r="C525">
        <v>2014</v>
      </c>
      <c r="D525">
        <v>169.69</v>
      </c>
    </row>
    <row r="526" spans="1:4">
      <c r="A526" t="s">
        <v>243</v>
      </c>
      <c r="B526" t="s">
        <v>242</v>
      </c>
      <c r="C526">
        <v>2015</v>
      </c>
      <c r="D526">
        <v>171.33</v>
      </c>
    </row>
    <row r="527" spans="1:4">
      <c r="A527" t="s">
        <v>243</v>
      </c>
      <c r="B527" t="s">
        <v>242</v>
      </c>
      <c r="C527">
        <v>2016</v>
      </c>
      <c r="D527">
        <v>174.29</v>
      </c>
    </row>
    <row r="528" spans="1:4">
      <c r="A528" t="s">
        <v>243</v>
      </c>
      <c r="B528" t="s">
        <v>242</v>
      </c>
      <c r="C528">
        <v>2017</v>
      </c>
      <c r="D528">
        <v>175.45</v>
      </c>
    </row>
    <row r="529" spans="1:4">
      <c r="A529" t="s">
        <v>243</v>
      </c>
      <c r="B529" t="s">
        <v>242</v>
      </c>
      <c r="C529">
        <v>2018</v>
      </c>
      <c r="D529">
        <v>178.47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E980-4653-4F89-B620-746C9006FB87}">
  <dimension ref="A1:E198"/>
  <sheetViews>
    <sheetView tabSelected="1" workbookViewId="0">
      <selection activeCell="D7" sqref="D7"/>
    </sheetView>
  </sheetViews>
  <sheetFormatPr defaultRowHeight="14.4"/>
  <sheetData>
    <row r="1" spans="1:5">
      <c r="A1" t="s">
        <v>240</v>
      </c>
      <c r="B1" t="s">
        <v>241</v>
      </c>
      <c r="C1" t="s">
        <v>64</v>
      </c>
      <c r="D1" t="s">
        <v>249</v>
      </c>
      <c r="E1" s="17" t="s">
        <v>251</v>
      </c>
    </row>
    <row r="2" spans="1:5">
      <c r="A2" t="s">
        <v>163</v>
      </c>
      <c r="B2" t="s">
        <v>250</v>
      </c>
      <c r="C2">
        <v>2010</v>
      </c>
      <c r="D2">
        <v>102.31</v>
      </c>
    </row>
    <row r="3" spans="1:5">
      <c r="A3" t="s">
        <v>163</v>
      </c>
      <c r="B3" s="17" t="s">
        <v>250</v>
      </c>
      <c r="C3">
        <v>2011</v>
      </c>
      <c r="D3">
        <v>109.29</v>
      </c>
      <c r="E3">
        <f>D2</f>
        <v>102.31</v>
      </c>
    </row>
    <row r="4" spans="1:5">
      <c r="A4" t="s">
        <v>163</v>
      </c>
      <c r="B4" s="17" t="s">
        <v>250</v>
      </c>
      <c r="C4">
        <v>2012</v>
      </c>
      <c r="D4">
        <v>108.39</v>
      </c>
      <c r="E4">
        <f t="shared" ref="E4:E67" si="0">D3</f>
        <v>109.29</v>
      </c>
    </row>
    <row r="5" spans="1:5">
      <c r="A5" t="s">
        <v>163</v>
      </c>
      <c r="B5" t="s">
        <v>250</v>
      </c>
      <c r="C5">
        <v>2013</v>
      </c>
      <c r="D5">
        <v>108.09</v>
      </c>
      <c r="E5">
        <f t="shared" si="0"/>
        <v>108.39</v>
      </c>
    </row>
    <row r="6" spans="1:5">
      <c r="A6" t="s">
        <v>163</v>
      </c>
      <c r="B6" t="s">
        <v>250</v>
      </c>
      <c r="C6">
        <v>2014</v>
      </c>
      <c r="D6">
        <v>108.26</v>
      </c>
      <c r="E6">
        <f t="shared" si="0"/>
        <v>108.09</v>
      </c>
    </row>
    <row r="7" spans="1:5">
      <c r="A7" t="s">
        <v>163</v>
      </c>
      <c r="B7" t="s">
        <v>250</v>
      </c>
      <c r="C7">
        <v>2015</v>
      </c>
      <c r="D7">
        <v>109.84</v>
      </c>
      <c r="E7">
        <f t="shared" si="0"/>
        <v>108.26</v>
      </c>
    </row>
    <row r="8" spans="1:5">
      <c r="A8" t="s">
        <v>163</v>
      </c>
      <c r="B8" t="s">
        <v>250</v>
      </c>
      <c r="C8">
        <v>2016</v>
      </c>
      <c r="D8">
        <v>111.63</v>
      </c>
      <c r="E8">
        <f t="shared" si="0"/>
        <v>109.84</v>
      </c>
    </row>
    <row r="9" spans="1:5">
      <c r="A9" t="s">
        <v>163</v>
      </c>
      <c r="B9" t="s">
        <v>250</v>
      </c>
      <c r="C9">
        <v>2017</v>
      </c>
      <c r="D9">
        <v>113.28</v>
      </c>
      <c r="E9">
        <f t="shared" si="0"/>
        <v>111.63</v>
      </c>
    </row>
    <row r="10" spans="1:5">
      <c r="A10" t="s">
        <v>164</v>
      </c>
      <c r="B10" t="s">
        <v>250</v>
      </c>
      <c r="C10">
        <v>2010</v>
      </c>
      <c r="D10">
        <v>146.41</v>
      </c>
      <c r="E10">
        <f t="shared" si="0"/>
        <v>113.28</v>
      </c>
    </row>
    <row r="11" spans="1:5">
      <c r="A11" t="s">
        <v>164</v>
      </c>
      <c r="B11" t="s">
        <v>250</v>
      </c>
      <c r="C11">
        <v>2011</v>
      </c>
      <c r="D11">
        <v>155.24</v>
      </c>
      <c r="E11">
        <f t="shared" si="0"/>
        <v>146.41</v>
      </c>
    </row>
    <row r="12" spans="1:5">
      <c r="A12" t="s">
        <v>164</v>
      </c>
      <c r="B12" t="s">
        <v>250</v>
      </c>
      <c r="C12">
        <v>2012</v>
      </c>
      <c r="D12">
        <v>161.26</v>
      </c>
      <c r="E12">
        <f t="shared" si="0"/>
        <v>155.24</v>
      </c>
    </row>
    <row r="13" spans="1:5">
      <c r="A13" t="s">
        <v>164</v>
      </c>
      <c r="B13" t="s">
        <v>250</v>
      </c>
      <c r="C13">
        <v>2013</v>
      </c>
      <c r="D13">
        <v>156.56</v>
      </c>
      <c r="E13">
        <f t="shared" si="0"/>
        <v>161.26</v>
      </c>
    </row>
    <row r="14" spans="1:5">
      <c r="A14" t="s">
        <v>164</v>
      </c>
      <c r="B14" t="s">
        <v>250</v>
      </c>
      <c r="C14">
        <v>2014</v>
      </c>
      <c r="D14">
        <v>151.6</v>
      </c>
      <c r="E14">
        <f t="shared" si="0"/>
        <v>156.56</v>
      </c>
    </row>
    <row r="15" spans="1:5">
      <c r="A15" t="s">
        <v>164</v>
      </c>
      <c r="B15" t="s">
        <v>250</v>
      </c>
      <c r="C15">
        <v>2015</v>
      </c>
      <c r="D15">
        <v>156.1</v>
      </c>
      <c r="E15">
        <f t="shared" si="0"/>
        <v>151.6</v>
      </c>
    </row>
    <row r="16" spans="1:5">
      <c r="A16" t="s">
        <v>164</v>
      </c>
      <c r="B16" t="s">
        <v>250</v>
      </c>
      <c r="C16">
        <v>2016</v>
      </c>
      <c r="D16">
        <v>163.19999999999999</v>
      </c>
      <c r="E16">
        <f t="shared" si="0"/>
        <v>156.1</v>
      </c>
    </row>
    <row r="17" spans="1:5">
      <c r="A17" t="s">
        <v>164</v>
      </c>
      <c r="B17" t="s">
        <v>250</v>
      </c>
      <c r="C17">
        <v>2017</v>
      </c>
      <c r="D17">
        <v>169.83</v>
      </c>
      <c r="E17">
        <f t="shared" si="0"/>
        <v>163.19999999999999</v>
      </c>
    </row>
    <row r="18" spans="1:5">
      <c r="A18" t="s">
        <v>164</v>
      </c>
      <c r="B18" t="s">
        <v>250</v>
      </c>
      <c r="C18">
        <v>2018</v>
      </c>
      <c r="D18">
        <v>187.04</v>
      </c>
      <c r="E18">
        <f t="shared" si="0"/>
        <v>169.83</v>
      </c>
    </row>
    <row r="19" spans="1:5">
      <c r="A19" t="s">
        <v>165</v>
      </c>
      <c r="B19" t="s">
        <v>250</v>
      </c>
      <c r="C19">
        <v>2010</v>
      </c>
      <c r="D19">
        <v>112.32</v>
      </c>
    </row>
    <row r="20" spans="1:5">
      <c r="A20" t="s">
        <v>165</v>
      </c>
      <c r="B20" t="s">
        <v>250</v>
      </c>
      <c r="C20">
        <v>2011</v>
      </c>
      <c r="D20">
        <v>113.67</v>
      </c>
      <c r="E20">
        <f t="shared" si="0"/>
        <v>112.32</v>
      </c>
    </row>
    <row r="21" spans="1:5">
      <c r="A21" t="s">
        <v>165</v>
      </c>
      <c r="B21" t="s">
        <v>250</v>
      </c>
      <c r="C21">
        <v>2012</v>
      </c>
      <c r="D21">
        <v>111.25</v>
      </c>
      <c r="E21">
        <f t="shared" si="0"/>
        <v>113.67</v>
      </c>
    </row>
    <row r="22" spans="1:5">
      <c r="A22" t="s">
        <v>165</v>
      </c>
      <c r="B22" t="s">
        <v>250</v>
      </c>
      <c r="C22">
        <v>2013</v>
      </c>
      <c r="D22">
        <v>110.69</v>
      </c>
      <c r="E22">
        <f t="shared" si="0"/>
        <v>111.25</v>
      </c>
    </row>
    <row r="23" spans="1:5">
      <c r="A23" t="s">
        <v>165</v>
      </c>
      <c r="B23" t="s">
        <v>250</v>
      </c>
      <c r="C23">
        <v>2014</v>
      </c>
      <c r="D23">
        <v>113.91</v>
      </c>
      <c r="E23">
        <f t="shared" si="0"/>
        <v>110.69</v>
      </c>
    </row>
    <row r="24" spans="1:5">
      <c r="A24" t="s">
        <v>165</v>
      </c>
      <c r="B24" t="s">
        <v>250</v>
      </c>
      <c r="C24">
        <v>2015</v>
      </c>
      <c r="D24">
        <v>113.66</v>
      </c>
      <c r="E24">
        <f t="shared" si="0"/>
        <v>113.91</v>
      </c>
    </row>
    <row r="25" spans="1:5">
      <c r="A25" t="s">
        <v>165</v>
      </c>
      <c r="B25" t="s">
        <v>250</v>
      </c>
      <c r="C25">
        <v>2016</v>
      </c>
      <c r="D25">
        <v>111.12</v>
      </c>
      <c r="E25">
        <f t="shared" si="0"/>
        <v>113.66</v>
      </c>
    </row>
    <row r="26" spans="1:5">
      <c r="A26" t="s">
        <v>165</v>
      </c>
      <c r="B26" t="s">
        <v>250</v>
      </c>
      <c r="C26">
        <v>2017</v>
      </c>
      <c r="D26">
        <v>105.39</v>
      </c>
      <c r="E26">
        <f t="shared" si="0"/>
        <v>111.12</v>
      </c>
    </row>
    <row r="27" spans="1:5">
      <c r="A27" t="s">
        <v>165</v>
      </c>
      <c r="B27" t="s">
        <v>250</v>
      </c>
      <c r="C27">
        <v>2018</v>
      </c>
      <c r="D27">
        <v>104.5</v>
      </c>
      <c r="E27">
        <f t="shared" si="0"/>
        <v>105.39</v>
      </c>
    </row>
    <row r="28" spans="1:5">
      <c r="A28" t="s">
        <v>167</v>
      </c>
      <c r="B28" t="s">
        <v>250</v>
      </c>
      <c r="C28">
        <v>2010</v>
      </c>
      <c r="D28">
        <v>75.95</v>
      </c>
    </row>
    <row r="29" spans="1:5">
      <c r="A29" t="s">
        <v>167</v>
      </c>
      <c r="B29" t="s">
        <v>250</v>
      </c>
      <c r="C29">
        <v>2011</v>
      </c>
      <c r="D29">
        <v>78.17</v>
      </c>
      <c r="E29">
        <f t="shared" si="0"/>
        <v>75.95</v>
      </c>
    </row>
    <row r="30" spans="1:5">
      <c r="A30" t="s">
        <v>167</v>
      </c>
      <c r="B30" t="s">
        <v>250</v>
      </c>
      <c r="C30">
        <v>2012</v>
      </c>
      <c r="D30">
        <v>79.849999999999994</v>
      </c>
      <c r="E30">
        <f t="shared" si="0"/>
        <v>78.17</v>
      </c>
    </row>
    <row r="31" spans="1:5">
      <c r="A31" t="s">
        <v>167</v>
      </c>
      <c r="B31" t="s">
        <v>250</v>
      </c>
      <c r="C31">
        <v>2013</v>
      </c>
      <c r="D31">
        <v>80.849999999999994</v>
      </c>
      <c r="E31">
        <f t="shared" si="0"/>
        <v>79.849999999999994</v>
      </c>
    </row>
    <row r="32" spans="1:5">
      <c r="A32" t="s">
        <v>167</v>
      </c>
      <c r="B32" t="s">
        <v>250</v>
      </c>
      <c r="C32">
        <v>2014</v>
      </c>
      <c r="D32">
        <v>81.239999999999995</v>
      </c>
      <c r="E32">
        <f t="shared" si="0"/>
        <v>80.849999999999994</v>
      </c>
    </row>
    <row r="33" spans="1:5">
      <c r="A33" t="s">
        <v>167</v>
      </c>
      <c r="B33" t="s">
        <v>250</v>
      </c>
      <c r="C33">
        <v>2015</v>
      </c>
      <c r="D33">
        <v>83.37</v>
      </c>
      <c r="E33">
        <f t="shared" si="0"/>
        <v>81.239999999999995</v>
      </c>
    </row>
    <row r="34" spans="1:5">
      <c r="A34" t="s">
        <v>167</v>
      </c>
      <c r="B34" t="s">
        <v>250</v>
      </c>
      <c r="C34">
        <v>2016</v>
      </c>
      <c r="D34">
        <v>85.16</v>
      </c>
      <c r="E34">
        <f t="shared" si="0"/>
        <v>83.37</v>
      </c>
    </row>
    <row r="35" spans="1:5">
      <c r="A35" t="s">
        <v>167</v>
      </c>
      <c r="B35" t="s">
        <v>250</v>
      </c>
      <c r="C35">
        <v>2017</v>
      </c>
      <c r="D35">
        <v>86.73</v>
      </c>
      <c r="E35">
        <f t="shared" si="0"/>
        <v>85.16</v>
      </c>
    </row>
    <row r="36" spans="1:5">
      <c r="A36" t="s">
        <v>167</v>
      </c>
      <c r="B36" t="s">
        <v>250</v>
      </c>
      <c r="C36">
        <v>2018</v>
      </c>
      <c r="D36">
        <v>89.62</v>
      </c>
      <c r="E36">
        <f t="shared" si="0"/>
        <v>86.73</v>
      </c>
    </row>
    <row r="37" spans="1:5">
      <c r="A37" t="s">
        <v>172</v>
      </c>
      <c r="B37" t="s">
        <v>250</v>
      </c>
      <c r="C37">
        <v>2010</v>
      </c>
      <c r="D37">
        <v>125.92</v>
      </c>
    </row>
    <row r="38" spans="1:5">
      <c r="A38" t="s">
        <v>172</v>
      </c>
      <c r="B38" t="s">
        <v>250</v>
      </c>
      <c r="C38">
        <v>2011</v>
      </c>
      <c r="D38">
        <v>128.86000000000001</v>
      </c>
      <c r="E38">
        <f t="shared" si="0"/>
        <v>125.92</v>
      </c>
    </row>
    <row r="39" spans="1:5">
      <c r="A39" t="s">
        <v>172</v>
      </c>
      <c r="B39" t="s">
        <v>250</v>
      </c>
      <c r="C39">
        <v>2012</v>
      </c>
      <c r="D39">
        <v>130.53</v>
      </c>
      <c r="E39">
        <f t="shared" si="0"/>
        <v>128.86000000000001</v>
      </c>
    </row>
    <row r="40" spans="1:5">
      <c r="A40" t="s">
        <v>172</v>
      </c>
      <c r="B40" t="s">
        <v>250</v>
      </c>
      <c r="C40">
        <v>2013</v>
      </c>
      <c r="D40">
        <v>125.36</v>
      </c>
      <c r="E40">
        <f t="shared" si="0"/>
        <v>130.53</v>
      </c>
    </row>
    <row r="41" spans="1:5">
      <c r="A41" t="s">
        <v>172</v>
      </c>
      <c r="B41" t="s">
        <v>250</v>
      </c>
      <c r="C41">
        <v>2014</v>
      </c>
      <c r="D41">
        <v>126.96</v>
      </c>
      <c r="E41">
        <f t="shared" si="0"/>
        <v>125.36</v>
      </c>
    </row>
    <row r="42" spans="1:5">
      <c r="A42" t="s">
        <v>172</v>
      </c>
      <c r="B42" t="s">
        <v>250</v>
      </c>
      <c r="C42">
        <v>2015</v>
      </c>
      <c r="D42">
        <v>124.67</v>
      </c>
      <c r="E42">
        <f t="shared" si="0"/>
        <v>126.96</v>
      </c>
    </row>
    <row r="43" spans="1:5">
      <c r="A43" t="s">
        <v>172</v>
      </c>
      <c r="B43" t="s">
        <v>250</v>
      </c>
      <c r="C43">
        <v>2016</v>
      </c>
      <c r="D43">
        <v>122.02</v>
      </c>
      <c r="E43">
        <f t="shared" si="0"/>
        <v>124.67</v>
      </c>
    </row>
    <row r="44" spans="1:5">
      <c r="A44" t="s">
        <v>172</v>
      </c>
      <c r="B44" t="s">
        <v>250</v>
      </c>
      <c r="C44">
        <v>2017</v>
      </c>
      <c r="D44">
        <v>123.96</v>
      </c>
      <c r="E44">
        <f t="shared" si="0"/>
        <v>122.02</v>
      </c>
    </row>
    <row r="45" spans="1:5">
      <c r="A45" t="s">
        <v>172</v>
      </c>
      <c r="B45" t="s">
        <v>250</v>
      </c>
      <c r="C45">
        <v>2018</v>
      </c>
      <c r="D45">
        <v>124.63</v>
      </c>
      <c r="E45">
        <f t="shared" si="0"/>
        <v>123.96</v>
      </c>
    </row>
    <row r="46" spans="1:5">
      <c r="A46" t="s">
        <v>175</v>
      </c>
      <c r="B46" t="s">
        <v>250</v>
      </c>
      <c r="C46">
        <v>2010</v>
      </c>
      <c r="D46">
        <v>156.43</v>
      </c>
    </row>
    <row r="47" spans="1:5">
      <c r="A47" t="s">
        <v>175</v>
      </c>
      <c r="B47" t="s">
        <v>250</v>
      </c>
      <c r="C47">
        <v>2011</v>
      </c>
      <c r="D47">
        <v>165.92</v>
      </c>
      <c r="E47">
        <f t="shared" si="0"/>
        <v>156.43</v>
      </c>
    </row>
    <row r="48" spans="1:5">
      <c r="A48" t="s">
        <v>175</v>
      </c>
      <c r="B48" t="s">
        <v>250</v>
      </c>
      <c r="C48">
        <v>2012</v>
      </c>
      <c r="D48">
        <v>169.75</v>
      </c>
      <c r="E48">
        <f t="shared" si="0"/>
        <v>165.92</v>
      </c>
    </row>
    <row r="49" spans="1:5">
      <c r="A49" t="s">
        <v>175</v>
      </c>
      <c r="B49" t="s">
        <v>250</v>
      </c>
      <c r="C49">
        <v>2013</v>
      </c>
      <c r="D49">
        <v>169.15</v>
      </c>
      <c r="E49">
        <f t="shared" si="0"/>
        <v>169.75</v>
      </c>
    </row>
    <row r="50" spans="1:5">
      <c r="A50" t="s">
        <v>175</v>
      </c>
      <c r="B50" t="s">
        <v>250</v>
      </c>
      <c r="C50">
        <v>2014</v>
      </c>
      <c r="D50">
        <v>169.92</v>
      </c>
      <c r="E50">
        <f t="shared" si="0"/>
        <v>169.15</v>
      </c>
    </row>
    <row r="51" spans="1:5">
      <c r="A51" t="s">
        <v>175</v>
      </c>
      <c r="B51" t="s">
        <v>250</v>
      </c>
      <c r="C51">
        <v>2015</v>
      </c>
      <c r="D51">
        <v>170.27</v>
      </c>
      <c r="E51">
        <f t="shared" si="0"/>
        <v>169.92</v>
      </c>
    </row>
    <row r="52" spans="1:5">
      <c r="A52" t="s">
        <v>175</v>
      </c>
      <c r="B52" t="s">
        <v>250</v>
      </c>
      <c r="C52">
        <v>2016</v>
      </c>
      <c r="D52">
        <v>169.96</v>
      </c>
      <c r="E52">
        <f t="shared" si="0"/>
        <v>170.27</v>
      </c>
    </row>
    <row r="53" spans="1:5">
      <c r="A53" t="s">
        <v>175</v>
      </c>
      <c r="B53" t="s">
        <v>250</v>
      </c>
      <c r="C53">
        <v>2017</v>
      </c>
      <c r="D53">
        <v>170.47</v>
      </c>
      <c r="E53">
        <f t="shared" si="0"/>
        <v>169.96</v>
      </c>
    </row>
    <row r="54" spans="1:5">
      <c r="A54" t="s">
        <v>175</v>
      </c>
      <c r="B54" t="s">
        <v>250</v>
      </c>
      <c r="C54">
        <v>2018</v>
      </c>
      <c r="D54">
        <v>170.07</v>
      </c>
      <c r="E54">
        <f t="shared" si="0"/>
        <v>170.47</v>
      </c>
    </row>
    <row r="55" spans="1:5">
      <c r="A55" t="s">
        <v>176</v>
      </c>
      <c r="B55" t="s">
        <v>250</v>
      </c>
      <c r="C55">
        <v>2010</v>
      </c>
      <c r="D55">
        <v>100.4</v>
      </c>
    </row>
    <row r="56" spans="1:5">
      <c r="A56" t="s">
        <v>176</v>
      </c>
      <c r="B56" t="s">
        <v>250</v>
      </c>
      <c r="C56">
        <v>2011</v>
      </c>
      <c r="D56">
        <v>105.35</v>
      </c>
      <c r="E56">
        <f t="shared" si="0"/>
        <v>100.4</v>
      </c>
    </row>
    <row r="57" spans="1:5">
      <c r="A57" t="s">
        <v>176</v>
      </c>
      <c r="B57" t="s">
        <v>250</v>
      </c>
      <c r="C57">
        <v>2012</v>
      </c>
      <c r="D57">
        <v>111.79</v>
      </c>
      <c r="E57">
        <f t="shared" si="0"/>
        <v>105.35</v>
      </c>
    </row>
    <row r="58" spans="1:5">
      <c r="A58" t="s">
        <v>176</v>
      </c>
      <c r="B58" t="s">
        <v>250</v>
      </c>
      <c r="C58">
        <v>2013</v>
      </c>
      <c r="D58">
        <v>116.83</v>
      </c>
      <c r="E58">
        <f t="shared" si="0"/>
        <v>111.79</v>
      </c>
    </row>
    <row r="59" spans="1:5">
      <c r="A59" t="s">
        <v>176</v>
      </c>
      <c r="B59" t="s">
        <v>250</v>
      </c>
      <c r="C59">
        <v>2014</v>
      </c>
      <c r="D59">
        <v>120.6</v>
      </c>
      <c r="E59">
        <f t="shared" si="0"/>
        <v>116.83</v>
      </c>
    </row>
    <row r="60" spans="1:5">
      <c r="A60" t="s">
        <v>176</v>
      </c>
      <c r="B60" t="s">
        <v>250</v>
      </c>
      <c r="C60">
        <v>2015</v>
      </c>
      <c r="D60">
        <v>124.29</v>
      </c>
      <c r="E60">
        <f t="shared" si="0"/>
        <v>120.6</v>
      </c>
    </row>
    <row r="61" spans="1:5">
      <c r="A61" t="s">
        <v>176</v>
      </c>
      <c r="B61" t="s">
        <v>250</v>
      </c>
      <c r="C61">
        <v>2016</v>
      </c>
      <c r="D61">
        <v>127.02</v>
      </c>
      <c r="E61">
        <f t="shared" si="0"/>
        <v>124.29</v>
      </c>
    </row>
    <row r="62" spans="1:5">
      <c r="A62" t="s">
        <v>176</v>
      </c>
      <c r="B62" t="s">
        <v>250</v>
      </c>
      <c r="C62">
        <v>2017</v>
      </c>
      <c r="D62">
        <v>133.9</v>
      </c>
      <c r="E62">
        <f t="shared" si="0"/>
        <v>127.02</v>
      </c>
    </row>
    <row r="63" spans="1:5">
      <c r="A63" t="s">
        <v>176</v>
      </c>
      <c r="B63" t="s">
        <v>250</v>
      </c>
      <c r="C63">
        <v>2018</v>
      </c>
      <c r="D63">
        <v>140.22</v>
      </c>
      <c r="E63">
        <f t="shared" si="0"/>
        <v>133.9</v>
      </c>
    </row>
    <row r="64" spans="1:5">
      <c r="A64" t="s">
        <v>171</v>
      </c>
      <c r="B64" t="s">
        <v>250</v>
      </c>
      <c r="C64">
        <v>2010</v>
      </c>
      <c r="D64">
        <v>133.1</v>
      </c>
    </row>
    <row r="65" spans="1:5">
      <c r="A65" t="s">
        <v>171</v>
      </c>
      <c r="B65" t="s">
        <v>250</v>
      </c>
      <c r="C65">
        <v>2011</v>
      </c>
      <c r="D65">
        <v>142.16999999999999</v>
      </c>
      <c r="E65">
        <f t="shared" si="0"/>
        <v>133.1</v>
      </c>
    </row>
    <row r="66" spans="1:5">
      <c r="A66" t="s">
        <v>171</v>
      </c>
      <c r="B66" t="s">
        <v>250</v>
      </c>
      <c r="C66">
        <v>2012</v>
      </c>
      <c r="D66">
        <v>140.69999999999999</v>
      </c>
      <c r="E66">
        <f t="shared" si="0"/>
        <v>142.16999999999999</v>
      </c>
    </row>
    <row r="67" spans="1:5">
      <c r="A67" t="s">
        <v>171</v>
      </c>
      <c r="B67" t="s">
        <v>250</v>
      </c>
      <c r="C67">
        <v>2013</v>
      </c>
      <c r="D67">
        <v>142.88</v>
      </c>
      <c r="E67">
        <f t="shared" si="0"/>
        <v>140.69999999999999</v>
      </c>
    </row>
    <row r="68" spans="1:5">
      <c r="A68" t="s">
        <v>171</v>
      </c>
      <c r="B68" t="s">
        <v>250</v>
      </c>
      <c r="C68">
        <v>2014</v>
      </c>
      <c r="D68">
        <v>139.08000000000001</v>
      </c>
      <c r="E68">
        <f t="shared" ref="E68:E130" si="1">D67</f>
        <v>142.88</v>
      </c>
    </row>
    <row r="69" spans="1:5">
      <c r="A69" t="s">
        <v>171</v>
      </c>
      <c r="B69" t="s">
        <v>250</v>
      </c>
      <c r="C69">
        <v>2015</v>
      </c>
      <c r="D69">
        <v>139.34</v>
      </c>
      <c r="E69">
        <f t="shared" si="1"/>
        <v>139.08000000000001</v>
      </c>
    </row>
    <row r="70" spans="1:5">
      <c r="A70" t="s">
        <v>171</v>
      </c>
      <c r="B70" t="s">
        <v>250</v>
      </c>
      <c r="C70">
        <v>2016</v>
      </c>
      <c r="D70">
        <v>157.71</v>
      </c>
      <c r="E70">
        <f t="shared" si="1"/>
        <v>139.34</v>
      </c>
    </row>
    <row r="71" spans="1:5">
      <c r="A71" t="s">
        <v>171</v>
      </c>
      <c r="B71" t="s">
        <v>250</v>
      </c>
      <c r="C71">
        <v>2017</v>
      </c>
      <c r="D71">
        <v>163.38</v>
      </c>
      <c r="E71">
        <f t="shared" si="1"/>
        <v>157.71</v>
      </c>
    </row>
    <row r="72" spans="1:5">
      <c r="A72" t="s">
        <v>171</v>
      </c>
      <c r="B72" t="s">
        <v>250</v>
      </c>
      <c r="C72">
        <v>2018</v>
      </c>
      <c r="D72">
        <v>165.18</v>
      </c>
      <c r="E72">
        <f t="shared" si="1"/>
        <v>163.38</v>
      </c>
    </row>
    <row r="73" spans="1:5">
      <c r="A73" t="s">
        <v>181</v>
      </c>
      <c r="B73" t="s">
        <v>250</v>
      </c>
      <c r="C73">
        <v>2010</v>
      </c>
      <c r="D73">
        <v>107.24</v>
      </c>
    </row>
    <row r="74" spans="1:5">
      <c r="A74" t="s">
        <v>181</v>
      </c>
      <c r="B74" t="s">
        <v>250</v>
      </c>
      <c r="C74">
        <v>2011</v>
      </c>
      <c r="D74">
        <v>107.86</v>
      </c>
      <c r="E74">
        <f t="shared" si="1"/>
        <v>107.24</v>
      </c>
    </row>
    <row r="75" spans="1:5">
      <c r="A75" t="s">
        <v>181</v>
      </c>
      <c r="B75" t="s">
        <v>250</v>
      </c>
      <c r="C75">
        <v>2012</v>
      </c>
      <c r="D75">
        <v>109.79</v>
      </c>
      <c r="E75">
        <f t="shared" si="1"/>
        <v>107.86</v>
      </c>
    </row>
    <row r="76" spans="1:5">
      <c r="A76" t="s">
        <v>181</v>
      </c>
      <c r="B76" t="s">
        <v>250</v>
      </c>
      <c r="C76">
        <v>2013</v>
      </c>
      <c r="D76">
        <v>110.04</v>
      </c>
      <c r="E76">
        <f t="shared" si="1"/>
        <v>109.79</v>
      </c>
    </row>
    <row r="77" spans="1:5">
      <c r="A77" t="s">
        <v>181</v>
      </c>
      <c r="B77" t="s">
        <v>250</v>
      </c>
      <c r="C77">
        <v>2014</v>
      </c>
      <c r="D77">
        <v>113.03</v>
      </c>
      <c r="E77">
        <f t="shared" si="1"/>
        <v>110.04</v>
      </c>
    </row>
    <row r="78" spans="1:5">
      <c r="A78" t="s">
        <v>181</v>
      </c>
      <c r="B78" t="s">
        <v>250</v>
      </c>
      <c r="C78">
        <v>2015</v>
      </c>
      <c r="D78">
        <v>116.05</v>
      </c>
      <c r="E78">
        <f t="shared" si="1"/>
        <v>113.03</v>
      </c>
    </row>
    <row r="79" spans="1:5">
      <c r="A79" t="s">
        <v>181</v>
      </c>
      <c r="B79" t="s">
        <v>250</v>
      </c>
      <c r="C79">
        <v>2016</v>
      </c>
      <c r="D79">
        <v>119.73</v>
      </c>
      <c r="E79">
        <f t="shared" si="1"/>
        <v>116.05</v>
      </c>
    </row>
    <row r="80" spans="1:5">
      <c r="A80" t="s">
        <v>181</v>
      </c>
      <c r="B80" t="s">
        <v>250</v>
      </c>
      <c r="C80">
        <v>2017</v>
      </c>
      <c r="D80">
        <v>119.59</v>
      </c>
      <c r="E80">
        <f t="shared" si="1"/>
        <v>119.73</v>
      </c>
    </row>
    <row r="81" spans="1:5">
      <c r="A81" t="s">
        <v>181</v>
      </c>
      <c r="B81" t="s">
        <v>250</v>
      </c>
      <c r="C81">
        <v>2018</v>
      </c>
      <c r="D81">
        <v>120.41</v>
      </c>
      <c r="E81">
        <f t="shared" si="1"/>
        <v>119.59</v>
      </c>
    </row>
    <row r="82" spans="1:5">
      <c r="A82" t="s">
        <v>180</v>
      </c>
      <c r="B82" t="s">
        <v>250</v>
      </c>
      <c r="C82">
        <v>2010</v>
      </c>
      <c r="D82">
        <v>115.78</v>
      </c>
    </row>
    <row r="83" spans="1:5">
      <c r="A83" t="s">
        <v>180</v>
      </c>
      <c r="B83" t="s">
        <v>250</v>
      </c>
      <c r="C83">
        <v>2011</v>
      </c>
      <c r="D83">
        <v>120.22</v>
      </c>
      <c r="E83">
        <f t="shared" si="1"/>
        <v>115.78</v>
      </c>
    </row>
    <row r="84" spans="1:5">
      <c r="A84" t="s">
        <v>180</v>
      </c>
      <c r="B84" t="s">
        <v>250</v>
      </c>
      <c r="C84">
        <v>2012</v>
      </c>
      <c r="D84">
        <v>118.87</v>
      </c>
      <c r="E84">
        <f t="shared" si="1"/>
        <v>120.22</v>
      </c>
    </row>
    <row r="85" spans="1:5">
      <c r="A85" t="s">
        <v>180</v>
      </c>
      <c r="B85" t="s">
        <v>250</v>
      </c>
      <c r="C85">
        <v>2013</v>
      </c>
      <c r="D85">
        <v>121.92</v>
      </c>
      <c r="E85">
        <f t="shared" si="1"/>
        <v>118.87</v>
      </c>
    </row>
    <row r="86" spans="1:5">
      <c r="A86" t="s">
        <v>180</v>
      </c>
      <c r="B86" t="s">
        <v>250</v>
      </c>
      <c r="C86">
        <v>2014</v>
      </c>
      <c r="D86">
        <v>125.3</v>
      </c>
      <c r="E86">
        <f t="shared" si="1"/>
        <v>121.92</v>
      </c>
    </row>
    <row r="87" spans="1:5">
      <c r="A87" t="s">
        <v>180</v>
      </c>
      <c r="B87" t="s">
        <v>250</v>
      </c>
      <c r="C87">
        <v>2015</v>
      </c>
      <c r="D87">
        <v>123</v>
      </c>
      <c r="E87">
        <f t="shared" si="1"/>
        <v>125.3</v>
      </c>
    </row>
    <row r="88" spans="1:5">
      <c r="A88" t="s">
        <v>180</v>
      </c>
      <c r="B88" t="s">
        <v>250</v>
      </c>
      <c r="C88">
        <v>2016</v>
      </c>
      <c r="D88">
        <v>124.32</v>
      </c>
      <c r="E88">
        <f t="shared" si="1"/>
        <v>123</v>
      </c>
    </row>
    <row r="89" spans="1:5">
      <c r="A89" t="s">
        <v>180</v>
      </c>
      <c r="B89" t="s">
        <v>250</v>
      </c>
      <c r="C89">
        <v>2017</v>
      </c>
      <c r="D89">
        <v>125.63</v>
      </c>
      <c r="E89">
        <f t="shared" si="1"/>
        <v>124.32</v>
      </c>
    </row>
    <row r="90" spans="1:5">
      <c r="A90" t="s">
        <v>180</v>
      </c>
      <c r="B90" t="s">
        <v>250</v>
      </c>
      <c r="C90">
        <v>2018</v>
      </c>
      <c r="D90">
        <v>129.35</v>
      </c>
      <c r="E90">
        <f t="shared" si="1"/>
        <v>125.63</v>
      </c>
    </row>
    <row r="91" spans="1:5">
      <c r="A91" t="s">
        <v>183</v>
      </c>
      <c r="B91" t="s">
        <v>250</v>
      </c>
      <c r="C91">
        <v>2010</v>
      </c>
      <c r="D91">
        <v>158.01</v>
      </c>
    </row>
    <row r="92" spans="1:5">
      <c r="A92" t="s">
        <v>183</v>
      </c>
      <c r="B92" t="s">
        <v>250</v>
      </c>
      <c r="C92">
        <v>2011</v>
      </c>
      <c r="D92">
        <v>163.85</v>
      </c>
      <c r="E92">
        <f t="shared" si="1"/>
        <v>158.01</v>
      </c>
    </row>
    <row r="93" spans="1:5">
      <c r="A93" t="s">
        <v>183</v>
      </c>
      <c r="B93" t="s">
        <v>250</v>
      </c>
      <c r="C93">
        <v>2012</v>
      </c>
      <c r="D93">
        <v>165.61</v>
      </c>
      <c r="E93">
        <f t="shared" si="1"/>
        <v>163.85</v>
      </c>
    </row>
    <row r="94" spans="1:5">
      <c r="A94" t="s">
        <v>183</v>
      </c>
      <c r="B94" t="s">
        <v>250</v>
      </c>
      <c r="C94">
        <v>2013</v>
      </c>
      <c r="D94">
        <v>164.05</v>
      </c>
      <c r="E94">
        <f t="shared" si="1"/>
        <v>165.61</v>
      </c>
    </row>
    <row r="95" spans="1:5">
      <c r="A95" t="s">
        <v>183</v>
      </c>
      <c r="B95" t="s">
        <v>250</v>
      </c>
      <c r="C95">
        <v>2014</v>
      </c>
      <c r="D95">
        <v>160.41999999999999</v>
      </c>
      <c r="E95">
        <f t="shared" si="1"/>
        <v>164.05</v>
      </c>
    </row>
    <row r="96" spans="1:5">
      <c r="A96" t="s">
        <v>183</v>
      </c>
      <c r="B96" t="s">
        <v>250</v>
      </c>
      <c r="C96">
        <v>2015</v>
      </c>
      <c r="D96">
        <v>159.54</v>
      </c>
      <c r="E96">
        <f t="shared" si="1"/>
        <v>160.41999999999999</v>
      </c>
    </row>
    <row r="97" spans="1:5">
      <c r="A97" t="s">
        <v>183</v>
      </c>
      <c r="B97" t="s">
        <v>250</v>
      </c>
      <c r="C97">
        <v>2016</v>
      </c>
      <c r="D97">
        <v>161.94</v>
      </c>
      <c r="E97">
        <f t="shared" si="1"/>
        <v>159.54</v>
      </c>
    </row>
    <row r="98" spans="1:5">
      <c r="A98" t="s">
        <v>183</v>
      </c>
      <c r="B98" t="s">
        <v>250</v>
      </c>
      <c r="C98">
        <v>2017</v>
      </c>
      <c r="D98">
        <v>165.46</v>
      </c>
      <c r="E98">
        <f t="shared" si="1"/>
        <v>161.94</v>
      </c>
    </row>
    <row r="99" spans="1:5">
      <c r="A99" t="s">
        <v>183</v>
      </c>
      <c r="B99" t="s">
        <v>250</v>
      </c>
      <c r="C99">
        <v>2018</v>
      </c>
      <c r="D99">
        <v>171.53</v>
      </c>
      <c r="E99">
        <f t="shared" si="1"/>
        <v>165.46</v>
      </c>
    </row>
    <row r="100" spans="1:5">
      <c r="A100" t="s">
        <v>184</v>
      </c>
      <c r="B100" t="s">
        <v>250</v>
      </c>
      <c r="C100">
        <v>2010</v>
      </c>
      <c r="D100">
        <v>93.35</v>
      </c>
    </row>
    <row r="101" spans="1:5">
      <c r="A101" t="s">
        <v>184</v>
      </c>
      <c r="B101" t="s">
        <v>250</v>
      </c>
      <c r="C101">
        <v>2011</v>
      </c>
      <c r="D101">
        <v>100.29</v>
      </c>
      <c r="E101">
        <f t="shared" si="1"/>
        <v>93.35</v>
      </c>
    </row>
    <row r="102" spans="1:5">
      <c r="A102" t="s">
        <v>184</v>
      </c>
      <c r="B102" t="s">
        <v>250</v>
      </c>
      <c r="C102">
        <v>2012</v>
      </c>
      <c r="D102">
        <v>106.62</v>
      </c>
      <c r="E102">
        <f t="shared" si="1"/>
        <v>100.29</v>
      </c>
    </row>
    <row r="103" spans="1:5">
      <c r="A103" t="s">
        <v>184</v>
      </c>
      <c r="B103" t="s">
        <v>250</v>
      </c>
      <c r="C103">
        <v>2013</v>
      </c>
      <c r="D103">
        <v>113.03</v>
      </c>
      <c r="E103">
        <f t="shared" si="1"/>
        <v>106.62</v>
      </c>
    </row>
    <row r="104" spans="1:5">
      <c r="A104" t="s">
        <v>184</v>
      </c>
      <c r="B104" t="s">
        <v>250</v>
      </c>
      <c r="C104">
        <v>2014</v>
      </c>
      <c r="D104">
        <v>120.01</v>
      </c>
      <c r="E104">
        <f t="shared" si="1"/>
        <v>113.03</v>
      </c>
    </row>
    <row r="105" spans="1:5">
      <c r="A105" t="s">
        <v>184</v>
      </c>
      <c r="B105" t="s">
        <v>250</v>
      </c>
      <c r="C105">
        <v>2015</v>
      </c>
      <c r="D105">
        <v>123.19</v>
      </c>
      <c r="E105">
        <f t="shared" si="1"/>
        <v>120.01</v>
      </c>
    </row>
    <row r="106" spans="1:5">
      <c r="A106" t="s">
        <v>184</v>
      </c>
      <c r="B106" t="s">
        <v>250</v>
      </c>
      <c r="C106">
        <v>2016</v>
      </c>
      <c r="D106">
        <v>128.81</v>
      </c>
      <c r="E106">
        <f t="shared" si="1"/>
        <v>123.19</v>
      </c>
    </row>
    <row r="107" spans="1:5">
      <c r="A107" t="s">
        <v>184</v>
      </c>
      <c r="B107" t="s">
        <v>250</v>
      </c>
      <c r="C107">
        <v>2017</v>
      </c>
      <c r="D107">
        <v>134.32</v>
      </c>
      <c r="E107">
        <f t="shared" si="1"/>
        <v>128.81</v>
      </c>
    </row>
    <row r="108" spans="1:5">
      <c r="A108" t="s">
        <v>184</v>
      </c>
      <c r="B108" t="s">
        <v>250</v>
      </c>
      <c r="C108">
        <v>2018</v>
      </c>
      <c r="D108">
        <v>140.63</v>
      </c>
      <c r="E108">
        <f t="shared" si="1"/>
        <v>134.32</v>
      </c>
    </row>
    <row r="109" spans="1:5">
      <c r="A109" t="s">
        <v>186</v>
      </c>
      <c r="B109" t="s">
        <v>250</v>
      </c>
      <c r="C109">
        <v>2010</v>
      </c>
      <c r="D109">
        <v>143.41</v>
      </c>
    </row>
    <row r="110" spans="1:5">
      <c r="A110" t="s">
        <v>186</v>
      </c>
      <c r="B110" t="s">
        <v>250</v>
      </c>
      <c r="C110">
        <v>2011</v>
      </c>
      <c r="D110">
        <v>147.58000000000001</v>
      </c>
      <c r="E110">
        <f t="shared" si="1"/>
        <v>143.41</v>
      </c>
    </row>
    <row r="111" spans="1:5">
      <c r="A111" t="s">
        <v>186</v>
      </c>
      <c r="B111" t="s">
        <v>250</v>
      </c>
      <c r="C111">
        <v>2012</v>
      </c>
      <c r="D111">
        <v>143.41999999999999</v>
      </c>
      <c r="E111">
        <f t="shared" si="1"/>
        <v>147.58000000000001</v>
      </c>
    </row>
    <row r="112" spans="1:5">
      <c r="A112" t="s">
        <v>186</v>
      </c>
      <c r="B112" t="s">
        <v>250</v>
      </c>
      <c r="C112">
        <v>2013</v>
      </c>
      <c r="D112">
        <v>145.12</v>
      </c>
      <c r="E112">
        <f t="shared" si="1"/>
        <v>143.41999999999999</v>
      </c>
    </row>
    <row r="113" spans="1:5">
      <c r="A113" t="s">
        <v>186</v>
      </c>
      <c r="B113" t="s">
        <v>250</v>
      </c>
      <c r="C113">
        <v>2014</v>
      </c>
      <c r="D113">
        <v>158.72</v>
      </c>
      <c r="E113">
        <f t="shared" si="1"/>
        <v>145.12</v>
      </c>
    </row>
    <row r="114" spans="1:5">
      <c r="A114" t="s">
        <v>186</v>
      </c>
      <c r="B114" t="s">
        <v>250</v>
      </c>
      <c r="C114">
        <v>2015</v>
      </c>
      <c r="D114">
        <v>159.06</v>
      </c>
      <c r="E114">
        <f t="shared" si="1"/>
        <v>158.72</v>
      </c>
    </row>
    <row r="115" spans="1:5">
      <c r="A115" t="s">
        <v>186</v>
      </c>
      <c r="B115" t="s">
        <v>250</v>
      </c>
      <c r="C115">
        <v>2016</v>
      </c>
      <c r="D115">
        <v>153.33000000000001</v>
      </c>
      <c r="E115">
        <f t="shared" si="1"/>
        <v>159.06</v>
      </c>
    </row>
    <row r="116" spans="1:5">
      <c r="A116" t="s">
        <v>186</v>
      </c>
      <c r="B116" t="s">
        <v>250</v>
      </c>
      <c r="C116">
        <v>2017</v>
      </c>
      <c r="D116">
        <v>156.29</v>
      </c>
      <c r="E116">
        <f t="shared" si="1"/>
        <v>153.33000000000001</v>
      </c>
    </row>
    <row r="117" spans="1:5">
      <c r="A117" t="s">
        <v>186</v>
      </c>
      <c r="B117" t="s">
        <v>250</v>
      </c>
      <c r="C117">
        <v>2018</v>
      </c>
      <c r="D117">
        <v>156.56</v>
      </c>
      <c r="E117">
        <f t="shared" si="1"/>
        <v>156.29</v>
      </c>
    </row>
    <row r="118" spans="1:5">
      <c r="A118" t="s">
        <v>190</v>
      </c>
      <c r="B118" t="s">
        <v>250</v>
      </c>
      <c r="C118">
        <v>2010</v>
      </c>
      <c r="D118">
        <v>124.14</v>
      </c>
    </row>
    <row r="119" spans="1:5">
      <c r="A119" t="s">
        <v>190</v>
      </c>
      <c r="B119" t="s">
        <v>250</v>
      </c>
      <c r="C119">
        <v>2011</v>
      </c>
      <c r="D119">
        <v>130.88</v>
      </c>
      <c r="E119">
        <f t="shared" si="1"/>
        <v>124.14</v>
      </c>
    </row>
    <row r="120" spans="1:5">
      <c r="A120" t="s">
        <v>190</v>
      </c>
      <c r="B120" t="s">
        <v>250</v>
      </c>
      <c r="C120">
        <v>2012</v>
      </c>
      <c r="D120">
        <v>129.4</v>
      </c>
      <c r="E120">
        <f t="shared" si="1"/>
        <v>130.88</v>
      </c>
    </row>
    <row r="121" spans="1:5">
      <c r="A121" t="s">
        <v>190</v>
      </c>
      <c r="B121" t="s">
        <v>250</v>
      </c>
      <c r="C121">
        <v>2013</v>
      </c>
      <c r="D121">
        <v>127.94</v>
      </c>
      <c r="E121">
        <f t="shared" si="1"/>
        <v>129.4</v>
      </c>
    </row>
    <row r="122" spans="1:5">
      <c r="A122" t="s">
        <v>190</v>
      </c>
      <c r="B122" t="s">
        <v>250</v>
      </c>
      <c r="C122">
        <v>2014</v>
      </c>
      <c r="D122">
        <v>133.69</v>
      </c>
      <c r="E122">
        <f t="shared" si="1"/>
        <v>127.94</v>
      </c>
    </row>
    <row r="123" spans="1:5">
      <c r="A123" t="s">
        <v>190</v>
      </c>
      <c r="B123" t="s">
        <v>250</v>
      </c>
      <c r="C123">
        <v>2015</v>
      </c>
      <c r="D123">
        <v>139.26</v>
      </c>
      <c r="E123">
        <f t="shared" si="1"/>
        <v>133.69</v>
      </c>
    </row>
    <row r="124" spans="1:5">
      <c r="A124" t="s">
        <v>190</v>
      </c>
      <c r="B124" t="s">
        <v>250</v>
      </c>
      <c r="C124">
        <v>2016</v>
      </c>
      <c r="D124">
        <v>152.77000000000001</v>
      </c>
      <c r="E124">
        <f t="shared" si="1"/>
        <v>139.26</v>
      </c>
    </row>
    <row r="125" spans="1:5">
      <c r="A125" t="s">
        <v>190</v>
      </c>
      <c r="B125" t="s">
        <v>250</v>
      </c>
      <c r="C125">
        <v>2017</v>
      </c>
      <c r="D125">
        <v>149.13999999999999</v>
      </c>
      <c r="E125">
        <f t="shared" si="1"/>
        <v>152.77000000000001</v>
      </c>
    </row>
    <row r="126" spans="1:5">
      <c r="A126" t="s">
        <v>190</v>
      </c>
      <c r="B126" t="s">
        <v>250</v>
      </c>
      <c r="C126">
        <v>2018</v>
      </c>
      <c r="D126">
        <v>157.19</v>
      </c>
      <c r="E126">
        <f t="shared" si="1"/>
        <v>149.13999999999999</v>
      </c>
    </row>
    <row r="127" spans="1:5">
      <c r="A127" t="s">
        <v>192</v>
      </c>
      <c r="B127" t="s">
        <v>250</v>
      </c>
      <c r="C127">
        <v>2010</v>
      </c>
      <c r="D127">
        <v>114.92</v>
      </c>
    </row>
    <row r="128" spans="1:5">
      <c r="A128" t="s">
        <v>192</v>
      </c>
      <c r="B128" t="s">
        <v>250</v>
      </c>
      <c r="C128">
        <v>2011</v>
      </c>
      <c r="D128">
        <v>118.61</v>
      </c>
      <c r="E128">
        <f t="shared" si="1"/>
        <v>114.92</v>
      </c>
    </row>
    <row r="129" spans="1:5">
      <c r="A129" t="s">
        <v>192</v>
      </c>
      <c r="B129" t="s">
        <v>250</v>
      </c>
      <c r="C129">
        <v>2012</v>
      </c>
      <c r="D129">
        <v>122.5</v>
      </c>
      <c r="E129">
        <f t="shared" si="1"/>
        <v>118.61</v>
      </c>
    </row>
    <row r="130" spans="1:5">
      <c r="A130" t="s">
        <v>192</v>
      </c>
      <c r="B130" t="s">
        <v>250</v>
      </c>
      <c r="C130">
        <v>2013</v>
      </c>
      <c r="D130">
        <v>119.31</v>
      </c>
      <c r="E130">
        <f t="shared" si="1"/>
        <v>122.5</v>
      </c>
    </row>
    <row r="131" spans="1:5">
      <c r="A131" t="s">
        <v>192</v>
      </c>
      <c r="B131" t="s">
        <v>250</v>
      </c>
      <c r="C131">
        <v>2014</v>
      </c>
      <c r="D131">
        <v>124.18</v>
      </c>
      <c r="E131">
        <f t="shared" ref="E131:E194" si="2">D130</f>
        <v>119.31</v>
      </c>
    </row>
    <row r="132" spans="1:5">
      <c r="A132" t="s">
        <v>192</v>
      </c>
      <c r="B132" t="s">
        <v>250</v>
      </c>
      <c r="C132">
        <v>2015</v>
      </c>
      <c r="D132">
        <v>126.2</v>
      </c>
      <c r="E132">
        <f t="shared" si="2"/>
        <v>124.18</v>
      </c>
    </row>
    <row r="133" spans="1:5">
      <c r="A133" t="s">
        <v>192</v>
      </c>
      <c r="B133" t="s">
        <v>250</v>
      </c>
      <c r="C133">
        <v>2016</v>
      </c>
      <c r="D133">
        <v>129.97999999999999</v>
      </c>
      <c r="E133">
        <f t="shared" si="2"/>
        <v>126.2</v>
      </c>
    </row>
    <row r="134" spans="1:5">
      <c r="A134" t="s">
        <v>192</v>
      </c>
      <c r="B134" t="s">
        <v>250</v>
      </c>
      <c r="C134">
        <v>2017</v>
      </c>
      <c r="D134">
        <v>133.5</v>
      </c>
      <c r="E134">
        <f t="shared" si="2"/>
        <v>129.97999999999999</v>
      </c>
    </row>
    <row r="135" spans="1:5">
      <c r="A135" t="s">
        <v>192</v>
      </c>
      <c r="B135" t="s">
        <v>250</v>
      </c>
      <c r="C135">
        <v>2018</v>
      </c>
      <c r="D135">
        <v>131</v>
      </c>
      <c r="E135">
        <f t="shared" si="2"/>
        <v>133.5</v>
      </c>
    </row>
    <row r="136" spans="1:5">
      <c r="A136" t="s">
        <v>191</v>
      </c>
      <c r="B136" t="s">
        <v>250</v>
      </c>
      <c r="C136">
        <v>2010</v>
      </c>
      <c r="D136">
        <v>109.86</v>
      </c>
    </row>
    <row r="137" spans="1:5">
      <c r="A137" t="s">
        <v>191</v>
      </c>
      <c r="B137" t="s">
        <v>250</v>
      </c>
      <c r="C137">
        <v>2011</v>
      </c>
      <c r="D137">
        <v>112</v>
      </c>
      <c r="E137">
        <f t="shared" si="2"/>
        <v>109.86</v>
      </c>
    </row>
    <row r="138" spans="1:5">
      <c r="A138" t="s">
        <v>191</v>
      </c>
      <c r="B138" t="s">
        <v>250</v>
      </c>
      <c r="C138">
        <v>2012</v>
      </c>
      <c r="D138">
        <v>111.85</v>
      </c>
      <c r="E138">
        <f t="shared" si="2"/>
        <v>112</v>
      </c>
    </row>
    <row r="139" spans="1:5">
      <c r="A139" t="s">
        <v>191</v>
      </c>
      <c r="B139" t="s">
        <v>250</v>
      </c>
      <c r="C139">
        <v>2013</v>
      </c>
      <c r="D139">
        <v>112.04</v>
      </c>
      <c r="E139">
        <f t="shared" si="2"/>
        <v>111.85</v>
      </c>
    </row>
    <row r="140" spans="1:5">
      <c r="A140" t="s">
        <v>191</v>
      </c>
      <c r="B140" t="s">
        <v>250</v>
      </c>
      <c r="C140">
        <v>2014</v>
      </c>
      <c r="D140">
        <v>111.69</v>
      </c>
      <c r="E140">
        <f t="shared" si="2"/>
        <v>112.04</v>
      </c>
    </row>
    <row r="141" spans="1:5">
      <c r="A141" t="s">
        <v>191</v>
      </c>
      <c r="B141" t="s">
        <v>250</v>
      </c>
      <c r="C141">
        <v>2015</v>
      </c>
      <c r="D141">
        <v>110.12</v>
      </c>
      <c r="E141">
        <f t="shared" si="2"/>
        <v>111.69</v>
      </c>
    </row>
    <row r="142" spans="1:5">
      <c r="A142" t="s">
        <v>191</v>
      </c>
      <c r="B142" t="s">
        <v>250</v>
      </c>
      <c r="C142">
        <v>2016</v>
      </c>
      <c r="D142">
        <v>109.42</v>
      </c>
      <c r="E142">
        <f t="shared" si="2"/>
        <v>110.12</v>
      </c>
    </row>
    <row r="143" spans="1:5">
      <c r="A143" t="s">
        <v>191</v>
      </c>
      <c r="B143" t="s">
        <v>250</v>
      </c>
      <c r="C143">
        <v>2017</v>
      </c>
      <c r="D143">
        <v>108.39</v>
      </c>
      <c r="E143">
        <f t="shared" si="2"/>
        <v>109.42</v>
      </c>
    </row>
    <row r="144" spans="1:5">
      <c r="A144" t="s">
        <v>191</v>
      </c>
      <c r="B144" t="s">
        <v>250</v>
      </c>
      <c r="C144">
        <v>2018</v>
      </c>
      <c r="D144">
        <v>107.7</v>
      </c>
      <c r="E144">
        <f t="shared" si="2"/>
        <v>108.39</v>
      </c>
    </row>
    <row r="145" spans="1:5">
      <c r="A145" t="s">
        <v>194</v>
      </c>
      <c r="B145" t="s">
        <v>250</v>
      </c>
      <c r="C145">
        <v>2010</v>
      </c>
      <c r="D145">
        <v>155.81</v>
      </c>
    </row>
    <row r="146" spans="1:5">
      <c r="A146" t="s">
        <v>194</v>
      </c>
      <c r="B146" t="s">
        <v>250</v>
      </c>
      <c r="C146">
        <v>2011</v>
      </c>
      <c r="D146">
        <v>159.08000000000001</v>
      </c>
      <c r="E146">
        <f t="shared" si="2"/>
        <v>155.81</v>
      </c>
    </row>
    <row r="147" spans="1:5">
      <c r="A147" t="s">
        <v>194</v>
      </c>
      <c r="B147" t="s">
        <v>250</v>
      </c>
      <c r="C147">
        <v>2012</v>
      </c>
      <c r="D147">
        <v>160.04</v>
      </c>
      <c r="E147">
        <f t="shared" si="2"/>
        <v>159.08000000000001</v>
      </c>
    </row>
    <row r="148" spans="1:5">
      <c r="A148" t="s">
        <v>194</v>
      </c>
      <c r="B148" t="s">
        <v>250</v>
      </c>
      <c r="C148">
        <v>2013</v>
      </c>
      <c r="D148">
        <v>159.37</v>
      </c>
      <c r="E148">
        <f t="shared" si="2"/>
        <v>160.04</v>
      </c>
    </row>
    <row r="149" spans="1:5">
      <c r="A149" t="s">
        <v>194</v>
      </c>
      <c r="B149" t="s">
        <v>250</v>
      </c>
      <c r="C149">
        <v>2014</v>
      </c>
      <c r="D149">
        <v>160.87</v>
      </c>
      <c r="E149">
        <f t="shared" si="2"/>
        <v>159.37</v>
      </c>
    </row>
    <row r="150" spans="1:5">
      <c r="A150" t="s">
        <v>194</v>
      </c>
      <c r="B150" t="s">
        <v>250</v>
      </c>
      <c r="C150">
        <v>2015</v>
      </c>
      <c r="D150">
        <v>162.1</v>
      </c>
      <c r="E150">
        <f t="shared" si="2"/>
        <v>160.87</v>
      </c>
    </row>
    <row r="151" spans="1:5">
      <c r="A151" t="s">
        <v>194</v>
      </c>
      <c r="B151" t="s">
        <v>250</v>
      </c>
      <c r="C151">
        <v>2016</v>
      </c>
      <c r="D151">
        <v>165.41</v>
      </c>
      <c r="E151">
        <f t="shared" si="2"/>
        <v>162.1</v>
      </c>
    </row>
    <row r="152" spans="1:5">
      <c r="A152" t="s">
        <v>194</v>
      </c>
      <c r="B152" t="s">
        <v>250</v>
      </c>
      <c r="C152">
        <v>2017</v>
      </c>
      <c r="D152">
        <v>169.43</v>
      </c>
      <c r="E152">
        <f t="shared" si="2"/>
        <v>165.41</v>
      </c>
    </row>
    <row r="153" spans="1:5">
      <c r="A153" t="s">
        <v>194</v>
      </c>
      <c r="B153" t="s">
        <v>250</v>
      </c>
      <c r="C153">
        <v>2018</v>
      </c>
      <c r="D153">
        <v>170.57</v>
      </c>
      <c r="E153">
        <f t="shared" si="2"/>
        <v>169.43</v>
      </c>
    </row>
    <row r="154" spans="1:5">
      <c r="A154" t="s">
        <v>174</v>
      </c>
      <c r="B154" t="s">
        <v>250</v>
      </c>
      <c r="C154">
        <v>2010</v>
      </c>
      <c r="D154">
        <v>110.37</v>
      </c>
    </row>
    <row r="155" spans="1:5">
      <c r="A155" t="s">
        <v>174</v>
      </c>
      <c r="B155" t="s">
        <v>250</v>
      </c>
      <c r="C155">
        <v>2011</v>
      </c>
      <c r="D155">
        <v>112.53</v>
      </c>
      <c r="E155">
        <f t="shared" si="2"/>
        <v>110.37</v>
      </c>
    </row>
    <row r="156" spans="1:5">
      <c r="A156" t="s">
        <v>174</v>
      </c>
      <c r="B156" t="s">
        <v>250</v>
      </c>
      <c r="C156">
        <v>2012</v>
      </c>
      <c r="D156">
        <v>108.34</v>
      </c>
      <c r="E156">
        <f t="shared" si="2"/>
        <v>112.53</v>
      </c>
    </row>
    <row r="157" spans="1:5">
      <c r="A157" t="s">
        <v>174</v>
      </c>
      <c r="B157" t="s">
        <v>250</v>
      </c>
      <c r="C157">
        <v>2013</v>
      </c>
      <c r="D157">
        <v>107.65</v>
      </c>
      <c r="E157">
        <f t="shared" si="2"/>
        <v>108.34</v>
      </c>
    </row>
    <row r="158" spans="1:5">
      <c r="A158" t="s">
        <v>174</v>
      </c>
      <c r="B158" t="s">
        <v>250</v>
      </c>
      <c r="C158">
        <v>2014</v>
      </c>
      <c r="D158">
        <v>109.37</v>
      </c>
      <c r="E158">
        <f t="shared" si="2"/>
        <v>107.65</v>
      </c>
    </row>
    <row r="159" spans="1:5">
      <c r="A159" t="s">
        <v>174</v>
      </c>
      <c r="B159" t="s">
        <v>250</v>
      </c>
      <c r="C159">
        <v>2015</v>
      </c>
      <c r="D159">
        <v>110.04</v>
      </c>
      <c r="E159">
        <f t="shared" si="2"/>
        <v>109.37</v>
      </c>
    </row>
    <row r="160" spans="1:5">
      <c r="A160" t="s">
        <v>174</v>
      </c>
      <c r="B160" t="s">
        <v>250</v>
      </c>
      <c r="C160">
        <v>2016</v>
      </c>
      <c r="D160">
        <v>110.92</v>
      </c>
      <c r="E160">
        <f t="shared" si="2"/>
        <v>110.04</v>
      </c>
    </row>
    <row r="161" spans="1:5">
      <c r="A161" t="s">
        <v>174</v>
      </c>
      <c r="B161" t="s">
        <v>250</v>
      </c>
      <c r="C161">
        <v>2017</v>
      </c>
      <c r="D161">
        <v>112.84</v>
      </c>
      <c r="E161">
        <f t="shared" si="2"/>
        <v>110.92</v>
      </c>
    </row>
    <row r="162" spans="1:5">
      <c r="A162" t="s">
        <v>174</v>
      </c>
      <c r="B162" t="s">
        <v>250</v>
      </c>
      <c r="C162">
        <v>2018</v>
      </c>
      <c r="D162">
        <v>115.89</v>
      </c>
      <c r="E162">
        <f t="shared" si="2"/>
        <v>112.84</v>
      </c>
    </row>
    <row r="163" spans="1:5">
      <c r="A163" t="s">
        <v>199</v>
      </c>
      <c r="B163" t="s">
        <v>250</v>
      </c>
      <c r="C163">
        <v>2010</v>
      </c>
      <c r="D163">
        <v>135.33000000000001</v>
      </c>
    </row>
    <row r="164" spans="1:5">
      <c r="A164" t="s">
        <v>199</v>
      </c>
      <c r="B164" t="s">
        <v>250</v>
      </c>
      <c r="C164">
        <v>2011</v>
      </c>
      <c r="D164">
        <v>141.68</v>
      </c>
      <c r="E164">
        <f t="shared" si="2"/>
        <v>135.33000000000001</v>
      </c>
    </row>
    <row r="165" spans="1:5">
      <c r="A165" t="s">
        <v>199</v>
      </c>
      <c r="B165" t="s">
        <v>250</v>
      </c>
      <c r="C165">
        <v>2012</v>
      </c>
      <c r="D165">
        <v>146.52000000000001</v>
      </c>
      <c r="E165">
        <f t="shared" si="2"/>
        <v>141.68</v>
      </c>
    </row>
    <row r="166" spans="1:5">
      <c r="A166" t="s">
        <v>199</v>
      </c>
      <c r="B166" t="s">
        <v>250</v>
      </c>
      <c r="C166">
        <v>2013</v>
      </c>
      <c r="D166">
        <v>150.25</v>
      </c>
      <c r="E166">
        <f t="shared" si="2"/>
        <v>146.52000000000001</v>
      </c>
    </row>
    <row r="167" spans="1:5">
      <c r="A167" t="s">
        <v>199</v>
      </c>
      <c r="B167" t="s">
        <v>250</v>
      </c>
      <c r="C167">
        <v>2014</v>
      </c>
      <c r="D167">
        <v>149.81</v>
      </c>
      <c r="E167">
        <f t="shared" si="2"/>
        <v>150.25</v>
      </c>
    </row>
    <row r="168" spans="1:5">
      <c r="A168" t="s">
        <v>199</v>
      </c>
      <c r="B168" t="s">
        <v>250</v>
      </c>
      <c r="C168">
        <v>2015</v>
      </c>
      <c r="D168">
        <v>151.27000000000001</v>
      </c>
      <c r="E168">
        <f t="shared" si="2"/>
        <v>149.81</v>
      </c>
    </row>
    <row r="169" spans="1:5">
      <c r="A169" t="s">
        <v>199</v>
      </c>
      <c r="B169" t="s">
        <v>250</v>
      </c>
      <c r="C169">
        <v>2016</v>
      </c>
      <c r="D169">
        <v>147.85</v>
      </c>
      <c r="E169">
        <f t="shared" si="2"/>
        <v>151.27000000000001</v>
      </c>
    </row>
    <row r="170" spans="1:5">
      <c r="A170" t="s">
        <v>199</v>
      </c>
      <c r="B170" t="s">
        <v>250</v>
      </c>
      <c r="C170">
        <v>2017</v>
      </c>
      <c r="D170">
        <v>142.99</v>
      </c>
      <c r="E170">
        <f t="shared" si="2"/>
        <v>147.85</v>
      </c>
    </row>
    <row r="171" spans="1:5">
      <c r="A171" t="s">
        <v>199</v>
      </c>
      <c r="B171" t="s">
        <v>250</v>
      </c>
      <c r="C171">
        <v>2018</v>
      </c>
      <c r="D171">
        <v>140.69999999999999</v>
      </c>
      <c r="E171">
        <f t="shared" si="2"/>
        <v>142.99</v>
      </c>
    </row>
    <row r="172" spans="1:5">
      <c r="A172" t="s">
        <v>168</v>
      </c>
      <c r="B172" t="s">
        <v>250</v>
      </c>
      <c r="C172">
        <v>2010</v>
      </c>
      <c r="D172">
        <v>123.25</v>
      </c>
    </row>
    <row r="173" spans="1:5">
      <c r="A173" t="s">
        <v>168</v>
      </c>
      <c r="B173" t="s">
        <v>250</v>
      </c>
      <c r="C173">
        <v>2011</v>
      </c>
      <c r="D173">
        <v>127.43</v>
      </c>
      <c r="E173">
        <f t="shared" si="2"/>
        <v>123.25</v>
      </c>
    </row>
    <row r="174" spans="1:5">
      <c r="A174" t="s">
        <v>168</v>
      </c>
      <c r="B174" t="s">
        <v>250</v>
      </c>
      <c r="C174">
        <v>2012</v>
      </c>
      <c r="D174">
        <v>132.07</v>
      </c>
      <c r="E174">
        <f t="shared" si="2"/>
        <v>127.43</v>
      </c>
    </row>
    <row r="175" spans="1:5">
      <c r="A175" t="s">
        <v>168</v>
      </c>
      <c r="B175" t="s">
        <v>250</v>
      </c>
      <c r="C175">
        <v>2013</v>
      </c>
      <c r="D175">
        <v>133.86000000000001</v>
      </c>
      <c r="E175">
        <f t="shared" si="2"/>
        <v>132.07</v>
      </c>
    </row>
    <row r="176" spans="1:5">
      <c r="A176" t="s">
        <v>168</v>
      </c>
      <c r="B176" t="s">
        <v>250</v>
      </c>
      <c r="C176">
        <v>2014</v>
      </c>
      <c r="D176">
        <v>142.72999999999999</v>
      </c>
      <c r="E176">
        <f t="shared" si="2"/>
        <v>133.86000000000001</v>
      </c>
    </row>
    <row r="177" spans="1:5">
      <c r="A177" t="s">
        <v>168</v>
      </c>
      <c r="B177" t="s">
        <v>250</v>
      </c>
      <c r="C177">
        <v>2015</v>
      </c>
      <c r="D177">
        <v>136.22999999999999</v>
      </c>
      <c r="E177">
        <f t="shared" si="2"/>
        <v>142.72999999999999</v>
      </c>
    </row>
    <row r="178" spans="1:5">
      <c r="A178" t="s">
        <v>168</v>
      </c>
      <c r="B178" t="s">
        <v>250</v>
      </c>
      <c r="C178">
        <v>2016</v>
      </c>
      <c r="D178">
        <v>134.25</v>
      </c>
      <c r="E178">
        <f t="shared" si="2"/>
        <v>136.22999999999999</v>
      </c>
    </row>
    <row r="179" spans="1:5">
      <c r="A179" t="s">
        <v>168</v>
      </c>
      <c r="B179" t="s">
        <v>250</v>
      </c>
      <c r="C179">
        <v>2017</v>
      </c>
      <c r="D179">
        <v>131.19999999999999</v>
      </c>
      <c r="E179">
        <f t="shared" si="2"/>
        <v>134.25</v>
      </c>
    </row>
    <row r="180" spans="1:5">
      <c r="A180" t="s">
        <v>168</v>
      </c>
      <c r="B180" t="s">
        <v>250</v>
      </c>
      <c r="C180">
        <v>2018</v>
      </c>
      <c r="D180">
        <v>126.96</v>
      </c>
      <c r="E180">
        <f t="shared" si="2"/>
        <v>131.19999999999999</v>
      </c>
    </row>
    <row r="181" spans="1:5">
      <c r="A181" t="s">
        <v>177</v>
      </c>
      <c r="B181" t="s">
        <v>250</v>
      </c>
      <c r="C181">
        <v>2010</v>
      </c>
      <c r="D181">
        <v>129.82</v>
      </c>
    </row>
    <row r="182" spans="1:5">
      <c r="A182" t="s">
        <v>177</v>
      </c>
      <c r="B182" t="s">
        <v>250</v>
      </c>
      <c r="C182">
        <v>2011</v>
      </c>
      <c r="D182">
        <v>129.83000000000001</v>
      </c>
      <c r="E182">
        <f t="shared" si="2"/>
        <v>129.82</v>
      </c>
    </row>
    <row r="183" spans="1:5">
      <c r="A183" t="s">
        <v>177</v>
      </c>
      <c r="B183" t="s">
        <v>250</v>
      </c>
      <c r="C183">
        <v>2012</v>
      </c>
      <c r="D183">
        <v>130.37</v>
      </c>
      <c r="E183">
        <f t="shared" si="2"/>
        <v>129.83000000000001</v>
      </c>
    </row>
    <row r="184" spans="1:5">
      <c r="A184" t="s">
        <v>177</v>
      </c>
      <c r="B184" t="s">
        <v>250</v>
      </c>
      <c r="C184">
        <v>2013</v>
      </c>
      <c r="D184">
        <v>128.96</v>
      </c>
      <c r="E184">
        <f t="shared" si="2"/>
        <v>130.37</v>
      </c>
    </row>
    <row r="185" spans="1:5">
      <c r="A185" t="s">
        <v>177</v>
      </c>
      <c r="B185" t="s">
        <v>250</v>
      </c>
      <c r="C185">
        <v>2014</v>
      </c>
      <c r="D185">
        <v>129.52000000000001</v>
      </c>
      <c r="E185">
        <f t="shared" si="2"/>
        <v>128.96</v>
      </c>
    </row>
    <row r="186" spans="1:5">
      <c r="A186" t="s">
        <v>177</v>
      </c>
      <c r="B186" t="s">
        <v>250</v>
      </c>
      <c r="C186">
        <v>2015</v>
      </c>
      <c r="D186">
        <v>130.94999999999999</v>
      </c>
      <c r="E186">
        <f t="shared" si="2"/>
        <v>129.52000000000001</v>
      </c>
    </row>
    <row r="187" spans="1:5">
      <c r="A187" t="s">
        <v>177</v>
      </c>
      <c r="B187" t="s">
        <v>250</v>
      </c>
      <c r="C187">
        <v>2016</v>
      </c>
      <c r="D187">
        <v>127.82</v>
      </c>
      <c r="E187">
        <f t="shared" si="2"/>
        <v>130.94999999999999</v>
      </c>
    </row>
    <row r="188" spans="1:5">
      <c r="A188" t="s">
        <v>177</v>
      </c>
      <c r="B188" t="s">
        <v>250</v>
      </c>
      <c r="C188">
        <v>2017</v>
      </c>
      <c r="D188">
        <v>127.34</v>
      </c>
      <c r="E188">
        <f t="shared" si="2"/>
        <v>127.82</v>
      </c>
    </row>
    <row r="189" spans="1:5">
      <c r="A189" t="s">
        <v>177</v>
      </c>
      <c r="B189" t="s">
        <v>250</v>
      </c>
      <c r="C189">
        <v>2018</v>
      </c>
      <c r="D189">
        <v>126.44</v>
      </c>
      <c r="E189">
        <f t="shared" si="2"/>
        <v>127.34</v>
      </c>
    </row>
    <row r="190" spans="1:5">
      <c r="A190" t="s">
        <v>202</v>
      </c>
      <c r="B190" t="s">
        <v>250</v>
      </c>
      <c r="C190">
        <v>2010</v>
      </c>
      <c r="D190">
        <v>92.17</v>
      </c>
    </row>
    <row r="191" spans="1:5">
      <c r="A191" t="s">
        <v>202</v>
      </c>
      <c r="B191" t="s">
        <v>250</v>
      </c>
      <c r="C191">
        <v>2011</v>
      </c>
      <c r="D191">
        <v>95.45</v>
      </c>
      <c r="E191">
        <f t="shared" si="2"/>
        <v>92.17</v>
      </c>
    </row>
    <row r="192" spans="1:5">
      <c r="A192" t="s">
        <v>202</v>
      </c>
      <c r="B192" t="s">
        <v>250</v>
      </c>
      <c r="C192">
        <v>2012</v>
      </c>
      <c r="D192">
        <v>97.12</v>
      </c>
      <c r="E192">
        <f t="shared" si="2"/>
        <v>95.45</v>
      </c>
    </row>
    <row r="193" spans="1:5">
      <c r="A193" t="s">
        <v>202</v>
      </c>
      <c r="B193" t="s">
        <v>250</v>
      </c>
      <c r="C193">
        <v>2013</v>
      </c>
      <c r="D193">
        <v>96.74</v>
      </c>
      <c r="E193">
        <f t="shared" si="2"/>
        <v>97.12</v>
      </c>
    </row>
    <row r="194" spans="1:5">
      <c r="A194" t="s">
        <v>202</v>
      </c>
      <c r="B194" t="s">
        <v>250</v>
      </c>
      <c r="C194">
        <v>2014</v>
      </c>
      <c r="D194">
        <v>111.66</v>
      </c>
      <c r="E194">
        <f t="shared" si="2"/>
        <v>96.74</v>
      </c>
    </row>
    <row r="195" spans="1:5">
      <c r="A195" t="s">
        <v>202</v>
      </c>
      <c r="B195" t="s">
        <v>250</v>
      </c>
      <c r="C195">
        <v>2015</v>
      </c>
      <c r="D195">
        <v>117.85</v>
      </c>
      <c r="E195">
        <f t="shared" ref="E195:E198" si="3">D194</f>
        <v>111.66</v>
      </c>
    </row>
    <row r="196" spans="1:5">
      <c r="A196" t="s">
        <v>202</v>
      </c>
      <c r="B196" t="s">
        <v>250</v>
      </c>
      <c r="C196">
        <v>2016</v>
      </c>
      <c r="D196">
        <v>122.57</v>
      </c>
      <c r="E196">
        <f t="shared" si="3"/>
        <v>117.85</v>
      </c>
    </row>
    <row r="197" spans="1:5">
      <c r="A197" t="s">
        <v>202</v>
      </c>
      <c r="B197" t="s">
        <v>250</v>
      </c>
      <c r="C197">
        <v>2017</v>
      </c>
      <c r="D197">
        <v>123.02</v>
      </c>
      <c r="E197">
        <f t="shared" si="3"/>
        <v>122.57</v>
      </c>
    </row>
    <row r="198" spans="1:5">
      <c r="A198" t="s">
        <v>202</v>
      </c>
      <c r="B198" t="s">
        <v>250</v>
      </c>
      <c r="C198">
        <v>2018</v>
      </c>
      <c r="D198">
        <v>128.91999999999999</v>
      </c>
      <c r="E198">
        <f t="shared" si="3"/>
        <v>123.02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Info</vt:lpstr>
      <vt:lpstr>Legend</vt:lpstr>
      <vt:lpstr>OrginalPennData</vt:lpstr>
      <vt:lpstr>PennFiltered1</vt:lpstr>
      <vt:lpstr>FinalData</vt:lpstr>
      <vt:lpstr>CalculationForOpenness</vt:lpstr>
      <vt:lpstr>CellphoneData</vt:lpstr>
      <vt:lpstr>TelecomData</vt:lpstr>
      <vt:lpstr>Cellphone</vt:lpstr>
      <vt:lpstr>CellCorMatrix</vt:lpstr>
      <vt:lpstr>TeleCorMatrix</vt:lpstr>
      <vt:lpstr>Legend!Print_Titles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B</cp:lastModifiedBy>
  <dcterms:created xsi:type="dcterms:W3CDTF">2022-05-17T00:32:35Z</dcterms:created>
  <dcterms:modified xsi:type="dcterms:W3CDTF">2022-05-17T04:52:57Z</dcterms:modified>
</cp:coreProperties>
</file>