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aniel.Carpenter.INT\Documents\GitHub\OU-DSA\db MGT Systems\04 - Project\Task 2\"/>
    </mc:Choice>
  </mc:AlternateContent>
  <xr:revisionPtr revIDLastSave="0" documentId="13_ncr:1_{A435C78D-FA3C-4494-AD64-A3B2F21FF88D}" xr6:coauthVersionLast="44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Output for Project" sheetId="1" r:id="rId1"/>
  </sheets>
  <definedNames>
    <definedName name="_xlnm._FilterDatabase" localSheetId="0" hidden="1">'Output for Project'!$C$2:$G$53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F33" i="1" l="1"/>
  <c r="F16" i="1"/>
  <c r="F26" i="1"/>
  <c r="F11" i="1"/>
  <c r="I4" i="1"/>
  <c r="I3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2" i="1"/>
  <c r="I31" i="1"/>
  <c r="I30" i="1"/>
  <c r="I29" i="1"/>
  <c r="I28" i="1"/>
  <c r="I27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0" i="1"/>
  <c r="I9" i="1"/>
  <c r="I7" i="1"/>
  <c r="I6" i="1"/>
  <c r="I8" i="1"/>
  <c r="O6" i="1"/>
  <c r="O5" i="1"/>
  <c r="O4" i="1"/>
  <c r="O3" i="1"/>
  <c r="O9" i="1"/>
  <c r="O8" i="1"/>
  <c r="O7" i="1"/>
  <c r="O19" i="1"/>
  <c r="O18" i="1"/>
  <c r="O17" i="1"/>
  <c r="O15" i="1"/>
  <c r="O14" i="1"/>
  <c r="O13" i="1"/>
  <c r="O12" i="1"/>
  <c r="O10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2" i="1"/>
  <c r="F31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5" i="1"/>
  <c r="F14" i="1"/>
  <c r="F13" i="1"/>
  <c r="F12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<sst xmlns="http://schemas.openxmlformats.org/spreadsheetml/2006/main" count="213" uniqueCount="68">
  <si>
    <t>INT</t>
  </si>
  <si>
    <t>DATE</t>
  </si>
  <si>
    <t>REAL</t>
  </si>
  <si>
    <t>name</t>
  </si>
  <si>
    <t>address</t>
  </si>
  <si>
    <t>category</t>
  </si>
  <si>
    <t>customerName</t>
  </si>
  <si>
    <t>assembliesID</t>
  </si>
  <si>
    <t>id</t>
  </si>
  <si>
    <t>dateOrdered</t>
  </si>
  <si>
    <t>details</t>
  </si>
  <si>
    <t>processID</t>
  </si>
  <si>
    <t>type</t>
  </si>
  <si>
    <t>method</t>
  </si>
  <si>
    <t>cutType</t>
  </si>
  <si>
    <t>machineType</t>
  </si>
  <si>
    <t>deptNo</t>
  </si>
  <si>
    <t>JobNo</t>
  </si>
  <si>
    <t>startDate</t>
  </si>
  <si>
    <t>endDate</t>
  </si>
  <si>
    <t>otherInfo</t>
  </si>
  <si>
    <t>timeOfLabor</t>
  </si>
  <si>
    <t>color</t>
  </si>
  <si>
    <t>volume</t>
  </si>
  <si>
    <t>material</t>
  </si>
  <si>
    <t>amount</t>
  </si>
  <si>
    <t>jobNo</t>
  </si>
  <si>
    <t>transactionNo</t>
  </si>
  <si>
    <t>cost</t>
  </si>
  <si>
    <t>acctNo</t>
  </si>
  <si>
    <t>dateEstablished</t>
  </si>
  <si>
    <t>P_Paint</t>
  </si>
  <si>
    <t>J_Paint</t>
  </si>
  <si>
    <t>Constraint</t>
  </si>
  <si>
    <t>Table Name</t>
  </si>
  <si>
    <t>Primary Key</t>
  </si>
  <si>
    <t>Foreign Key</t>
  </si>
  <si>
    <t>Attribute Name</t>
  </si>
  <si>
    <t xml:space="preserve"> Attribute Type</t>
  </si>
  <si>
    <t>Attribute Sizes (bytes)</t>
  </si>
  <si>
    <t>Bytes</t>
  </si>
  <si>
    <t>VARCHAR(255)</t>
  </si>
  <si>
    <t>1 byte</t>
  </si>
  <si>
    <t>4 bytes</t>
  </si>
  <si>
    <t>3 bytes</t>
  </si>
  <si>
    <t>4 - 8 bytes</t>
  </si>
  <si>
    <t>from 1 to 10</t>
  </si>
  <si>
    <t>SQL CODE</t>
  </si>
  <si>
    <t>Other SQL</t>
  </si>
  <si>
    <t>Customer</t>
  </si>
  <si>
    <t>Orders</t>
  </si>
  <si>
    <t>Assemblies</t>
  </si>
  <si>
    <t>Manufactures</t>
  </si>
  <si>
    <t>Process</t>
  </si>
  <si>
    <t>P_Fit</t>
  </si>
  <si>
    <t>P_Cut</t>
  </si>
  <si>
    <t>ManagedBy</t>
  </si>
  <si>
    <t>Department</t>
  </si>
  <si>
    <t>Job</t>
  </si>
  <si>
    <t>J_Fit</t>
  </si>
  <si>
    <t>J_Cut</t>
  </si>
  <si>
    <t>Records</t>
  </si>
  <si>
    <t>Transaction</t>
  </si>
  <si>
    <t>Account</t>
  </si>
  <si>
    <t>CONSTRAINT CTGRY_RANGE CHECK(category &gt;= 1 AND category &lt;= 10)</t>
  </si>
  <si>
    <t>details1</t>
  </si>
  <si>
    <t>details3</t>
  </si>
  <si>
    <t>details2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</si>
</sst>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4" tint="0.399914548173467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0691854609822"/>
      </right>
      <top/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/>
      <bottom style="thin">
        <color theme="0" tint="-0.14993743705557422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1" fillId="2" borderId="0" xfId="0" applyFont="1" applyFill="1" applyBorder="1" applyAlignment="1">
      <alignment horizontal="center" wrapText="1"/>
    </xf>
    <xf numFmtId="0" fontId="0" fillId="0" borderId="5" xfId="0" applyBorder="1" applyAlignment="1">
      <alignment vertical="center"/>
    </xf>
    <xf numFmtId="0" fontId="0" fillId="0" borderId="7" xfId="0" applyBorder="1"/>
    <xf numFmtId="0" fontId="0" fillId="0" borderId="8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/>
    <xf numFmtId="0" fontId="2" fillId="0" borderId="6" xfId="0" applyFont="1" applyFill="1" applyBorder="1" applyAlignment="1">
      <alignment vertical="center"/>
    </xf>
    <xf numFmtId="0" fontId="0" fillId="0" borderId="5" xfId="0" applyBorder="1"/>
    <xf numFmtId="0" fontId="0" fillId="0" borderId="7" xfId="0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2" xfId="0" applyBorder="1"/>
    <xf numFmtId="0" fontId="0" fillId="0" borderId="11" xfId="0" applyBorder="1"/>
    <xf numFmtId="0" fontId="0" fillId="0" borderId="6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3" borderId="7" xfId="0" applyFill="1" applyBorder="1" applyAlignment="1">
      <alignment vertical="top"/>
    </xf>
    <xf numFmtId="0" fontId="0" fillId="0" borderId="0" xfId="0" applyAlignment="1"/>
    <xf numFmtId="0" fontId="1" fillId="2" borderId="0" xfId="0" applyFont="1" applyFill="1" applyBorder="1" applyAlignment="1">
      <alignment horizontal="centerContinuous"/>
    </xf>
    <xf numFmtId="0" fontId="0" fillId="0" borderId="8" xfId="0" applyBorder="1"/>
    <xf numFmtId="0" fontId="0" fillId="0" borderId="2" xfId="0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3" xfId="0" applyNumberFormat="1" applyFill="1" applyBorder="1" applyAlignment="1">
      <alignment horizontal="center"/>
    </xf>
    <xf numFmtId="0" fontId="0" fillId="0" borderId="4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91"/>
  <sheetViews>
    <sheetView showGridLines="0" tabSelected="1" workbookViewId="0">
      <pane ySplit="2" topLeftCell="A3" activePane="bottomLeft" state="frozen"/>
      <selection pane="bottomLeft"/>
    </sheetView>
  </sheetViews>
  <sheetFormatPr defaultRowHeight="15" outlineLevelCol="1" x14ac:dyDescent="0.25"/>
  <cols>
    <col min="1" max="1" width="2.7109375" customWidth="1" outlineLevel="1"/>
    <col min="2" max="2" width="2.7109375" customWidth="1"/>
    <col min="3" max="3" width="13.7109375" bestFit="1" customWidth="1"/>
    <col min="4" max="7" width="30.7109375" customWidth="1"/>
    <col min="8" max="8" width="2.7109375" customWidth="1"/>
    <col min="9" max="9" width="59.85546875" style="19" hidden="1" customWidth="1" outlineLevel="1"/>
    <col min="10" max="10" width="9.140625" collapsed="1"/>
    <col min="11" max="11" width="14.42578125" hidden="1" customWidth="1" outlineLevel="1"/>
    <col min="12" max="12" width="0" hidden="1" customWidth="1" outlineLevel="1"/>
    <col min="13" max="13" width="9.140625" collapsed="1"/>
    <col min="14" max="14" width="13.28515625" hidden="1" customWidth="1" outlineLevel="1"/>
    <col min="15" max="15" width="43.85546875" hidden="1" customWidth="1" outlineLevel="1"/>
    <col min="16" max="16" width="9.140625" collapsed="1"/>
  </cols>
  <sheetData>
    <row r="2" spans="1:15" x14ac:dyDescent="0.25">
      <c r="C2" s="3" t="s">
        <v>34</v>
      </c>
      <c r="D2" s="3" t="s">
        <v>37</v>
      </c>
      <c r="E2" s="3" t="s">
        <v>38</v>
      </c>
      <c r="F2" s="3" t="s">
        <v>39</v>
      </c>
      <c r="G2" s="3" t="s">
        <v>33</v>
      </c>
      <c r="I2" s="17" t="s">
        <v>47</v>
      </c>
      <c r="K2" s="1" t="s">
        <v>38</v>
      </c>
      <c r="L2" s="1" t="s">
        <v>40</v>
      </c>
      <c r="N2" s="20" t="s">
        <v>48</v>
      </c>
      <c r="O2" s="20"/>
    </row>
    <row r="3" spans="1:15" x14ac:dyDescent="0.25">
      <c r="A3" s="31" t="b">
        <f>IFERROR(IF(C3 &lt;&gt; C2, NOT(A2), A2), FALSE)</f>
        <v>1</v>
      </c>
      <c r="C3" s="22" t="s">
        <v>49</v>
      </c>
      <c r="D3" s="23" t="s">
        <v>3</v>
      </c>
      <c r="E3" s="24" t="s">
        <v>41</v>
      </c>
      <c r="F3" s="25" t="str">
        <f t="shared" ref="F3:F34" si="0">VLOOKUP(E3, $K:$L, 2, FALSE)</f>
        <v>1 byte</v>
      </c>
      <c r="G3" s="26" t="s">
        <v>35</v>
      </c>
      <c r="I3" s="18" t="str">
        <f t="shared" ref="I3:I4" si="1">IF(NOT(AND(G3 &lt;&gt; "Foreign Key", OR(ISNUMBER(SEARCH("id", D3)), ISNUMBER(SEARCH("no", D3))))),
"",
 "CONSTRAINT [NON_NEG_" &amp; D3 &amp; "_" &amp; C3 &amp; "] CHECK(" &amp; D3 &amp; " &gt; 0)")</f>
        <v/>
      </c>
      <c r="K3" s="14" t="s">
        <v>41</v>
      </c>
      <c r="L3" s="15" t="s">
        <v>42</v>
      </c>
      <c r="N3" s="11" t="s">
        <v>49</v>
      </c>
      <c r="O3" s="5" t="str">
        <f t="shared" ref="O3:O6" si="2">"DROP TABLE IF EXISTS [Project].[" &amp; N3 &amp; "];"</f>
        <v>DROP TABLE IF EXISTS [Project].[Customer];</v>
      </c>
    </row>
    <row r="4" spans="1:15" x14ac:dyDescent="0.25">
      <c r="A4" s="31" t="b">
        <f t="shared" ref="A4:A53" si="3">IFERROR(IF(C4 &lt;&gt; C3, NOT(A3), A3), FALSE)</f>
        <v>1</v>
      </c>
      <c r="C4" s="7" t="s">
        <v>49</v>
      </c>
      <c r="D4" s="8" t="s">
        <v>4</v>
      </c>
      <c r="E4" s="8" t="s">
        <v>41</v>
      </c>
      <c r="F4" s="16" t="str">
        <f t="shared" si="0"/>
        <v>1 byte</v>
      </c>
      <c r="G4" s="9"/>
      <c r="I4" s="18" t="str">
        <f t="shared" si="1"/>
        <v/>
      </c>
      <c r="J4" s="2"/>
      <c r="K4" s="4" t="s">
        <v>0</v>
      </c>
      <c r="L4" s="5" t="s">
        <v>43</v>
      </c>
      <c r="N4" s="11" t="s">
        <v>50</v>
      </c>
      <c r="O4" s="5" t="str">
        <f t="shared" si="2"/>
        <v>DROP TABLE IF EXISTS [Project].[Orders];</v>
      </c>
    </row>
    <row r="5" spans="1:15" x14ac:dyDescent="0.25">
      <c r="A5" s="31" t="b">
        <f t="shared" si="3"/>
        <v>1</v>
      </c>
      <c r="C5" s="7" t="s">
        <v>49</v>
      </c>
      <c r="D5" s="8" t="s">
        <v>5</v>
      </c>
      <c r="E5" s="8" t="s">
        <v>0</v>
      </c>
      <c r="F5" s="16" t="str">
        <f t="shared" si="0"/>
        <v>4 bytes</v>
      </c>
      <c r="G5" s="9" t="s">
        <v>46</v>
      </c>
      <c r="I5" s="18" t="s">
        <v>64</v>
      </c>
      <c r="K5" s="11" t="s">
        <v>1</v>
      </c>
      <c r="L5" s="12" t="s">
        <v>44</v>
      </c>
      <c r="N5" s="11" t="s">
        <v>51</v>
      </c>
      <c r="O5" s="5" t="str">
        <f t="shared" si="2"/>
        <v>DROP TABLE IF EXISTS [Project].[Assemblies];</v>
      </c>
    </row>
    <row r="6" spans="1:15" x14ac:dyDescent="0.25">
      <c r="A6" s="31" t="b">
        <f t="shared" si="3"/>
        <v>0</v>
      </c>
      <c r="C6" s="7" t="s">
        <v>50</v>
      </c>
      <c r="D6" s="10" t="s">
        <v>6</v>
      </c>
      <c r="E6" s="8" t="s">
        <v>41</v>
      </c>
      <c r="F6" s="16" t="str">
        <f t="shared" si="0"/>
        <v>1 byte</v>
      </c>
      <c r="G6" s="9" t="s">
        <v>36</v>
      </c>
      <c r="I6" s="18" t="str">
        <f t="shared" ref="I6:I7" si="4">IF(NOT(AND(G6 &lt;&gt; "Foreign Key", OR(ISNUMBER(SEARCH("id", D6)), ISNUMBER(SEARCH("no", D6))))),
"",
 "CONSTRAINT [NON_NEG_" &amp; D6 &amp; "_" &amp; C6 &amp; "] CHECK(" &amp; D6 &amp; " &gt; 0)")</f>
        <v/>
      </c>
      <c r="K6" s="6" t="s">
        <v>2</v>
      </c>
      <c r="L6" s="13" t="s">
        <v>45</v>
      </c>
      <c r="N6" s="11" t="s">
        <v>52</v>
      </c>
      <c r="O6" s="5" t="str">
        <f t="shared" si="2"/>
        <v>DROP TABLE IF EXISTS [Project].[Manufactures];</v>
      </c>
    </row>
    <row r="7" spans="1:15" x14ac:dyDescent="0.25">
      <c r="A7" s="31" t="b">
        <f t="shared" si="3"/>
        <v>0</v>
      </c>
      <c r="C7" s="7" t="s">
        <v>50</v>
      </c>
      <c r="D7" s="10" t="s">
        <v>7</v>
      </c>
      <c r="E7" s="8" t="s">
        <v>0</v>
      </c>
      <c r="F7" s="16" t="str">
        <f t="shared" si="0"/>
        <v>4 bytes</v>
      </c>
      <c r="G7" s="9" t="s">
        <v>36</v>
      </c>
      <c r="I7" s="18" t="str">
        <f t="shared" si="4"/>
        <v/>
      </c>
      <c r="L7" s="2"/>
      <c r="N7" s="11" t="s">
        <v>53</v>
      </c>
      <c r="O7" s="5" t="str">
        <f t="shared" ref="O7:O19" si="5">"DROP TABLE IF EXISTS [Project].[" &amp; N7 &amp; "];"</f>
        <v>DROP TABLE IF EXISTS [Project].[Process];</v>
      </c>
    </row>
    <row r="8" spans="1:15" x14ac:dyDescent="0.25">
      <c r="A8" s="31" t="b">
        <f t="shared" si="3"/>
        <v>1</v>
      </c>
      <c r="C8" s="7" t="s">
        <v>51</v>
      </c>
      <c r="D8" s="10" t="s">
        <v>8</v>
      </c>
      <c r="E8" s="8" t="s">
        <v>0</v>
      </c>
      <c r="F8" s="16" t="str">
        <f t="shared" si="0"/>
        <v>4 bytes</v>
      </c>
      <c r="G8" s="9" t="s">
        <v>35</v>
      </c>
      <c r="I8" s="18" t="str">
        <f>IF(NOT(AND(G8 &lt;&gt; "Foreign Key", OR(ISNUMBER(SEARCH("id", D8)), ISNUMBER(SEARCH("no", D8))))),
"",
 "CONSTRAINT [NON_NEG_" &amp; D8 &amp; "_" &amp; C8 &amp; "] CHECK(" &amp; D8 &amp; " &gt; 0)")</f>
        <v>CONSTRAINT [NON_NEG_id_Assemblies] CHECK(id &gt; 0)</v>
      </c>
      <c r="J8" s="2"/>
      <c r="N8" s="11" t="s">
        <v>54</v>
      </c>
      <c r="O8" s="5" t="str">
        <f t="shared" si="5"/>
        <v>DROP TABLE IF EXISTS [Project].[P_Fit];</v>
      </c>
    </row>
    <row r="9" spans="1:15" x14ac:dyDescent="0.25">
      <c r="A9" s="31" t="b">
        <f t="shared" si="3"/>
        <v>1</v>
      </c>
      <c r="C9" s="7" t="s">
        <v>51</v>
      </c>
      <c r="D9" s="8" t="s">
        <v>9</v>
      </c>
      <c r="E9" s="8" t="s">
        <v>1</v>
      </c>
      <c r="F9" s="16" t="str">
        <f t="shared" si="0"/>
        <v>3 bytes</v>
      </c>
      <c r="G9" s="9"/>
      <c r="I9" s="18" t="str">
        <f t="shared" ref="I9:I53" si="6">IF(NOT(AND(G9 &lt;&gt; "Foreign Key", OR(ISNUMBER(SEARCH("id", D9)), ISNUMBER(SEARCH("no", D9))))),
"",
 "CONSTRAINT [NON_NEG_" &amp; D9 &amp; "_" &amp; C9 &amp; "] CHECK(" &amp; D9 &amp; " &gt; 0)")</f>
        <v/>
      </c>
      <c r="J9" s="2"/>
      <c r="N9" s="11" t="s">
        <v>31</v>
      </c>
      <c r="O9" s="5" t="str">
        <f t="shared" si="5"/>
        <v>DROP TABLE IF EXISTS [Project].[P_Paint];</v>
      </c>
    </row>
    <row r="10" spans="1:15" x14ac:dyDescent="0.25">
      <c r="A10" s="31" t="b">
        <f t="shared" si="3"/>
        <v>1</v>
      </c>
      <c r="C10" s="7" t="s">
        <v>51</v>
      </c>
      <c r="D10" s="8" t="s">
        <v>10</v>
      </c>
      <c r="E10" s="8" t="s">
        <v>41</v>
      </c>
      <c r="F10" s="16" t="str">
        <f t="shared" si="0"/>
        <v>1 byte</v>
      </c>
      <c r="G10" s="9"/>
      <c r="I10" s="18" t="str">
        <f t="shared" si="6"/>
        <v/>
      </c>
      <c r="L10" s="2"/>
      <c r="N10" s="11" t="s">
        <v>55</v>
      </c>
      <c r="O10" s="5" t="str">
        <f t="shared" si="5"/>
        <v>DROP TABLE IF EXISTS [Project].[P_Cut];</v>
      </c>
    </row>
    <row r="11" spans="1:15" x14ac:dyDescent="0.25">
      <c r="A11" s="31" t="b">
        <f t="shared" si="3"/>
        <v>1</v>
      </c>
      <c r="C11" s="7" t="s">
        <v>51</v>
      </c>
      <c r="D11" s="8" t="s">
        <v>65</v>
      </c>
      <c r="E11" s="8" t="s">
        <v>2</v>
      </c>
      <c r="F11" s="16" t="str">
        <f t="shared" si="0"/>
        <v>4 - 8 bytes</v>
      </c>
      <c r="G11" s="9"/>
      <c r="I11" s="18"/>
      <c r="L11" s="2"/>
      <c r="N11" s="11"/>
      <c r="O11" s="5"/>
    </row>
    <row r="12" spans="1:15" x14ac:dyDescent="0.25">
      <c r="A12" s="31" t="b">
        <f t="shared" si="3"/>
        <v>0</v>
      </c>
      <c r="C12" s="7" t="s">
        <v>52</v>
      </c>
      <c r="D12" s="10" t="s">
        <v>7</v>
      </c>
      <c r="E12" s="8" t="s">
        <v>0</v>
      </c>
      <c r="F12" s="16" t="str">
        <f t="shared" si="0"/>
        <v>4 bytes</v>
      </c>
      <c r="G12" s="9" t="s">
        <v>36</v>
      </c>
      <c r="I12" s="18" t="str">
        <f t="shared" si="6"/>
        <v/>
      </c>
      <c r="L12" s="2"/>
      <c r="N12" s="11" t="s">
        <v>56</v>
      </c>
      <c r="O12" s="5" t="str">
        <f t="shared" si="5"/>
        <v>DROP TABLE IF EXISTS [Project].[ManagedBy];</v>
      </c>
    </row>
    <row r="13" spans="1:15" x14ac:dyDescent="0.25">
      <c r="A13" s="31" t="b">
        <f t="shared" si="3"/>
        <v>0</v>
      </c>
      <c r="C13" s="7" t="s">
        <v>52</v>
      </c>
      <c r="D13" s="10" t="s">
        <v>11</v>
      </c>
      <c r="E13" s="8" t="s">
        <v>0</v>
      </c>
      <c r="F13" s="16" t="str">
        <f t="shared" si="0"/>
        <v>4 bytes</v>
      </c>
      <c r="G13" s="9" t="s">
        <v>36</v>
      </c>
      <c r="I13" s="18" t="str">
        <f t="shared" si="6"/>
        <v/>
      </c>
      <c r="J13" s="2"/>
      <c r="N13" s="11" t="s">
        <v>57</v>
      </c>
      <c r="O13" s="5" t="str">
        <f t="shared" si="5"/>
        <v>DROP TABLE IF EXISTS [Project].[Department];</v>
      </c>
    </row>
    <row r="14" spans="1:15" x14ac:dyDescent="0.25">
      <c r="A14" s="31" t="b">
        <f t="shared" si="3"/>
        <v>1</v>
      </c>
      <c r="C14" s="7" t="s">
        <v>53</v>
      </c>
      <c r="D14" s="10" t="s">
        <v>8</v>
      </c>
      <c r="E14" s="8" t="s">
        <v>0</v>
      </c>
      <c r="F14" s="16" t="str">
        <f t="shared" si="0"/>
        <v>4 bytes</v>
      </c>
      <c r="G14" s="9" t="s">
        <v>35</v>
      </c>
      <c r="I14" s="18" t="str">
        <f t="shared" si="6"/>
        <v>CONSTRAINT [NON_NEG_id_Process] CHECK(id &gt; 0)</v>
      </c>
      <c r="J14" s="2"/>
      <c r="N14" s="11" t="s">
        <v>58</v>
      </c>
      <c r="O14" s="5" t="str">
        <f t="shared" si="5"/>
        <v>DROP TABLE IF EXISTS [Project].[Job];</v>
      </c>
    </row>
    <row r="15" spans="1:15" x14ac:dyDescent="0.25">
      <c r="A15" s="31" t="b">
        <f t="shared" si="3"/>
        <v>1</v>
      </c>
      <c r="C15" s="7" t="s">
        <v>53</v>
      </c>
      <c r="D15" s="10" t="s">
        <v>16</v>
      </c>
      <c r="E15" s="8" t="s">
        <v>0</v>
      </c>
      <c r="F15" s="16" t="str">
        <f t="shared" si="0"/>
        <v>4 bytes</v>
      </c>
      <c r="G15" s="9" t="s">
        <v>36</v>
      </c>
      <c r="I15" s="18" t="str">
        <f t="shared" si="6"/>
        <v/>
      </c>
      <c r="L15" s="2"/>
      <c r="N15" s="11" t="s">
        <v>60</v>
      </c>
      <c r="O15" s="5" t="str">
        <f t="shared" si="5"/>
        <v>DROP TABLE IF EXISTS [Project].[J_Cut];</v>
      </c>
    </row>
    <row r="16" spans="1:15" x14ac:dyDescent="0.25">
      <c r="A16" s="31" t="b">
        <f t="shared" si="3"/>
        <v>1</v>
      </c>
      <c r="C16" s="7" t="s">
        <v>53</v>
      </c>
      <c r="D16" s="8" t="s">
        <v>66</v>
      </c>
      <c r="E16" s="8" t="s">
        <v>2</v>
      </c>
      <c r="F16" s="16" t="str">
        <f t="shared" si="0"/>
        <v>4 - 8 bytes</v>
      </c>
      <c r="G16" s="9"/>
      <c r="I16" s="18"/>
      <c r="L16" s="2"/>
      <c r="N16" s="11"/>
      <c r="O16" s="5"/>
    </row>
    <row r="17" spans="1:15" x14ac:dyDescent="0.25">
      <c r="A17" s="31" t="b">
        <f t="shared" si="3"/>
        <v>0</v>
      </c>
      <c r="C17" s="7" t="s">
        <v>54</v>
      </c>
      <c r="D17" s="10" t="s">
        <v>11</v>
      </c>
      <c r="E17" s="8" t="s">
        <v>0</v>
      </c>
      <c r="F17" s="16" t="str">
        <f t="shared" si="0"/>
        <v>4 bytes</v>
      </c>
      <c r="G17" s="9" t="s">
        <v>36</v>
      </c>
      <c r="I17" s="18" t="str">
        <f t="shared" si="6"/>
        <v/>
      </c>
      <c r="J17" s="2"/>
      <c r="N17" s="11" t="s">
        <v>61</v>
      </c>
      <c r="O17" s="5" t="str">
        <f t="shared" si="5"/>
        <v>DROP TABLE IF EXISTS [Project].[Records];</v>
      </c>
    </row>
    <row r="18" spans="1:15" x14ac:dyDescent="0.25">
      <c r="A18" s="31" t="b">
        <f t="shared" si="3"/>
        <v>0</v>
      </c>
      <c r="C18" s="7" t="s">
        <v>54</v>
      </c>
      <c r="D18" s="8" t="s">
        <v>12</v>
      </c>
      <c r="E18" s="8" t="s">
        <v>41</v>
      </c>
      <c r="F18" s="16" t="str">
        <f t="shared" si="0"/>
        <v>1 byte</v>
      </c>
      <c r="G18" s="9"/>
      <c r="I18" s="18" t="str">
        <f t="shared" si="6"/>
        <v/>
      </c>
      <c r="J18" s="2"/>
      <c r="N18" s="11" t="s">
        <v>62</v>
      </c>
      <c r="O18" s="5" t="str">
        <f t="shared" si="5"/>
        <v>DROP TABLE IF EXISTS [Project].[Transaction];</v>
      </c>
    </row>
    <row r="19" spans="1:15" x14ac:dyDescent="0.25">
      <c r="A19" s="31" t="b">
        <f t="shared" si="3"/>
        <v>1</v>
      </c>
      <c r="C19" s="7" t="s">
        <v>31</v>
      </c>
      <c r="D19" s="10" t="s">
        <v>11</v>
      </c>
      <c r="E19" s="8" t="s">
        <v>0</v>
      </c>
      <c r="F19" s="16" t="str">
        <f t="shared" si="0"/>
        <v>4 bytes</v>
      </c>
      <c r="G19" s="9" t="s">
        <v>36</v>
      </c>
      <c r="I19" s="18" t="str">
        <f t="shared" si="6"/>
        <v/>
      </c>
      <c r="L19" s="2"/>
      <c r="N19" s="21" t="s">
        <v>63</v>
      </c>
      <c r="O19" s="5" t="str">
        <f t="shared" si="5"/>
        <v>DROP TABLE IF EXISTS [Project].[Account];</v>
      </c>
    </row>
    <row r="20" spans="1:15" x14ac:dyDescent="0.25">
      <c r="A20" s="31" t="b">
        <f t="shared" si="3"/>
        <v>1</v>
      </c>
      <c r="C20" s="7" t="s">
        <v>31</v>
      </c>
      <c r="D20" s="8" t="s">
        <v>12</v>
      </c>
      <c r="E20" s="8" t="s">
        <v>41</v>
      </c>
      <c r="F20" s="16" t="str">
        <f t="shared" si="0"/>
        <v>1 byte</v>
      </c>
      <c r="G20" s="9"/>
      <c r="I20" s="18" t="str">
        <f t="shared" si="6"/>
        <v/>
      </c>
      <c r="L20" s="2"/>
    </row>
    <row r="21" spans="1:15" x14ac:dyDescent="0.25">
      <c r="A21" s="31" t="b">
        <f t="shared" si="3"/>
        <v>1</v>
      </c>
      <c r="C21" s="7" t="s">
        <v>31</v>
      </c>
      <c r="D21" s="8" t="s">
        <v>13</v>
      </c>
      <c r="E21" s="8" t="s">
        <v>41</v>
      </c>
      <c r="F21" s="16" t="str">
        <f t="shared" si="0"/>
        <v>1 byte</v>
      </c>
      <c r="G21" s="9"/>
      <c r="I21" s="18" t="str">
        <f t="shared" si="6"/>
        <v/>
      </c>
      <c r="J21" s="2"/>
    </row>
    <row r="22" spans="1:15" x14ac:dyDescent="0.25">
      <c r="A22" s="31" t="b">
        <f t="shared" si="3"/>
        <v>0</v>
      </c>
      <c r="C22" s="7" t="s">
        <v>55</v>
      </c>
      <c r="D22" s="10" t="s">
        <v>11</v>
      </c>
      <c r="E22" s="8" t="s">
        <v>0</v>
      </c>
      <c r="F22" s="16" t="str">
        <f t="shared" si="0"/>
        <v>4 bytes</v>
      </c>
      <c r="G22" s="9" t="s">
        <v>36</v>
      </c>
      <c r="I22" s="18" t="str">
        <f t="shared" si="6"/>
        <v/>
      </c>
      <c r="J22" s="2"/>
    </row>
    <row r="23" spans="1:15" x14ac:dyDescent="0.25">
      <c r="A23" s="31" t="b">
        <f t="shared" si="3"/>
        <v>0</v>
      </c>
      <c r="C23" s="7" t="s">
        <v>55</v>
      </c>
      <c r="D23" s="8" t="s">
        <v>14</v>
      </c>
      <c r="E23" s="8" t="s">
        <v>41</v>
      </c>
      <c r="F23" s="16" t="str">
        <f t="shared" si="0"/>
        <v>1 byte</v>
      </c>
      <c r="G23" s="9"/>
      <c r="I23" s="18" t="str">
        <f t="shared" si="6"/>
        <v/>
      </c>
      <c r="L23" s="2"/>
    </row>
    <row r="24" spans="1:15" x14ac:dyDescent="0.25">
      <c r="A24" s="31" t="b">
        <f t="shared" si="3"/>
        <v>0</v>
      </c>
      <c r="C24" s="7" t="s">
        <v>55</v>
      </c>
      <c r="D24" s="8" t="s">
        <v>15</v>
      </c>
      <c r="E24" s="8" t="s">
        <v>41</v>
      </c>
      <c r="F24" s="16" t="str">
        <f t="shared" si="0"/>
        <v>1 byte</v>
      </c>
      <c r="G24" s="9"/>
      <c r="I24" s="18" t="str">
        <f t="shared" si="6"/>
        <v/>
      </c>
      <c r="L24" s="2"/>
    </row>
    <row r="25" spans="1:15" x14ac:dyDescent="0.25">
      <c r="A25" s="31" t="b">
        <f t="shared" si="3"/>
        <v>1</v>
      </c>
      <c r="C25" s="7" t="s">
        <v>57</v>
      </c>
      <c r="D25" s="10" t="s">
        <v>16</v>
      </c>
      <c r="E25" s="8" t="s">
        <v>0</v>
      </c>
      <c r="F25" s="16" t="str">
        <f t="shared" si="0"/>
        <v>4 bytes</v>
      </c>
      <c r="G25" s="9" t="s">
        <v>35</v>
      </c>
      <c r="I25" s="18" t="str">
        <f t="shared" si="6"/>
        <v>CONSTRAINT [NON_NEG_deptNo_Department] CHECK(deptNo &gt; 0)</v>
      </c>
      <c r="J25" s="2"/>
    </row>
    <row r="26" spans="1:15" x14ac:dyDescent="0.25">
      <c r="A26" s="31" t="b">
        <f t="shared" si="3"/>
        <v>1</v>
      </c>
      <c r="C26" s="7" t="s">
        <v>57</v>
      </c>
      <c r="D26" s="8" t="s">
        <v>67</v>
      </c>
      <c r="E26" s="8" t="s">
        <v>2</v>
      </c>
      <c r="F26" s="16" t="str">
        <f t="shared" si="0"/>
        <v>4 - 8 bytes</v>
      </c>
      <c r="G26" s="9"/>
      <c r="I26" s="18"/>
      <c r="L26" s="2"/>
      <c r="N26" s="11"/>
      <c r="O26" s="5"/>
    </row>
    <row r="27" spans="1:15" x14ac:dyDescent="0.25">
      <c r="A27" s="31" t="b">
        <f t="shared" si="3"/>
        <v>0</v>
      </c>
      <c r="C27" s="7" t="s">
        <v>58</v>
      </c>
      <c r="D27" s="10" t="s">
        <v>17</v>
      </c>
      <c r="E27" s="8" t="s">
        <v>0</v>
      </c>
      <c r="F27" s="16" t="str">
        <f t="shared" si="0"/>
        <v>4 bytes</v>
      </c>
      <c r="G27" s="9" t="s">
        <v>35</v>
      </c>
      <c r="I27" s="18" t="str">
        <f t="shared" si="6"/>
        <v>CONSTRAINT [NON_NEG_JobNo_Job] CHECK(JobNo &gt; 0)</v>
      </c>
      <c r="L27" s="2"/>
    </row>
    <row r="28" spans="1:15" x14ac:dyDescent="0.25">
      <c r="A28" s="31" t="b">
        <f t="shared" si="3"/>
        <v>0</v>
      </c>
      <c r="C28" s="7" t="s">
        <v>58</v>
      </c>
      <c r="D28" s="8" t="s">
        <v>18</v>
      </c>
      <c r="E28" s="8" t="s">
        <v>1</v>
      </c>
      <c r="F28" s="16" t="str">
        <f t="shared" si="0"/>
        <v>3 bytes</v>
      </c>
      <c r="G28" s="9"/>
      <c r="I28" s="18" t="str">
        <f t="shared" si="6"/>
        <v/>
      </c>
      <c r="J28" s="2"/>
    </row>
    <row r="29" spans="1:15" x14ac:dyDescent="0.25">
      <c r="A29" s="31" t="b">
        <f t="shared" si="3"/>
        <v>0</v>
      </c>
      <c r="C29" s="7" t="s">
        <v>58</v>
      </c>
      <c r="D29" s="8" t="s">
        <v>19</v>
      </c>
      <c r="E29" s="8" t="s">
        <v>1</v>
      </c>
      <c r="F29" s="16" t="str">
        <f t="shared" si="0"/>
        <v>3 bytes</v>
      </c>
      <c r="G29" s="9"/>
      <c r="I29" s="18" t="str">
        <f t="shared" si="6"/>
        <v/>
      </c>
      <c r="J29" s="2"/>
    </row>
    <row r="30" spans="1:15" x14ac:dyDescent="0.25">
      <c r="A30" s="31" t="b">
        <f t="shared" si="3"/>
        <v>0</v>
      </c>
      <c r="C30" s="7" t="s">
        <v>58</v>
      </c>
      <c r="D30" s="8" t="s">
        <v>20</v>
      </c>
      <c r="E30" s="8" t="s">
        <v>41</v>
      </c>
      <c r="F30" s="16" t="str">
        <f t="shared" si="0"/>
        <v>1 byte</v>
      </c>
      <c r="G30" s="9"/>
      <c r="I30" s="18" t="str">
        <f t="shared" si="6"/>
        <v/>
      </c>
      <c r="L30" s="2"/>
    </row>
    <row r="31" spans="1:15" x14ac:dyDescent="0.25">
      <c r="A31" s="31" t="b">
        <f t="shared" si="3"/>
        <v>0</v>
      </c>
      <c r="C31" s="7" t="s">
        <v>58</v>
      </c>
      <c r="D31" s="10" t="s">
        <v>7</v>
      </c>
      <c r="E31" s="8" t="s">
        <v>0</v>
      </c>
      <c r="F31" s="16" t="str">
        <f t="shared" si="0"/>
        <v>4 bytes</v>
      </c>
      <c r="G31" s="9" t="s">
        <v>36</v>
      </c>
      <c r="I31" s="18" t="str">
        <f t="shared" si="6"/>
        <v/>
      </c>
      <c r="J31" s="2"/>
    </row>
    <row r="32" spans="1:15" x14ac:dyDescent="0.25">
      <c r="A32" s="31" t="b">
        <f t="shared" si="3"/>
        <v>0</v>
      </c>
      <c r="C32" s="7" t="s">
        <v>58</v>
      </c>
      <c r="D32" s="10" t="s">
        <v>11</v>
      </c>
      <c r="E32" s="8" t="s">
        <v>0</v>
      </c>
      <c r="F32" s="16" t="str">
        <f t="shared" si="0"/>
        <v>4 bytes</v>
      </c>
      <c r="G32" s="9" t="s">
        <v>36</v>
      </c>
      <c r="I32" s="18" t="str">
        <f t="shared" si="6"/>
        <v/>
      </c>
      <c r="J32" s="2"/>
    </row>
    <row r="33" spans="1:12" x14ac:dyDescent="0.25">
      <c r="A33" s="31" t="b">
        <f t="shared" si="3"/>
        <v>0</v>
      </c>
      <c r="C33" s="7" t="s">
        <v>58</v>
      </c>
      <c r="D33" s="10" t="s">
        <v>16</v>
      </c>
      <c r="E33" s="8" t="s">
        <v>0</v>
      </c>
      <c r="F33" s="16" t="str">
        <f t="shared" si="0"/>
        <v>4 bytes</v>
      </c>
      <c r="G33" s="9" t="s">
        <v>36</v>
      </c>
      <c r="I33" s="18"/>
      <c r="J33" s="2"/>
    </row>
    <row r="34" spans="1:12" x14ac:dyDescent="0.25">
      <c r="A34" s="31" t="b">
        <f t="shared" si="3"/>
        <v>1</v>
      </c>
      <c r="C34" s="7" t="s">
        <v>59</v>
      </c>
      <c r="D34" s="10" t="s">
        <v>17</v>
      </c>
      <c r="E34" s="8" t="s">
        <v>0</v>
      </c>
      <c r="F34" s="16" t="str">
        <f t="shared" si="0"/>
        <v>4 bytes</v>
      </c>
      <c r="G34" s="9" t="s">
        <v>36</v>
      </c>
      <c r="I34" s="18" t="str">
        <f t="shared" si="6"/>
        <v/>
      </c>
      <c r="L34" s="2"/>
    </row>
    <row r="35" spans="1:12" x14ac:dyDescent="0.25">
      <c r="A35" s="31" t="b">
        <f t="shared" si="3"/>
        <v>1</v>
      </c>
      <c r="C35" s="7" t="s">
        <v>59</v>
      </c>
      <c r="D35" s="8" t="s">
        <v>21</v>
      </c>
      <c r="E35" s="8" t="s">
        <v>0</v>
      </c>
      <c r="F35" s="16" t="str">
        <f t="shared" ref="F35:F66" si="7">VLOOKUP(E35, $K:$L, 2, FALSE)</f>
        <v>4 bytes</v>
      </c>
      <c r="G35" s="9"/>
      <c r="I35" s="18" t="str">
        <f t="shared" si="6"/>
        <v/>
      </c>
      <c r="L35" s="2"/>
    </row>
    <row r="36" spans="1:12" x14ac:dyDescent="0.25">
      <c r="A36" s="31" t="b">
        <f t="shared" si="3"/>
        <v>0</v>
      </c>
      <c r="C36" s="7" t="s">
        <v>32</v>
      </c>
      <c r="D36" s="10" t="s">
        <v>17</v>
      </c>
      <c r="E36" s="8" t="s">
        <v>0</v>
      </c>
      <c r="F36" s="16" t="str">
        <f t="shared" si="7"/>
        <v>4 bytes</v>
      </c>
      <c r="G36" s="9" t="s">
        <v>36</v>
      </c>
      <c r="I36" s="18" t="str">
        <f t="shared" si="6"/>
        <v/>
      </c>
      <c r="J36" s="2"/>
    </row>
    <row r="37" spans="1:12" x14ac:dyDescent="0.25">
      <c r="A37" s="31" t="b">
        <f t="shared" si="3"/>
        <v>0</v>
      </c>
      <c r="C37" s="7" t="s">
        <v>32</v>
      </c>
      <c r="D37" s="8" t="s">
        <v>22</v>
      </c>
      <c r="E37" s="8" t="s">
        <v>41</v>
      </c>
      <c r="F37" s="16" t="str">
        <f t="shared" si="7"/>
        <v>1 byte</v>
      </c>
      <c r="G37" s="9"/>
      <c r="I37" s="18" t="str">
        <f t="shared" si="6"/>
        <v/>
      </c>
      <c r="J37" s="2"/>
    </row>
    <row r="38" spans="1:12" x14ac:dyDescent="0.25">
      <c r="A38" s="31" t="b">
        <f t="shared" si="3"/>
        <v>0</v>
      </c>
      <c r="C38" s="7" t="s">
        <v>32</v>
      </c>
      <c r="D38" s="8" t="s">
        <v>23</v>
      </c>
      <c r="E38" s="8" t="s">
        <v>2</v>
      </c>
      <c r="F38" s="16" t="str">
        <f t="shared" si="7"/>
        <v>4 - 8 bytes</v>
      </c>
      <c r="G38" s="9"/>
      <c r="I38" s="18" t="str">
        <f t="shared" si="6"/>
        <v/>
      </c>
      <c r="L38" s="2"/>
    </row>
    <row r="39" spans="1:12" x14ac:dyDescent="0.25">
      <c r="A39" s="31" t="b">
        <f t="shared" si="3"/>
        <v>0</v>
      </c>
      <c r="C39" s="7" t="s">
        <v>32</v>
      </c>
      <c r="D39" s="8" t="s">
        <v>21</v>
      </c>
      <c r="E39" s="8" t="s">
        <v>0</v>
      </c>
      <c r="F39" s="16" t="str">
        <f t="shared" si="7"/>
        <v>4 bytes</v>
      </c>
      <c r="G39" s="9"/>
      <c r="I39" s="18" t="str">
        <f t="shared" si="6"/>
        <v/>
      </c>
      <c r="L39" s="2"/>
    </row>
    <row r="40" spans="1:12" x14ac:dyDescent="0.25">
      <c r="A40" s="31" t="b">
        <f t="shared" si="3"/>
        <v>1</v>
      </c>
      <c r="C40" s="7" t="s">
        <v>60</v>
      </c>
      <c r="D40" s="10" t="s">
        <v>17</v>
      </c>
      <c r="E40" s="8" t="s">
        <v>0</v>
      </c>
      <c r="F40" s="16" t="str">
        <f t="shared" si="7"/>
        <v>4 bytes</v>
      </c>
      <c r="G40" s="9" t="s">
        <v>36</v>
      </c>
      <c r="I40" s="18" t="str">
        <f t="shared" si="6"/>
        <v/>
      </c>
      <c r="J40" s="2"/>
    </row>
    <row r="41" spans="1:12" x14ac:dyDescent="0.25">
      <c r="A41" s="31" t="b">
        <f t="shared" si="3"/>
        <v>1</v>
      </c>
      <c r="C41" s="7" t="s">
        <v>60</v>
      </c>
      <c r="D41" s="8" t="s">
        <v>24</v>
      </c>
      <c r="E41" s="8" t="s">
        <v>41</v>
      </c>
      <c r="F41" s="16" t="str">
        <f t="shared" si="7"/>
        <v>1 byte</v>
      </c>
      <c r="G41" s="9"/>
      <c r="I41" s="18" t="str">
        <f t="shared" si="6"/>
        <v/>
      </c>
      <c r="J41" s="2"/>
    </row>
    <row r="42" spans="1:12" x14ac:dyDescent="0.25">
      <c r="A42" s="31" t="b">
        <f t="shared" si="3"/>
        <v>1</v>
      </c>
      <c r="C42" s="7" t="s">
        <v>60</v>
      </c>
      <c r="D42" s="8" t="s">
        <v>21</v>
      </c>
      <c r="E42" s="8" t="s">
        <v>0</v>
      </c>
      <c r="F42" s="16" t="str">
        <f t="shared" si="7"/>
        <v>4 bytes</v>
      </c>
      <c r="G42" s="9"/>
      <c r="I42" s="18" t="str">
        <f t="shared" si="6"/>
        <v/>
      </c>
      <c r="L42" s="2"/>
    </row>
    <row r="43" spans="1:12" x14ac:dyDescent="0.25">
      <c r="A43" s="31" t="b">
        <f t="shared" si="3"/>
        <v>1</v>
      </c>
      <c r="C43" s="7" t="s">
        <v>60</v>
      </c>
      <c r="D43" s="8" t="s">
        <v>12</v>
      </c>
      <c r="E43" s="8" t="s">
        <v>41</v>
      </c>
      <c r="F43" s="16" t="str">
        <f t="shared" si="7"/>
        <v>1 byte</v>
      </c>
      <c r="G43" s="9"/>
      <c r="I43" s="18" t="str">
        <f t="shared" si="6"/>
        <v/>
      </c>
      <c r="J43" s="2"/>
    </row>
    <row r="44" spans="1:12" x14ac:dyDescent="0.25">
      <c r="A44" s="31" t="b">
        <f t="shared" si="3"/>
        <v>1</v>
      </c>
      <c r="C44" s="7" t="s">
        <v>60</v>
      </c>
      <c r="D44" s="8" t="s">
        <v>25</v>
      </c>
      <c r="E44" s="8" t="s">
        <v>2</v>
      </c>
      <c r="F44" s="16" t="str">
        <f t="shared" si="7"/>
        <v>4 - 8 bytes</v>
      </c>
      <c r="G44" s="9"/>
      <c r="I44" s="18" t="str">
        <f t="shared" si="6"/>
        <v/>
      </c>
      <c r="J44" s="2"/>
    </row>
    <row r="45" spans="1:12" x14ac:dyDescent="0.25">
      <c r="A45" s="31" t="b">
        <f t="shared" si="3"/>
        <v>0</v>
      </c>
      <c r="C45" s="7" t="s">
        <v>61</v>
      </c>
      <c r="D45" s="10" t="s">
        <v>26</v>
      </c>
      <c r="E45" s="8" t="s">
        <v>0</v>
      </c>
      <c r="F45" s="16" t="str">
        <f t="shared" si="7"/>
        <v>4 bytes</v>
      </c>
      <c r="G45" s="9" t="s">
        <v>36</v>
      </c>
      <c r="I45" s="18" t="str">
        <f t="shared" si="6"/>
        <v/>
      </c>
      <c r="L45" s="2"/>
    </row>
    <row r="46" spans="1:12" x14ac:dyDescent="0.25">
      <c r="A46" s="31" t="b">
        <f t="shared" si="3"/>
        <v>0</v>
      </c>
      <c r="C46" s="7" t="s">
        <v>61</v>
      </c>
      <c r="D46" s="10" t="s">
        <v>27</v>
      </c>
      <c r="E46" s="8" t="s">
        <v>0</v>
      </c>
      <c r="F46" s="16" t="str">
        <f t="shared" si="7"/>
        <v>4 bytes</v>
      </c>
      <c r="G46" s="9" t="s">
        <v>36</v>
      </c>
      <c r="I46" s="18" t="str">
        <f t="shared" si="6"/>
        <v/>
      </c>
      <c r="L46" s="2"/>
    </row>
    <row r="47" spans="1:12" x14ac:dyDescent="0.25">
      <c r="A47" s="31" t="b">
        <f t="shared" si="3"/>
        <v>1</v>
      </c>
      <c r="C47" s="7" t="s">
        <v>62</v>
      </c>
      <c r="D47" s="10" t="s">
        <v>27</v>
      </c>
      <c r="E47" s="8" t="s">
        <v>0</v>
      </c>
      <c r="F47" s="16" t="str">
        <f t="shared" si="7"/>
        <v>4 bytes</v>
      </c>
      <c r="G47" s="9" t="s">
        <v>35</v>
      </c>
      <c r="I47" s="18" t="str">
        <f t="shared" si="6"/>
        <v>CONSTRAINT [NON_NEG_transactionNo_Transaction] CHECK(transactionNo &gt; 0)</v>
      </c>
      <c r="L47" s="2"/>
    </row>
    <row r="48" spans="1:12" x14ac:dyDescent="0.25">
      <c r="A48" s="31" t="b">
        <f t="shared" si="3"/>
        <v>1</v>
      </c>
      <c r="C48" s="7" t="s">
        <v>62</v>
      </c>
      <c r="D48" s="8" t="s">
        <v>28</v>
      </c>
      <c r="E48" s="8" t="s">
        <v>2</v>
      </c>
      <c r="F48" s="16" t="str">
        <f t="shared" si="7"/>
        <v>4 - 8 bytes</v>
      </c>
      <c r="G48" s="9"/>
      <c r="I48" s="18" t="str">
        <f t="shared" si="6"/>
        <v/>
      </c>
      <c r="L48" s="2"/>
    </row>
    <row r="49" spans="1:12" x14ac:dyDescent="0.25">
      <c r="A49" s="31" t="b">
        <f t="shared" si="3"/>
        <v>0</v>
      </c>
      <c r="C49" s="7" t="s">
        <v>63</v>
      </c>
      <c r="D49" s="10" t="s">
        <v>29</v>
      </c>
      <c r="E49" s="8" t="s">
        <v>0</v>
      </c>
      <c r="F49" s="16" t="str">
        <f t="shared" si="7"/>
        <v>4 bytes</v>
      </c>
      <c r="G49" s="9" t="s">
        <v>35</v>
      </c>
      <c r="I49" s="18" t="str">
        <f t="shared" si="6"/>
        <v>CONSTRAINT [NON_NEG_acctNo_Account] CHECK(acctNo &gt; 0)</v>
      </c>
      <c r="L49" s="2"/>
    </row>
    <row r="50" spans="1:12" x14ac:dyDescent="0.25">
      <c r="A50" s="31" t="b">
        <f t="shared" si="3"/>
        <v>0</v>
      </c>
      <c r="C50" s="7" t="s">
        <v>63</v>
      </c>
      <c r="D50" s="8" t="s">
        <v>30</v>
      </c>
      <c r="E50" s="8" t="s">
        <v>1</v>
      </c>
      <c r="F50" s="16" t="str">
        <f t="shared" si="7"/>
        <v>3 bytes</v>
      </c>
      <c r="G50" s="9"/>
      <c r="I50" s="18" t="str">
        <f t="shared" si="6"/>
        <v/>
      </c>
      <c r="L50" s="2"/>
    </row>
    <row r="51" spans="1:12" x14ac:dyDescent="0.25">
      <c r="A51" s="31" t="b">
        <f t="shared" si="3"/>
        <v>0</v>
      </c>
      <c r="C51" s="7" t="s">
        <v>63</v>
      </c>
      <c r="D51" s="10" t="s">
        <v>7</v>
      </c>
      <c r="E51" s="8" t="s">
        <v>0</v>
      </c>
      <c r="F51" s="16" t="str">
        <f t="shared" si="7"/>
        <v>4 bytes</v>
      </c>
      <c r="G51" s="9" t="s">
        <v>36</v>
      </c>
      <c r="I51" s="18" t="str">
        <f t="shared" si="6"/>
        <v/>
      </c>
      <c r="L51" s="2"/>
    </row>
    <row r="52" spans="1:12" x14ac:dyDescent="0.25">
      <c r="A52" s="31" t="b">
        <f t="shared" si="3"/>
        <v>0</v>
      </c>
      <c r="C52" s="7" t="s">
        <v>63</v>
      </c>
      <c r="D52" s="10" t="s">
        <v>11</v>
      </c>
      <c r="E52" s="8" t="s">
        <v>0</v>
      </c>
      <c r="F52" s="16" t="str">
        <f t="shared" si="7"/>
        <v>4 bytes</v>
      </c>
      <c r="G52" s="9" t="s">
        <v>36</v>
      </c>
      <c r="I52" s="18" t="str">
        <f t="shared" si="6"/>
        <v/>
      </c>
      <c r="L52" s="2"/>
    </row>
    <row r="53" spans="1:12" x14ac:dyDescent="0.25">
      <c r="A53" s="31" t="b">
        <f t="shared" si="3"/>
        <v>0</v>
      </c>
      <c r="C53" s="27" t="s">
        <v>63</v>
      </c>
      <c r="D53" s="28" t="s">
        <v>16</v>
      </c>
      <c r="E53" s="29" t="s">
        <v>0</v>
      </c>
      <c r="F53" s="30" t="str">
        <f t="shared" si="7"/>
        <v>4 bytes</v>
      </c>
      <c r="G53" s="9" t="s">
        <v>36</v>
      </c>
      <c r="I53" s="18" t="str">
        <f t="shared" si="6"/>
        <v/>
      </c>
      <c r="J53" s="2"/>
    </row>
    <row r="54" spans="1:12" x14ac:dyDescent="0.25">
      <c r="L54" s="2"/>
    </row>
    <row r="55" spans="1:12" x14ac:dyDescent="0.25">
      <c r="J55" s="2"/>
    </row>
    <row r="56" spans="1:12" x14ac:dyDescent="0.25">
      <c r="J56" s="2"/>
    </row>
    <row r="57" spans="1:12" x14ac:dyDescent="0.25">
      <c r="L57" s="2"/>
    </row>
    <row r="58" spans="1:12" x14ac:dyDescent="0.25">
      <c r="L58" s="2"/>
    </row>
    <row r="59" spans="1:12" x14ac:dyDescent="0.25">
      <c r="J59" s="2"/>
    </row>
    <row r="60" spans="1:12" x14ac:dyDescent="0.25">
      <c r="J60" s="2"/>
    </row>
    <row r="61" spans="1:12" x14ac:dyDescent="0.25">
      <c r="L61" s="2"/>
    </row>
    <row r="62" spans="1:12" x14ac:dyDescent="0.25">
      <c r="L62" s="2"/>
    </row>
    <row r="63" spans="1:12" x14ac:dyDescent="0.25">
      <c r="L63" s="2"/>
    </row>
    <row r="64" spans="1:12" x14ac:dyDescent="0.25">
      <c r="L64" s="2"/>
    </row>
    <row r="65" spans="10:12" x14ac:dyDescent="0.25">
      <c r="J65" s="2"/>
    </row>
    <row r="66" spans="10:12" x14ac:dyDescent="0.25">
      <c r="J66" s="2"/>
    </row>
    <row r="67" spans="10:12" x14ac:dyDescent="0.25">
      <c r="L67" s="2"/>
    </row>
    <row r="68" spans="10:12" x14ac:dyDescent="0.25">
      <c r="L68" s="2"/>
    </row>
    <row r="69" spans="10:12" x14ac:dyDescent="0.25">
      <c r="L69" s="2"/>
    </row>
    <row r="70" spans="10:12" x14ac:dyDescent="0.25">
      <c r="L70" s="2"/>
    </row>
    <row r="71" spans="10:12" x14ac:dyDescent="0.25">
      <c r="L71" s="2"/>
    </row>
    <row r="72" spans="10:12" x14ac:dyDescent="0.25">
      <c r="J72" s="2"/>
    </row>
    <row r="73" spans="10:12" x14ac:dyDescent="0.25">
      <c r="J73" s="2"/>
    </row>
    <row r="74" spans="10:12" x14ac:dyDescent="0.25">
      <c r="L74" s="2"/>
    </row>
    <row r="75" spans="10:12" x14ac:dyDescent="0.25">
      <c r="L75" s="2"/>
    </row>
    <row r="76" spans="10:12" x14ac:dyDescent="0.25">
      <c r="J76" s="2"/>
    </row>
    <row r="77" spans="10:12" x14ac:dyDescent="0.25">
      <c r="J77" s="2"/>
    </row>
    <row r="78" spans="10:12" x14ac:dyDescent="0.25">
      <c r="L78" s="2"/>
    </row>
    <row r="79" spans="10:12" x14ac:dyDescent="0.25">
      <c r="L79" s="2"/>
    </row>
    <row r="80" spans="10:12" x14ac:dyDescent="0.25">
      <c r="J80" s="2"/>
    </row>
    <row r="81" spans="10:12" x14ac:dyDescent="0.25">
      <c r="J81" s="2"/>
    </row>
    <row r="82" spans="10:12" x14ac:dyDescent="0.25">
      <c r="L82" s="2"/>
    </row>
    <row r="83" spans="10:12" x14ac:dyDescent="0.25">
      <c r="L83" s="2"/>
    </row>
    <row r="84" spans="10:12" x14ac:dyDescent="0.25">
      <c r="L84" s="2"/>
    </row>
    <row r="85" spans="10:12" x14ac:dyDescent="0.25">
      <c r="L85" s="2"/>
    </row>
    <row r="86" spans="10:12" x14ac:dyDescent="0.25">
      <c r="L86" s="2"/>
    </row>
    <row r="87" spans="10:12" x14ac:dyDescent="0.25">
      <c r="J87" s="2"/>
    </row>
    <row r="88" spans="10:12" x14ac:dyDescent="0.25">
      <c r="J88" s="2"/>
    </row>
    <row r="89" spans="10:12" x14ac:dyDescent="0.25">
      <c r="J89" s="2"/>
    </row>
    <row r="90" spans="10:12" x14ac:dyDescent="0.25">
      <c r="J90" s="2"/>
    </row>
    <row r="91" spans="10:12" x14ac:dyDescent="0.25">
      <c r="J91" s="2"/>
    </row>
  </sheetData>
  <autoFilter ref="C2:G53" xr:uid="{4ABA0DCA-7353-44E4-A4F5-78FBE4C0507F}"/>
  <conditionalFormatting sqref="C3:G53">
    <cfRule type="expression" dxfId="0" priority="1">
      <formula>$A3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for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2015-06-05T18:17:20Z</dcterms:created>
  <dcterms:modified xsi:type="dcterms:W3CDTF">2021-11-10T16:46:27Z</dcterms:modified>
</cp:coreProperties>
</file>