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ooners-my.sharepoint.com/personal/danielcarpenter_ou_edu/Documents/1. School/1. University of Oklahoma/3. Junior/SPRING 2019/4. Econometrics (ECON-4223-002)/4. Problem Sets/PS3/"/>
    </mc:Choice>
  </mc:AlternateContent>
  <xr:revisionPtr revIDLastSave="7" documentId="8_{37F2C963-E95F-411D-8F29-6BC569C01C3E}" xr6:coauthVersionLast="40" xr6:coauthVersionMax="40" xr10:uidLastSave="{32D5FC37-8964-4B94-A658-CBDAB7E8797A}"/>
  <bookViews>
    <workbookView xWindow="39720" yWindow="5070" windowWidth="21600" windowHeight="11190" xr2:uid="{6C500620-70D9-4C9A-92EB-C961342CD3AC}"/>
  </bookViews>
  <sheets>
    <sheet name="1" sheetId="1" r:id="rId1"/>
    <sheet name="2" sheetId="2" r:id="rId2"/>
    <sheet name="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11" i="3" l="1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D11" i="2"/>
  <c r="D10" i="2"/>
  <c r="D9" i="2"/>
  <c r="D8" i="2"/>
  <c r="D7" i="2"/>
  <c r="D6" i="2"/>
  <c r="D5" i="2"/>
  <c r="D4" i="2"/>
  <c r="D3" i="2"/>
  <c r="D2" i="2"/>
  <c r="F2" i="2" s="1"/>
  <c r="F38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O2" i="1"/>
  <c r="O3" i="1" s="1"/>
  <c r="O4" i="1" s="1"/>
  <c r="O5" i="1" s="1"/>
  <c r="O6" i="1" s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N2" i="1"/>
  <c r="E14" i="1"/>
  <c r="F3" i="2" l="1"/>
  <c r="F4" i="2"/>
  <c r="F5" i="2" s="1"/>
  <c r="F6" i="2" s="1"/>
  <c r="F7" i="2" s="1"/>
  <c r="F8" i="2" s="1"/>
  <c r="F9" i="2" s="1"/>
  <c r="F10" i="2" s="1"/>
  <c r="F11" i="2" s="1"/>
</calcChain>
</file>

<file path=xl/sharedStrings.xml><?xml version="1.0" encoding="utf-8"?>
<sst xmlns="http://schemas.openxmlformats.org/spreadsheetml/2006/main" count="223" uniqueCount="109">
  <si>
    <t>Est</t>
  </si>
  <si>
    <t>(Intercept)</t>
  </si>
  <si>
    <t>6.76e-</t>
  </si>
  <si>
    <t>hsgpa</t>
  </si>
  <si>
    <t>actmth</t>
  </si>
  <si>
    <t>4.80e-</t>
  </si>
  <si>
    <t>acteng</t>
  </si>
  <si>
    <t>2.99e-</t>
  </si>
  <si>
    <t>work</t>
  </si>
  <si>
    <t>1.17e-</t>
  </si>
  <si>
    <t>study</t>
  </si>
  <si>
    <t>9.92e-</t>
  </si>
  <si>
    <t>econhs</t>
  </si>
  <si>
    <t>4.01e-</t>
  </si>
  <si>
    <t>calculus</t>
  </si>
  <si>
    <t>3.91e-</t>
  </si>
  <si>
    <t>fathcoll</t>
  </si>
  <si>
    <t>8.91e-</t>
  </si>
  <si>
    <t>mothcoll</t>
  </si>
  <si>
    <t>1.87e-</t>
  </si>
  <si>
    <t>attgood</t>
  </si>
  <si>
    <t>1.99e-</t>
  </si>
  <si>
    <t>attexc</t>
  </si>
  <si>
    <t>age</t>
  </si>
  <si>
    <t>colgpa</t>
  </si>
  <si>
    <t>act</t>
  </si>
  <si>
    <t>mathscr</t>
  </si>
  <si>
    <t>male</t>
  </si>
  <si>
    <t>score</t>
  </si>
  <si>
    <t>+</t>
  </si>
  <si>
    <t>age + work + study + econhs  + hsgpa + acteng + actmth + act + mathscr + male + calculus + attexc + attgood + fathcoll + mothcoll + score</t>
  </si>
  <si>
    <t>10.00e-</t>
  </si>
  <si>
    <t>4.45e-</t>
  </si>
  <si>
    <t>1.75e-</t>
  </si>
  <si>
    <t>9.70e-</t>
  </si>
  <si>
    <t>4.22e-</t>
  </si>
  <si>
    <t>4.33e-</t>
  </si>
  <si>
    <t>3.37e-</t>
  </si>
  <si>
    <t>7.26e-</t>
  </si>
  <si>
    <t>1.01e-</t>
  </si>
  <si>
    <t>3.83e-</t>
  </si>
  <si>
    <t>2.42e-</t>
  </si>
  <si>
    <t>7.83e-</t>
  </si>
  <si>
    <t>9.58e-</t>
  </si>
  <si>
    <t>1.64e-</t>
  </si>
  <si>
    <t>state</t>
  </si>
  <si>
    <t> state postal code</t>
  </si>
  <si>
    <t>district</t>
  </si>
  <si>
    <t> congressional district</t>
  </si>
  <si>
    <t>democA</t>
  </si>
  <si>
    <t> =1 if A is democrat</t>
  </si>
  <si>
    <t>voteA</t>
  </si>
  <si>
    <t> percent vote for A</t>
  </si>
  <si>
    <t>expendA</t>
  </si>
  <si>
    <t> camp. expends. by A, $1000s</t>
  </si>
  <si>
    <t>expendB</t>
  </si>
  <si>
    <t> camp. expends. by B, $1000s</t>
  </si>
  <si>
    <t>prtystrA</t>
  </si>
  <si>
    <t> percent vote for president</t>
  </si>
  <si>
    <t>lexpendA</t>
  </si>
  <si>
    <t> log(expendA)</t>
  </si>
  <si>
    <t>lexpendB</t>
  </si>
  <si>
    <t> log(expendB)</t>
  </si>
  <si>
    <t>shareA</t>
  </si>
  <si>
    <t> 100*(expendA/(expendA+expendB))</t>
  </si>
  <si>
    <t> hrat + obrat + loanprc + unem + male + married + dep + sch + cosign + chist + pubrec + mortlat1 + mortlat2 + vr</t>
  </si>
  <si>
    <t>non</t>
  </si>
  <si>
    <t>rob</t>
  </si>
  <si>
    <t>term</t>
  </si>
  <si>
    <t>estimate</t>
  </si>
  <si>
    <t>std.error</t>
  </si>
  <si>
    <t>statistic</t>
  </si>
  <si>
    <t>p.value</t>
  </si>
  <si>
    <t>&lt;chr&gt;</t>
  </si>
  <si>
    <t>&lt;dbl&gt;</t>
  </si>
  <si>
    <t>white</t>
  </si>
  <si>
    <t>hrat</t>
  </si>
  <si>
    <t>1.47e-</t>
  </si>
  <si>
    <t>obrat</t>
  </si>
  <si>
    <t>8.92e-</t>
  </si>
  <si>
    <t>loanprc</t>
  </si>
  <si>
    <t>unem</t>
  </si>
  <si>
    <t>2.26e-</t>
  </si>
  <si>
    <t>8.26e-</t>
  </si>
  <si>
    <t>married</t>
  </si>
  <si>
    <t>5.00e-</t>
  </si>
  <si>
    <t>dep</t>
  </si>
  <si>
    <t>3.08e-</t>
  </si>
  <si>
    <t>sch</t>
  </si>
  <si>
    <t>9.16e-</t>
  </si>
  <si>
    <t>cosign</t>
  </si>
  <si>
    <t>8.12e-</t>
  </si>
  <si>
    <t>chist</t>
  </si>
  <si>
    <t>pubrec</t>
  </si>
  <si>
    <t>mortlat1</t>
  </si>
  <si>
    <t>2.52e-</t>
  </si>
  <si>
    <t>mortlat2</t>
  </si>
  <si>
    <t>8.97e-</t>
  </si>
  <si>
    <t>vr</t>
  </si>
  <si>
    <t>Term</t>
  </si>
  <si>
    <t>Estimate</t>
  </si>
  <si>
    <t>SE</t>
  </si>
  <si>
    <t>Robust-SE</t>
  </si>
  <si>
    <t>conf.low</t>
  </si>
  <si>
    <t>conf.high</t>
  </si>
  <si>
    <t>df</t>
  </si>
  <si>
    <t>outcome</t>
  </si>
  <si>
    <t>approve</t>
  </si>
  <si>
    <t>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</si>
</sst>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77" formatCode="0.00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BCBCBC"/>
      <name val="Lucida Console"/>
      <family val="3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4"/>
      <color rgb="FF5A5853"/>
      <name val="Cambria"/>
      <family val="1"/>
    </font>
  </fonts>
  <fills count="6">
    <fill>
      <patternFill patternType="none"/>
    </fill>
    <fill>
      <patternFill patternType="gray125"/>
    </fill>
    <fill>
      <patternFill patternType="solid">
        <fgColor rgb="FF2C2828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0">
    <xf numFmtId="0" fontId="0" fillId="0" borderId="0" xfId="0"/>
    <xf numFmtId="0" fontId="3" fillId="0" borderId="0" xfId="0" applyFont="1" applyAlignment="1">
      <alignment vertical="center"/>
    </xf>
    <xf numFmtId="0" fontId="3" fillId="2" borderId="0" xfId="0" applyFont="1" applyFill="1" applyAlignment="1">
      <alignment vertical="center"/>
    </xf>
    <xf numFmtId="0" fontId="4" fillId="0" borderId="0" xfId="0" applyFont="1"/>
    <xf numFmtId="11" fontId="4" fillId="0" borderId="0" xfId="0" applyNumberFormat="1" applyFont="1"/>
    <xf numFmtId="0" fontId="5" fillId="0" borderId="0" xfId="0" applyFont="1"/>
    <xf numFmtId="0" fontId="6" fillId="0" borderId="0" xfId="0" applyFont="1"/>
    <xf numFmtId="11" fontId="0" fillId="0" borderId="0" xfId="0" applyNumberFormat="1"/>
    <xf numFmtId="177" fontId="0" fillId="0" borderId="0" xfId="1" applyNumberFormat="1" applyFont="1"/>
    <xf numFmtId="0" fontId="2" fillId="3" borderId="5" xfId="0" applyFont="1" applyFill="1" applyBorder="1" applyAlignment="1">
      <alignment horizontal="right"/>
    </xf>
    <xf numFmtId="177" fontId="0" fillId="0" borderId="2" xfId="1" applyNumberFormat="1" applyFont="1" applyBorder="1"/>
    <xf numFmtId="0" fontId="2" fillId="3" borderId="6" xfId="0" applyFont="1" applyFill="1" applyBorder="1" applyAlignment="1">
      <alignment horizontal="right"/>
    </xf>
    <xf numFmtId="177" fontId="0" fillId="0" borderId="1" xfId="1" applyNumberFormat="1" applyFont="1" applyBorder="1"/>
    <xf numFmtId="177" fontId="0" fillId="0" borderId="7" xfId="1" applyNumberFormat="1" applyFont="1" applyBorder="1"/>
    <xf numFmtId="0" fontId="2" fillId="3" borderId="8" xfId="0" applyFont="1" applyFill="1" applyBorder="1" applyAlignment="1">
      <alignment horizontal="right"/>
    </xf>
    <xf numFmtId="0" fontId="2" fillId="4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5" borderId="9" xfId="0" applyFont="1" applyFill="1" applyBorder="1" applyAlignment="1">
      <alignment horizontal="right"/>
    </xf>
    <xf numFmtId="177" fontId="2" fillId="5" borderId="3" xfId="0" applyNumberFormat="1" applyFont="1" applyFill="1" applyBorder="1"/>
    <xf numFmtId="177" fontId="2" fillId="5" borderId="4" xfId="0" applyNumberFormat="1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AEA9C-72DD-4C4E-87D2-E472AA9C238D}">
  <dimension ref="C1:O38"/>
  <sheetViews>
    <sheetView tabSelected="1" topLeftCell="B1" zoomScale="130" zoomScaleNormal="130" workbookViewId="0">
      <selection activeCell="M2" sqref="M2:O2"/>
    </sheetView>
  </sheetViews>
  <sheetFormatPr defaultRowHeight="15" x14ac:dyDescent="0.25"/>
  <cols>
    <col min="1" max="16384" width="9.140625" style="3"/>
  </cols>
  <sheetData>
    <row r="1" spans="3:15" x14ac:dyDescent="0.25">
      <c r="D1" s="3" t="s">
        <v>0</v>
      </c>
    </row>
    <row r="2" spans="3:15" x14ac:dyDescent="0.25">
      <c r="C2" s="3">
        <v>1</v>
      </c>
      <c r="D2" s="3" t="s">
        <v>1</v>
      </c>
      <c r="E2" s="3">
        <v>-7.0599999999999996E-2</v>
      </c>
      <c r="F2" s="3">
        <v>0.16900000000000001</v>
      </c>
      <c r="G2" s="3">
        <v>-0.41799999999999998</v>
      </c>
      <c r="H2" s="3" t="s">
        <v>2</v>
      </c>
      <c r="I2" s="3">
        <v>1</v>
      </c>
      <c r="K2"/>
      <c r="L2" s="3" t="s">
        <v>23</v>
      </c>
      <c r="M2" s="3" t="s">
        <v>29</v>
      </c>
      <c r="N2" s="3" t="str">
        <f>L2&amp;" "&amp;M2&amp;" "</f>
        <v xml:space="preserve">age + </v>
      </c>
      <c r="O2" s="3" t="str">
        <f>N2&amp;O1</f>
        <v xml:space="preserve">age + </v>
      </c>
    </row>
    <row r="3" spans="3:15" x14ac:dyDescent="0.25">
      <c r="C3" s="3">
        <v>2</v>
      </c>
      <c r="D3" s="3" t="s">
        <v>3</v>
      </c>
      <c r="E3" s="3">
        <v>0.60599999999999998</v>
      </c>
      <c r="F3" s="3">
        <v>5.1999999999999998E-2</v>
      </c>
      <c r="G3" s="3">
        <v>11.6</v>
      </c>
      <c r="H3" s="4">
        <v>4.3900000000000001E-29</v>
      </c>
      <c r="K3"/>
      <c r="L3" s="3" t="s">
        <v>8</v>
      </c>
      <c r="M3" s="3" t="s">
        <v>29</v>
      </c>
      <c r="N3" s="3" t="str">
        <f t="shared" ref="N3:N18" si="0">L3&amp;" "&amp;M3&amp;" "</f>
        <v xml:space="preserve">work + </v>
      </c>
      <c r="O3" s="3" t="str">
        <f>O2&amp;N3</f>
        <v xml:space="preserve">age + work + </v>
      </c>
    </row>
    <row r="4" spans="3:15" x14ac:dyDescent="0.25">
      <c r="C4" s="3">
        <v>3</v>
      </c>
      <c r="D4" s="3" t="s">
        <v>4</v>
      </c>
      <c r="E4" s="3">
        <v>1.04E-2</v>
      </c>
      <c r="F4" s="3">
        <v>5.2399999999999999E-3</v>
      </c>
      <c r="G4" s="3">
        <v>1.98</v>
      </c>
      <c r="H4" s="3" t="s">
        <v>5</v>
      </c>
      <c r="I4" s="3">
        <v>2</v>
      </c>
      <c r="K4"/>
      <c r="L4" s="3" t="s">
        <v>10</v>
      </c>
      <c r="M4" s="3" t="s">
        <v>29</v>
      </c>
      <c r="N4" s="3" t="str">
        <f t="shared" si="0"/>
        <v xml:space="preserve">study + </v>
      </c>
      <c r="O4" s="3" t="str">
        <f t="shared" ref="O4:O18" si="1">O3&amp;N4</f>
        <v xml:space="preserve">age + work + study + </v>
      </c>
    </row>
    <row r="5" spans="3:15" x14ac:dyDescent="0.25">
      <c r="C5" s="3">
        <v>4</v>
      </c>
      <c r="D5" s="3" t="s">
        <v>6</v>
      </c>
      <c r="E5" s="3">
        <v>1.8100000000000002E-2</v>
      </c>
      <c r="F5" s="3">
        <v>5.0000000000000001E-3</v>
      </c>
      <c r="G5" s="3">
        <v>3.63</v>
      </c>
      <c r="H5" s="3" t="s">
        <v>7</v>
      </c>
      <c r="I5" s="3">
        <v>4</v>
      </c>
      <c r="K5"/>
      <c r="L5" s="3" t="s">
        <v>12</v>
      </c>
      <c r="M5" s="3" t="s">
        <v>29</v>
      </c>
      <c r="N5" s="3" t="str">
        <f t="shared" si="0"/>
        <v xml:space="preserve">econhs + </v>
      </c>
      <c r="O5" s="3" t="str">
        <f t="shared" si="1"/>
        <v xml:space="preserve">age + work + study + econhs + </v>
      </c>
    </row>
    <row r="6" spans="3:15" x14ac:dyDescent="0.25">
      <c r="C6" s="3">
        <v>5</v>
      </c>
      <c r="D6" s="3" t="s">
        <v>8</v>
      </c>
      <c r="E6" s="3">
        <v>-5.62E-3</v>
      </c>
      <c r="F6" s="3">
        <v>1.73E-3</v>
      </c>
      <c r="G6" s="3">
        <v>-3.26</v>
      </c>
      <c r="H6" s="3" t="s">
        <v>9</v>
      </c>
      <c r="I6" s="3">
        <v>3</v>
      </c>
      <c r="K6"/>
      <c r="L6" s="3" t="s">
        <v>24</v>
      </c>
      <c r="M6" s="3" t="s">
        <v>29</v>
      </c>
      <c r="N6" s="3" t="str">
        <f t="shared" si="0"/>
        <v xml:space="preserve">colgpa + </v>
      </c>
      <c r="O6" s="3" t="str">
        <f t="shared" si="1"/>
        <v xml:space="preserve">age + work + study + econhs + colgpa + </v>
      </c>
    </row>
    <row r="7" spans="3:15" x14ac:dyDescent="0.25">
      <c r="C7" s="3">
        <v>6</v>
      </c>
      <c r="D7" s="3" t="s">
        <v>10</v>
      </c>
      <c r="E7" s="3">
        <v>-2.1800000000000001E-5</v>
      </c>
      <c r="F7" s="3">
        <v>2.0799999999999998E-3</v>
      </c>
      <c r="G7" s="3">
        <v>-1.0500000000000001E-2</v>
      </c>
      <c r="H7" s="3" t="s">
        <v>11</v>
      </c>
      <c r="I7" s="3">
        <v>1</v>
      </c>
      <c r="K7"/>
      <c r="L7" s="3" t="s">
        <v>3</v>
      </c>
      <c r="M7" s="3" t="s">
        <v>29</v>
      </c>
      <c r="N7" s="3" t="str">
        <f t="shared" si="0"/>
        <v xml:space="preserve">hsgpa + </v>
      </c>
      <c r="O7" s="3" t="str">
        <f t="shared" si="1"/>
        <v xml:space="preserve">age + work + study + econhs + colgpa + hsgpa + </v>
      </c>
    </row>
    <row r="8" spans="3:15" x14ac:dyDescent="0.25">
      <c r="C8" s="3">
        <v>7</v>
      </c>
      <c r="D8" s="3" t="s">
        <v>12</v>
      </c>
      <c r="E8" s="3">
        <v>-6.7400000000000002E-2</v>
      </c>
      <c r="F8" s="3">
        <v>3.2800000000000003E-2</v>
      </c>
      <c r="G8" s="3">
        <v>-2.06</v>
      </c>
      <c r="H8" s="3" t="s">
        <v>13</v>
      </c>
      <c r="I8" s="3">
        <v>2</v>
      </c>
      <c r="K8"/>
      <c r="L8" s="3" t="s">
        <v>6</v>
      </c>
      <c r="M8" s="3" t="s">
        <v>29</v>
      </c>
      <c r="N8" s="3" t="str">
        <f t="shared" si="0"/>
        <v xml:space="preserve">acteng + </v>
      </c>
      <c r="O8" s="3" t="str">
        <f t="shared" si="1"/>
        <v xml:space="preserve">age + work + study + econhs + colgpa + hsgpa + acteng + </v>
      </c>
    </row>
    <row r="9" spans="3:15" x14ac:dyDescent="0.25">
      <c r="C9" s="3">
        <v>8</v>
      </c>
      <c r="D9" s="3" t="s">
        <v>14</v>
      </c>
      <c r="E9" s="3">
        <v>3.0499999999999999E-2</v>
      </c>
      <c r="F9" s="3">
        <v>3.56E-2</v>
      </c>
      <c r="G9" s="3">
        <v>0.85799999999999998</v>
      </c>
      <c r="H9" s="3" t="s">
        <v>15</v>
      </c>
      <c r="I9" s="3">
        <v>1</v>
      </c>
      <c r="K9"/>
      <c r="L9" s="3" t="s">
        <v>4</v>
      </c>
      <c r="M9" s="3" t="s">
        <v>29</v>
      </c>
      <c r="N9" s="3" t="str">
        <f t="shared" si="0"/>
        <v xml:space="preserve">actmth + </v>
      </c>
      <c r="O9" s="3" t="str">
        <f t="shared" si="1"/>
        <v xml:space="preserve">age + work + study + econhs + colgpa + hsgpa + acteng + actmth + </v>
      </c>
    </row>
    <row r="10" spans="3:15" x14ac:dyDescent="0.25">
      <c r="C10" s="3">
        <v>9</v>
      </c>
      <c r="D10" s="3" t="s">
        <v>16</v>
      </c>
      <c r="E10" s="3">
        <v>4.5999999999999999E-3</v>
      </c>
      <c r="F10" s="3">
        <v>3.3599999999999998E-2</v>
      </c>
      <c r="G10" s="3">
        <v>0.13700000000000001</v>
      </c>
      <c r="H10" s="3" t="s">
        <v>17</v>
      </c>
      <c r="I10" s="3">
        <v>1</v>
      </c>
      <c r="K10"/>
      <c r="L10" s="3" t="s">
        <v>25</v>
      </c>
      <c r="M10" s="3" t="s">
        <v>29</v>
      </c>
      <c r="N10" s="3" t="str">
        <f t="shared" si="0"/>
        <v xml:space="preserve">act + </v>
      </c>
      <c r="O10" s="3" t="str">
        <f t="shared" si="1"/>
        <v xml:space="preserve">age + work + study + econhs + colgpa + hsgpa + acteng + actmth + act + </v>
      </c>
    </row>
    <row r="11" spans="3:15" x14ac:dyDescent="0.25">
      <c r="C11" s="3">
        <v>10</v>
      </c>
      <c r="D11" s="3" t="s">
        <v>18</v>
      </c>
      <c r="E11" s="3">
        <v>8.2100000000000006E-2</v>
      </c>
      <c r="F11" s="3">
        <v>3.4799999999999998E-2</v>
      </c>
      <c r="G11" s="3">
        <v>2.36</v>
      </c>
      <c r="H11" s="3" t="s">
        <v>19</v>
      </c>
      <c r="I11" s="3">
        <v>2</v>
      </c>
      <c r="K11"/>
      <c r="L11" s="3" t="s">
        <v>26</v>
      </c>
      <c r="M11" s="3" t="s">
        <v>29</v>
      </c>
      <c r="N11" s="3" t="str">
        <f t="shared" si="0"/>
        <v xml:space="preserve">mathscr + </v>
      </c>
      <c r="O11" s="3" t="str">
        <f t="shared" si="1"/>
        <v xml:space="preserve">age + work + study + econhs + colgpa + hsgpa + acteng + actmth + act + mathscr + </v>
      </c>
    </row>
    <row r="12" spans="3:15" x14ac:dyDescent="0.25">
      <c r="C12" s="3">
        <v>11</v>
      </c>
      <c r="D12" s="3" t="s">
        <v>20</v>
      </c>
      <c r="E12" s="3">
        <v>0.159</v>
      </c>
      <c r="F12" s="3">
        <v>5.1299999999999998E-2</v>
      </c>
      <c r="G12" s="3">
        <v>3.1</v>
      </c>
      <c r="H12" s="3" t="s">
        <v>21</v>
      </c>
      <c r="I12" s="3">
        <v>3</v>
      </c>
      <c r="K12"/>
      <c r="L12" s="3" t="s">
        <v>27</v>
      </c>
      <c r="M12" s="3" t="s">
        <v>29</v>
      </c>
      <c r="N12" s="3" t="str">
        <f t="shared" si="0"/>
        <v xml:space="preserve">male + </v>
      </c>
      <c r="O12" s="3" t="str">
        <f t="shared" si="1"/>
        <v xml:space="preserve">age + work + study + econhs + colgpa + hsgpa + acteng + actmth + act + mathscr + male + </v>
      </c>
    </row>
    <row r="13" spans="3:15" x14ac:dyDescent="0.25">
      <c r="C13" s="3">
        <v>12</v>
      </c>
      <c r="D13" s="3" t="s">
        <v>22</v>
      </c>
      <c r="E13" s="3">
        <v>0.36899999999999999</v>
      </c>
      <c r="F13" s="3">
        <v>5.6800000000000003E-2</v>
      </c>
      <c r="G13" s="3">
        <v>6.5</v>
      </c>
      <c r="H13" s="4">
        <v>1.3900000000000001E-10</v>
      </c>
      <c r="K13"/>
      <c r="L13" s="3" t="s">
        <v>14</v>
      </c>
      <c r="M13" s="3" t="s">
        <v>29</v>
      </c>
      <c r="N13" s="3" t="str">
        <f t="shared" si="0"/>
        <v xml:space="preserve">calculus + </v>
      </c>
      <c r="O13" s="3" t="str">
        <f t="shared" si="1"/>
        <v xml:space="preserve">age + work + study + econhs + colgpa + hsgpa + acteng + actmth + act + mathscr + male + calculus + </v>
      </c>
    </row>
    <row r="14" spans="3:15" x14ac:dyDescent="0.25">
      <c r="E14" s="3">
        <f>SUM(E2:E13)</f>
        <v>1.1360582000000001</v>
      </c>
      <c r="K14"/>
      <c r="L14" s="3" t="s">
        <v>22</v>
      </c>
      <c r="M14" s="3" t="s">
        <v>29</v>
      </c>
      <c r="N14" s="3" t="str">
        <f t="shared" si="0"/>
        <v xml:space="preserve">attexc + </v>
      </c>
      <c r="O14" s="3" t="str">
        <f t="shared" si="1"/>
        <v xml:space="preserve">age + work + study + econhs + colgpa + hsgpa + acteng + actmth + act + mathscr + male + calculus + attexc + </v>
      </c>
    </row>
    <row r="15" spans="3:15" x14ac:dyDescent="0.25">
      <c r="K15"/>
      <c r="L15" s="3" t="s">
        <v>20</v>
      </c>
      <c r="M15" s="3" t="s">
        <v>29</v>
      </c>
      <c r="N15" s="3" t="str">
        <f t="shared" si="0"/>
        <v xml:space="preserve">attgood + </v>
      </c>
      <c r="O15" s="3" t="str">
        <f t="shared" si="1"/>
        <v xml:space="preserve">age + work + study + econhs + colgpa + hsgpa + acteng + actmth + act + mathscr + male + calculus + attexc + attgood + </v>
      </c>
    </row>
    <row r="16" spans="3:15" x14ac:dyDescent="0.25">
      <c r="K16"/>
      <c r="L16" s="3" t="s">
        <v>16</v>
      </c>
      <c r="M16" s="3" t="s">
        <v>29</v>
      </c>
      <c r="N16" s="3" t="str">
        <f t="shared" si="0"/>
        <v xml:space="preserve">fathcoll + </v>
      </c>
      <c r="O16" s="3" t="str">
        <f t="shared" si="1"/>
        <v xml:space="preserve">age + work + study + econhs + colgpa + hsgpa + acteng + actmth + act + mathscr + male + calculus + attexc + attgood + fathcoll + </v>
      </c>
    </row>
    <row r="17" spans="3:15" x14ac:dyDescent="0.25">
      <c r="K17"/>
      <c r="L17" s="3" t="s">
        <v>18</v>
      </c>
      <c r="M17" s="3" t="s">
        <v>29</v>
      </c>
      <c r="N17" s="3" t="str">
        <f t="shared" si="0"/>
        <v xml:space="preserve">mothcoll + </v>
      </c>
      <c r="O17" s="3" t="str">
        <f t="shared" si="1"/>
        <v xml:space="preserve">age + work + study + econhs + colgpa + hsgpa + acteng + actmth + act + mathscr + male + calculus + attexc + attgood + fathcoll + mothcoll + </v>
      </c>
    </row>
    <row r="18" spans="3:15" x14ac:dyDescent="0.25">
      <c r="K18"/>
      <c r="L18" s="3" t="s">
        <v>28</v>
      </c>
      <c r="M18" s="3" t="s">
        <v>29</v>
      </c>
      <c r="N18" s="3" t="str">
        <f t="shared" si="0"/>
        <v xml:space="preserve">score + </v>
      </c>
      <c r="O18" s="3" t="s">
        <v>30</v>
      </c>
    </row>
    <row r="20" spans="3:15" x14ac:dyDescent="0.25">
      <c r="K20"/>
    </row>
    <row r="21" spans="3:15" x14ac:dyDescent="0.25">
      <c r="C21" s="1">
        <v>1</v>
      </c>
      <c r="D21" s="3" t="s">
        <v>1</v>
      </c>
      <c r="E21" s="3">
        <v>8.9900000000000003E-6</v>
      </c>
      <c r="F21" s="3">
        <v>0.33800000000000002</v>
      </c>
      <c r="G21" s="3">
        <v>2.6599999999999999E-5</v>
      </c>
      <c r="H21" s="3" t="s">
        <v>31</v>
      </c>
      <c r="I21" s="3">
        <v>1</v>
      </c>
      <c r="K21"/>
    </row>
    <row r="22" spans="3:15" x14ac:dyDescent="0.25">
      <c r="C22" s="1"/>
      <c r="D22" s="3">
        <v>2</v>
      </c>
      <c r="E22" s="3" t="s">
        <v>23</v>
      </c>
      <c r="F22" s="3">
        <v>-1.18E-2</v>
      </c>
      <c r="G22" s="3">
        <v>1.54E-2</v>
      </c>
      <c r="H22" s="3">
        <v>-0.76500000000000001</v>
      </c>
      <c r="I22" s="3" t="s">
        <v>32</v>
      </c>
      <c r="J22" s="3">
        <v>1</v>
      </c>
      <c r="K22"/>
    </row>
    <row r="23" spans="3:15" x14ac:dyDescent="0.25">
      <c r="C23" s="1"/>
      <c r="D23" s="3">
        <v>3</v>
      </c>
      <c r="E23" s="3" t="s">
        <v>8</v>
      </c>
      <c r="F23" s="3">
        <v>-2.2000000000000001E-3</v>
      </c>
      <c r="G23" s="3">
        <v>1.6199999999999999E-3</v>
      </c>
      <c r="H23" s="3">
        <v>-1.36</v>
      </c>
      <c r="I23" s="3" t="s">
        <v>33</v>
      </c>
      <c r="J23" s="3">
        <v>1</v>
      </c>
      <c r="K23"/>
    </row>
    <row r="24" spans="3:15" x14ac:dyDescent="0.25">
      <c r="C24" s="1"/>
      <c r="D24" s="3">
        <v>4</v>
      </c>
      <c r="E24" s="3" t="s">
        <v>10</v>
      </c>
      <c r="F24" s="3">
        <v>7.08E-5</v>
      </c>
      <c r="G24" s="3">
        <v>1.89E-3</v>
      </c>
      <c r="H24" s="3">
        <v>3.7499999999999999E-2</v>
      </c>
      <c r="I24" s="3" t="s">
        <v>34</v>
      </c>
      <c r="J24" s="3">
        <v>1</v>
      </c>
      <c r="K24"/>
    </row>
    <row r="25" spans="3:15" x14ac:dyDescent="0.25">
      <c r="C25" s="1"/>
      <c r="D25" s="3">
        <v>5</v>
      </c>
      <c r="E25" s="3" t="s">
        <v>12</v>
      </c>
      <c r="F25" s="3">
        <v>-4.8899999999999999E-2</v>
      </c>
      <c r="G25" s="3">
        <v>2.9399999999999999E-2</v>
      </c>
      <c r="H25" s="3">
        <v>-1.66</v>
      </c>
      <c r="I25" s="3" t="s">
        <v>34</v>
      </c>
      <c r="J25" s="3">
        <v>2</v>
      </c>
      <c r="K25"/>
    </row>
    <row r="26" spans="3:15" x14ac:dyDescent="0.25">
      <c r="C26" s="1"/>
      <c r="D26" s="3">
        <v>6</v>
      </c>
      <c r="E26" s="3" t="s">
        <v>3</v>
      </c>
      <c r="F26" s="3">
        <v>0.41299999999999998</v>
      </c>
      <c r="G26" s="3">
        <v>4.9299999999999997E-2</v>
      </c>
      <c r="H26" s="3">
        <v>8.39</v>
      </c>
      <c r="I26" s="4">
        <v>2.2300000000000002E-16</v>
      </c>
      <c r="K26"/>
    </row>
    <row r="27" spans="3:15" x14ac:dyDescent="0.25">
      <c r="C27" s="1"/>
      <c r="D27" s="3">
        <v>7</v>
      </c>
      <c r="E27" s="3" t="s">
        <v>6</v>
      </c>
      <c r="F27" s="3">
        <v>5.8500000000000002E-3</v>
      </c>
      <c r="G27" s="3">
        <v>7.2700000000000004E-3</v>
      </c>
      <c r="H27" s="3">
        <v>0.80400000000000005</v>
      </c>
      <c r="I27" s="3" t="s">
        <v>35</v>
      </c>
      <c r="J27" s="3">
        <v>1</v>
      </c>
      <c r="K27"/>
    </row>
    <row r="28" spans="3:15" x14ac:dyDescent="0.25">
      <c r="C28" s="1"/>
      <c r="D28" s="3">
        <v>8</v>
      </c>
      <c r="E28" s="3" t="s">
        <v>4</v>
      </c>
      <c r="F28" s="3">
        <v>-4.8900000000000002E-3</v>
      </c>
      <c r="G28" s="3">
        <v>6.2399999999999999E-3</v>
      </c>
      <c r="H28" s="3">
        <v>-0.78400000000000003</v>
      </c>
      <c r="I28" s="3" t="s">
        <v>36</v>
      </c>
      <c r="J28" s="3">
        <v>1</v>
      </c>
      <c r="K28"/>
    </row>
    <row r="29" spans="3:15" x14ac:dyDescent="0.25">
      <c r="C29" s="1"/>
      <c r="D29" s="3">
        <v>9</v>
      </c>
      <c r="E29" s="3" t="s">
        <v>25</v>
      </c>
      <c r="F29" s="3">
        <v>1.01E-2</v>
      </c>
      <c r="G29" s="3">
        <v>1.0500000000000001E-2</v>
      </c>
      <c r="H29" s="3">
        <v>0.96199999999999997</v>
      </c>
      <c r="I29" s="3" t="s">
        <v>37</v>
      </c>
      <c r="J29" s="3">
        <v>1</v>
      </c>
      <c r="K29"/>
    </row>
    <row r="30" spans="3:15" x14ac:dyDescent="0.25">
      <c r="D30" s="1">
        <v>10</v>
      </c>
      <c r="E30" s="3" t="s">
        <v>26</v>
      </c>
      <c r="F30" s="3">
        <v>3.3300000000000001E-3</v>
      </c>
      <c r="G30" s="3">
        <v>9.4900000000000002E-3</v>
      </c>
      <c r="H30" s="3">
        <v>0.35</v>
      </c>
      <c r="I30" s="3" t="s">
        <v>38</v>
      </c>
      <c r="J30" s="3">
        <v>1</v>
      </c>
      <c r="K30"/>
    </row>
    <row r="31" spans="3:15" x14ac:dyDescent="0.25">
      <c r="D31" s="1">
        <v>11</v>
      </c>
      <c r="E31" s="3" t="s">
        <v>27</v>
      </c>
      <c r="F31" s="3">
        <v>-7.85E-2</v>
      </c>
      <c r="G31" s="3">
        <v>3.04E-2</v>
      </c>
      <c r="H31" s="3">
        <v>-2.58</v>
      </c>
      <c r="I31" s="3" t="s">
        <v>39</v>
      </c>
      <c r="J31" s="3">
        <v>2</v>
      </c>
      <c r="K31"/>
    </row>
    <row r="32" spans="3:15" x14ac:dyDescent="0.25">
      <c r="D32" s="1">
        <v>12</v>
      </c>
      <c r="E32" s="3" t="s">
        <v>14</v>
      </c>
      <c r="F32" s="3">
        <v>-2.8899999999999999E-2</v>
      </c>
      <c r="G32" s="3">
        <v>3.3099999999999997E-2</v>
      </c>
      <c r="H32" s="3">
        <v>-0.872</v>
      </c>
      <c r="I32" s="3" t="s">
        <v>40</v>
      </c>
      <c r="J32" s="3">
        <v>1</v>
      </c>
      <c r="K32"/>
    </row>
    <row r="33" spans="4:11" x14ac:dyDescent="0.25">
      <c r="D33" s="1">
        <v>13</v>
      </c>
      <c r="E33" s="3" t="s">
        <v>22</v>
      </c>
      <c r="F33" s="3">
        <v>0.29099999999999998</v>
      </c>
      <c r="G33" s="3">
        <v>5.16E-2</v>
      </c>
      <c r="H33" s="3">
        <v>5.64</v>
      </c>
      <c r="I33" s="3" t="s">
        <v>41</v>
      </c>
      <c r="J33" s="3">
        <v>8</v>
      </c>
      <c r="K33"/>
    </row>
    <row r="34" spans="4:11" x14ac:dyDescent="0.25">
      <c r="D34" s="1">
        <v>14</v>
      </c>
      <c r="E34" s="3" t="s">
        <v>20</v>
      </c>
      <c r="F34" s="3">
        <v>0.123</v>
      </c>
      <c r="G34" s="3">
        <v>4.6199999999999998E-2</v>
      </c>
      <c r="H34" s="3">
        <v>2.67</v>
      </c>
      <c r="I34" s="3" t="s">
        <v>42</v>
      </c>
      <c r="J34" s="3">
        <v>3</v>
      </c>
      <c r="K34"/>
    </row>
    <row r="35" spans="4:11" x14ac:dyDescent="0.25">
      <c r="D35" s="1">
        <v>15</v>
      </c>
      <c r="E35" s="3" t="s">
        <v>16</v>
      </c>
      <c r="F35" s="3">
        <v>1.6000000000000001E-3</v>
      </c>
      <c r="G35" s="3">
        <v>3.0099999999999998E-2</v>
      </c>
      <c r="H35" s="3">
        <v>5.3199999999999997E-2</v>
      </c>
      <c r="I35" s="3" t="s">
        <v>43</v>
      </c>
      <c r="J35" s="3">
        <v>1</v>
      </c>
    </row>
    <row r="36" spans="4:11" x14ac:dyDescent="0.25">
      <c r="D36" s="1">
        <v>16</v>
      </c>
      <c r="E36" s="3" t="s">
        <v>18</v>
      </c>
      <c r="F36" s="3">
        <v>7.5200000000000003E-2</v>
      </c>
      <c r="G36" s="3">
        <v>3.1300000000000001E-2</v>
      </c>
      <c r="H36" s="3">
        <v>2.41</v>
      </c>
      <c r="I36" s="3" t="s">
        <v>44</v>
      </c>
      <c r="J36" s="3">
        <v>2</v>
      </c>
    </row>
    <row r="37" spans="4:11" x14ac:dyDescent="0.25">
      <c r="D37" s="2">
        <v>17</v>
      </c>
      <c r="E37" s="3" t="s">
        <v>28</v>
      </c>
      <c r="F37" s="3">
        <v>1.7399999999999999E-2</v>
      </c>
      <c r="G37" s="3">
        <v>1.25E-3</v>
      </c>
      <c r="H37" s="3">
        <v>13.9</v>
      </c>
      <c r="I37" s="4">
        <v>1.89E-39</v>
      </c>
    </row>
    <row r="38" spans="4:11" x14ac:dyDescent="0.25">
      <c r="F38" s="3">
        <f>SUM(F21:F37)</f>
        <v>1.1033608000000001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C79F3-8CAD-4705-8E41-B1E5A8FE29C5}">
  <dimension ref="B2:F11"/>
  <sheetViews>
    <sheetView zoomScale="130" zoomScaleNormal="130" workbookViewId="0">
      <selection activeCell="B10" sqref="B10"/>
    </sheetView>
  </sheetViews>
  <sheetFormatPr defaultRowHeight="15" outlineLevelCol="1" x14ac:dyDescent="0.25"/>
  <cols>
    <col min="1" max="1" width="2.140625" customWidth="1"/>
    <col min="2" max="2" width="9.5703125" bestFit="1" customWidth="1"/>
    <col min="3" max="4" width="0" hidden="1" customWidth="1" outlineLevel="1"/>
    <col min="5" max="5" width="34.85546875" bestFit="1" customWidth="1" collapsed="1"/>
    <col min="6" max="6" width="91.5703125" bestFit="1" customWidth="1"/>
  </cols>
  <sheetData>
    <row r="2" spans="2:6" x14ac:dyDescent="0.25">
      <c r="B2" s="5" t="s">
        <v>45</v>
      </c>
      <c r="C2" s="3" t="s">
        <v>29</v>
      </c>
      <c r="D2" s="3" t="str">
        <f>B2&amp;" "&amp;C2&amp;" "</f>
        <v xml:space="preserve">state + </v>
      </c>
      <c r="E2" t="s">
        <v>46</v>
      </c>
      <c r="F2" s="3" t="str">
        <f>D2&amp;L1</f>
        <v xml:space="preserve">state + </v>
      </c>
    </row>
    <row r="3" spans="2:6" x14ac:dyDescent="0.25">
      <c r="B3" s="5" t="s">
        <v>47</v>
      </c>
      <c r="C3" s="3" t="s">
        <v>29</v>
      </c>
      <c r="D3" s="3" t="str">
        <f t="shared" ref="D3:D11" si="0">B3&amp;" "&amp;C3&amp;" "</f>
        <v xml:space="preserve">district + </v>
      </c>
      <c r="E3" t="s">
        <v>48</v>
      </c>
      <c r="F3" s="3" t="str">
        <f>D3&amp;F2</f>
        <v xml:space="preserve">district + state + </v>
      </c>
    </row>
    <row r="4" spans="2:6" x14ac:dyDescent="0.25">
      <c r="B4" s="5" t="s">
        <v>49</v>
      </c>
      <c r="C4" s="3" t="s">
        <v>29</v>
      </c>
      <c r="D4" s="3" t="str">
        <f t="shared" si="0"/>
        <v xml:space="preserve">democA + </v>
      </c>
      <c r="E4" t="s">
        <v>50</v>
      </c>
      <c r="F4" s="3" t="str">
        <f t="shared" ref="F4:F11" si="1">D4&amp;F3</f>
        <v xml:space="preserve">democA + district + state + </v>
      </c>
    </row>
    <row r="5" spans="2:6" x14ac:dyDescent="0.25">
      <c r="B5" s="5" t="s">
        <v>51</v>
      </c>
      <c r="C5" s="3" t="s">
        <v>29</v>
      </c>
      <c r="D5" s="3" t="str">
        <f t="shared" si="0"/>
        <v xml:space="preserve">voteA + </v>
      </c>
      <c r="E5" t="s">
        <v>52</v>
      </c>
      <c r="F5" s="3" t="str">
        <f t="shared" si="1"/>
        <v xml:space="preserve">voteA + democA + district + state + </v>
      </c>
    </row>
    <row r="6" spans="2:6" x14ac:dyDescent="0.25">
      <c r="B6" s="5" t="s">
        <v>53</v>
      </c>
      <c r="C6" s="3" t="s">
        <v>29</v>
      </c>
      <c r="D6" s="3" t="str">
        <f t="shared" si="0"/>
        <v xml:space="preserve">expendA + </v>
      </c>
      <c r="E6" t="s">
        <v>54</v>
      </c>
      <c r="F6" s="3" t="str">
        <f t="shared" si="1"/>
        <v xml:space="preserve">expendA + voteA + democA + district + state + </v>
      </c>
    </row>
    <row r="7" spans="2:6" x14ac:dyDescent="0.25">
      <c r="B7" s="5" t="s">
        <v>55</v>
      </c>
      <c r="C7" s="3" t="s">
        <v>29</v>
      </c>
      <c r="D7" s="3" t="str">
        <f t="shared" si="0"/>
        <v xml:space="preserve">expendB + </v>
      </c>
      <c r="E7" t="s">
        <v>56</v>
      </c>
      <c r="F7" s="3" t="str">
        <f t="shared" si="1"/>
        <v xml:space="preserve">expendB + expendA + voteA + democA + district + state + </v>
      </c>
    </row>
    <row r="8" spans="2:6" x14ac:dyDescent="0.25">
      <c r="B8" s="5" t="s">
        <v>57</v>
      </c>
      <c r="C8" s="3" t="s">
        <v>29</v>
      </c>
      <c r="D8" s="3" t="str">
        <f t="shared" si="0"/>
        <v xml:space="preserve">prtystrA + </v>
      </c>
      <c r="E8" t="s">
        <v>58</v>
      </c>
      <c r="F8" s="3" t="str">
        <f t="shared" si="1"/>
        <v xml:space="preserve">prtystrA + expendB + expendA + voteA + democA + district + state + </v>
      </c>
    </row>
    <row r="9" spans="2:6" x14ac:dyDescent="0.25">
      <c r="B9" s="5" t="s">
        <v>59</v>
      </c>
      <c r="C9" s="3" t="s">
        <v>29</v>
      </c>
      <c r="D9" s="3" t="str">
        <f t="shared" si="0"/>
        <v xml:space="preserve">lexpendA + </v>
      </c>
      <c r="E9" t="s">
        <v>60</v>
      </c>
      <c r="F9" s="3" t="str">
        <f t="shared" si="1"/>
        <v xml:space="preserve">lexpendA + prtystrA + expendB + expendA + voteA + democA + district + state + </v>
      </c>
    </row>
    <row r="10" spans="2:6" x14ac:dyDescent="0.25">
      <c r="B10" s="5" t="s">
        <v>61</v>
      </c>
      <c r="C10" s="3" t="s">
        <v>29</v>
      </c>
      <c r="D10" s="3" t="str">
        <f t="shared" si="0"/>
        <v xml:space="preserve">lexpendB + </v>
      </c>
      <c r="E10" t="s">
        <v>62</v>
      </c>
      <c r="F10" s="3" t="str">
        <f>D10&amp;F9</f>
        <v xml:space="preserve">lexpendB + lexpendA + prtystrA + expendB + expendA + voteA + democA + district + state + </v>
      </c>
    </row>
    <row r="11" spans="2:6" x14ac:dyDescent="0.25">
      <c r="B11" s="5" t="s">
        <v>63</v>
      </c>
      <c r="C11" s="3" t="s">
        <v>29</v>
      </c>
      <c r="D11" s="3" t="str">
        <f t="shared" si="0"/>
        <v xml:space="preserve">shareA + </v>
      </c>
      <c r="E11" t="s">
        <v>64</v>
      </c>
      <c r="F11" s="3" t="str">
        <f t="shared" si="1"/>
        <v xml:space="preserve">shareA + lexpendB + lexpendA + prtystrA + expendB + expendA + voteA + democA + district + state + 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AE3BD-9D93-490C-8EF9-B92B69781933}">
  <dimension ref="B2:AC43"/>
  <sheetViews>
    <sheetView workbookViewId="0"/>
  </sheetViews>
  <sheetFormatPr defaultRowHeight="15" x14ac:dyDescent="0.25"/>
  <cols>
    <col min="13" max="13" width="9.85546875" bestFit="1" customWidth="1"/>
    <col min="14" max="14" width="10.5703125" bestFit="1" customWidth="1"/>
    <col min="15" max="16" width="7.5703125" bestFit="1" customWidth="1"/>
    <col min="17" max="20" width="8.28515625" bestFit="1" customWidth="1"/>
    <col min="21" max="21" width="8" bestFit="1" customWidth="1"/>
    <col min="22" max="22" width="8.28515625" bestFit="1" customWidth="1"/>
    <col min="23" max="23" width="7.5703125" bestFit="1" customWidth="1"/>
    <col min="24" max="24" width="8.28515625" bestFit="1" customWidth="1"/>
    <col min="25" max="25" width="7.5703125" bestFit="1" customWidth="1"/>
    <col min="26" max="26" width="8.28515625" bestFit="1" customWidth="1"/>
    <col min="27" max="28" width="8.5703125" bestFit="1" customWidth="1"/>
    <col min="29" max="29" width="8.28515625" bestFit="1" customWidth="1"/>
  </cols>
  <sheetData>
    <row r="2" spans="2:29" ht="18" x14ac:dyDescent="0.25">
      <c r="B2" s="6" t="s">
        <v>65</v>
      </c>
    </row>
    <row r="7" spans="2:29" x14ac:dyDescent="0.25">
      <c r="F7" t="s">
        <v>68</v>
      </c>
      <c r="G7" t="s">
        <v>69</v>
      </c>
      <c r="H7" t="s">
        <v>70</v>
      </c>
      <c r="I7" t="s">
        <v>71</v>
      </c>
      <c r="J7" t="s">
        <v>72</v>
      </c>
      <c r="M7" s="14" t="s">
        <v>99</v>
      </c>
      <c r="N7" s="15" t="s">
        <v>1</v>
      </c>
      <c r="O7" s="15" t="s">
        <v>75</v>
      </c>
      <c r="P7" s="15" t="s">
        <v>76</v>
      </c>
      <c r="Q7" s="15" t="s">
        <v>78</v>
      </c>
      <c r="R7" s="15" t="s">
        <v>80</v>
      </c>
      <c r="S7" s="15" t="s">
        <v>81</v>
      </c>
      <c r="T7" s="15" t="s">
        <v>27</v>
      </c>
      <c r="U7" s="15" t="s">
        <v>84</v>
      </c>
      <c r="V7" s="15" t="s">
        <v>86</v>
      </c>
      <c r="W7" s="15" t="s">
        <v>88</v>
      </c>
      <c r="X7" s="15" t="s">
        <v>90</v>
      </c>
      <c r="Y7" s="15" t="s">
        <v>92</v>
      </c>
      <c r="Z7" s="15" t="s">
        <v>93</v>
      </c>
      <c r="AA7" s="15" t="s">
        <v>94</v>
      </c>
      <c r="AB7" s="15" t="s">
        <v>96</v>
      </c>
      <c r="AC7" s="16" t="s">
        <v>98</v>
      </c>
    </row>
    <row r="8" spans="2:29" x14ac:dyDescent="0.25">
      <c r="B8" t="s">
        <v>66</v>
      </c>
      <c r="D8" s="3"/>
      <c r="E8" t="s">
        <v>73</v>
      </c>
      <c r="F8" t="s">
        <v>74</v>
      </c>
      <c r="G8" t="s">
        <v>74</v>
      </c>
      <c r="H8" t="s">
        <v>74</v>
      </c>
      <c r="I8" t="s">
        <v>74</v>
      </c>
      <c r="M8" s="9" t="s">
        <v>100</v>
      </c>
      <c r="N8" s="8">
        <v>0.93700000000000006</v>
      </c>
      <c r="O8" s="8">
        <v>0.129</v>
      </c>
      <c r="P8" s="8">
        <v>1.83E-3</v>
      </c>
      <c r="Q8" s="8">
        <v>-5.4299999999999999E-3</v>
      </c>
      <c r="R8" s="8">
        <v>-0.14699999999999999</v>
      </c>
      <c r="S8" s="8">
        <v>-7.3000000000000001E-3</v>
      </c>
      <c r="T8" s="8">
        <v>-4.1399999999999996E-3</v>
      </c>
      <c r="U8" s="8">
        <v>4.58E-2</v>
      </c>
      <c r="V8" s="8">
        <v>-6.8300000000000001E-3</v>
      </c>
      <c r="W8" s="8">
        <v>1.75E-3</v>
      </c>
      <c r="X8" s="8">
        <v>9.7699999999999992E-3</v>
      </c>
      <c r="Y8" s="8">
        <v>0.13300000000000001</v>
      </c>
      <c r="Z8" s="8">
        <v>-0.24199999999999999</v>
      </c>
      <c r="AA8" s="8">
        <v>-5.7299999999999997E-2</v>
      </c>
      <c r="AB8" s="8">
        <v>-0.114</v>
      </c>
      <c r="AC8" s="10">
        <v>-3.1399999999999997E-2</v>
      </c>
    </row>
    <row r="9" spans="2:29" x14ac:dyDescent="0.25">
      <c r="D9" s="3"/>
      <c r="E9">
        <v>1</v>
      </c>
      <c r="F9" t="s">
        <v>1</v>
      </c>
      <c r="G9">
        <v>0.93700000000000006</v>
      </c>
      <c r="H9">
        <v>5.2699999999999997E-2</v>
      </c>
      <c r="I9">
        <v>17.8</v>
      </c>
      <c r="J9" s="7">
        <v>1.47E-65</v>
      </c>
      <c r="M9" s="9" t="s">
        <v>101</v>
      </c>
      <c r="N9" s="8">
        <v>5.2699999999999997E-2</v>
      </c>
      <c r="O9" s="8">
        <v>1.9699999999999999E-2</v>
      </c>
      <c r="P9" s="8">
        <v>1.2600000000000001E-3</v>
      </c>
      <c r="Q9" s="8">
        <v>1.1000000000000001E-3</v>
      </c>
      <c r="R9" s="8">
        <v>3.7499999999999999E-2</v>
      </c>
      <c r="S9" s="8">
        <v>3.2000000000000002E-3</v>
      </c>
      <c r="T9" s="8">
        <v>1.89E-2</v>
      </c>
      <c r="U9" s="8">
        <v>1.6299999999999999E-2</v>
      </c>
      <c r="V9" s="8">
        <v>6.7000000000000002E-3</v>
      </c>
      <c r="W9" s="8">
        <v>1.66E-2</v>
      </c>
      <c r="X9" s="8">
        <v>4.1099999999999998E-2</v>
      </c>
      <c r="Y9" s="8">
        <v>1.9300000000000001E-2</v>
      </c>
      <c r="Z9" s="8">
        <v>2.8199999999999999E-2</v>
      </c>
      <c r="AA9" s="8">
        <v>0.05</v>
      </c>
      <c r="AB9" s="8">
        <v>6.7000000000000004E-2</v>
      </c>
      <c r="AC9" s="10">
        <v>1.4E-2</v>
      </c>
    </row>
    <row r="10" spans="2:29" x14ac:dyDescent="0.25">
      <c r="D10" s="3"/>
      <c r="E10">
        <v>2</v>
      </c>
      <c r="F10" t="s">
        <v>75</v>
      </c>
      <c r="G10">
        <v>0.129</v>
      </c>
      <c r="H10">
        <v>1.9699999999999999E-2</v>
      </c>
      <c r="I10">
        <v>6.53</v>
      </c>
      <c r="J10" s="7">
        <v>8.4400000000000001E-11</v>
      </c>
      <c r="M10" s="11" t="s">
        <v>102</v>
      </c>
      <c r="N10" s="12">
        <v>5.9668343999999998E-2</v>
      </c>
      <c r="O10" s="12">
        <v>2.592502E-2</v>
      </c>
      <c r="P10" s="12">
        <v>1.472688E-3</v>
      </c>
      <c r="Q10" s="12">
        <v>1.3384029999999999E-3</v>
      </c>
      <c r="R10" s="12">
        <v>3.8130261999999998E-2</v>
      </c>
      <c r="S10" s="12">
        <v>3.7270099999999998E-3</v>
      </c>
      <c r="T10" s="12">
        <v>1.9332959E-2</v>
      </c>
      <c r="U10" s="12">
        <v>1.726716E-2</v>
      </c>
      <c r="V10" s="12">
        <v>6.9257609999999999E-3</v>
      </c>
      <c r="W10" s="12">
        <v>1.7175670000000001E-2</v>
      </c>
      <c r="X10" s="12">
        <v>3.9949434999999998E-2</v>
      </c>
      <c r="Y10" s="12">
        <v>2.4686980000000001E-2</v>
      </c>
      <c r="Z10" s="12">
        <v>4.2981599000000002E-2</v>
      </c>
      <c r="AA10" s="12">
        <v>6.7227032000000006E-2</v>
      </c>
      <c r="AB10" s="12">
        <v>9.3287540000000002E-2</v>
      </c>
      <c r="AC10" s="13">
        <v>1.4502592999999999E-2</v>
      </c>
    </row>
    <row r="11" spans="2:29" x14ac:dyDescent="0.25">
      <c r="D11" s="3"/>
      <c r="E11">
        <v>3</v>
      </c>
      <c r="F11" t="s">
        <v>76</v>
      </c>
      <c r="G11">
        <v>1.83E-3</v>
      </c>
      <c r="H11">
        <v>1.2600000000000001E-3</v>
      </c>
      <c r="I11">
        <v>1.45</v>
      </c>
      <c r="J11" t="s">
        <v>77</v>
      </c>
      <c r="K11">
        <v>1</v>
      </c>
      <c r="M11" s="17" t="s">
        <v>108</v>
      </c>
      <c r="N11" s="18">
        <f>N10-N9</f>
        <v>6.9683440000000013E-3</v>
      </c>
      <c r="O11" s="18">
        <f t="shared" ref="O11:AC11" si="0">O10-O9</f>
        <v>6.2250200000000012E-3</v>
      </c>
      <c r="P11" s="18">
        <f t="shared" si="0"/>
        <v>2.1268799999999994E-4</v>
      </c>
      <c r="Q11" s="18">
        <f t="shared" si="0"/>
        <v>2.3840299999999988E-4</v>
      </c>
      <c r="R11" s="18">
        <f t="shared" si="0"/>
        <v>6.3026199999999949E-4</v>
      </c>
      <c r="S11" s="18">
        <f t="shared" si="0"/>
        <v>5.2700999999999963E-4</v>
      </c>
      <c r="T11" s="18">
        <f t="shared" si="0"/>
        <v>4.3295900000000012E-4</v>
      </c>
      <c r="U11" s="18">
        <f t="shared" si="0"/>
        <v>9.6716000000000163E-4</v>
      </c>
      <c r="V11" s="18">
        <f t="shared" si="0"/>
        <v>2.2576099999999967E-4</v>
      </c>
      <c r="W11" s="18">
        <f t="shared" si="0"/>
        <v>5.7567000000000035E-4</v>
      </c>
      <c r="X11" s="18">
        <f t="shared" si="0"/>
        <v>-1.1505649999999992E-3</v>
      </c>
      <c r="Y11" s="18">
        <f t="shared" si="0"/>
        <v>5.3869799999999995E-3</v>
      </c>
      <c r="Z11" s="18">
        <f t="shared" si="0"/>
        <v>1.4781599000000003E-2</v>
      </c>
      <c r="AA11" s="18">
        <f t="shared" si="0"/>
        <v>1.7227032000000003E-2</v>
      </c>
      <c r="AB11" s="18">
        <f t="shared" si="0"/>
        <v>2.6287539999999998E-2</v>
      </c>
      <c r="AC11" s="19">
        <f t="shared" si="0"/>
        <v>5.025929999999991E-4</v>
      </c>
    </row>
    <row r="12" spans="2:29" x14ac:dyDescent="0.25">
      <c r="D12" s="3"/>
      <c r="E12">
        <v>4</v>
      </c>
      <c r="F12" t="s">
        <v>78</v>
      </c>
      <c r="G12">
        <v>-5.4299999999999999E-3</v>
      </c>
      <c r="H12">
        <v>1.1000000000000001E-3</v>
      </c>
      <c r="I12">
        <v>-4.93</v>
      </c>
      <c r="J12" t="s">
        <v>79</v>
      </c>
      <c r="K12">
        <v>7</v>
      </c>
    </row>
    <row r="13" spans="2:29" x14ac:dyDescent="0.25">
      <c r="D13" s="3"/>
      <c r="E13">
        <v>5</v>
      </c>
      <c r="F13" t="s">
        <v>80</v>
      </c>
      <c r="G13">
        <v>-0.14699999999999999</v>
      </c>
      <c r="H13">
        <v>3.7499999999999999E-2</v>
      </c>
      <c r="I13">
        <v>-3.93</v>
      </c>
      <c r="J13" t="s">
        <v>79</v>
      </c>
      <c r="K13">
        <v>5</v>
      </c>
    </row>
    <row r="14" spans="2:29" x14ac:dyDescent="0.25">
      <c r="D14" s="3"/>
      <c r="E14">
        <v>6</v>
      </c>
      <c r="F14" t="s">
        <v>81</v>
      </c>
      <c r="G14">
        <v>-7.3000000000000001E-3</v>
      </c>
      <c r="H14">
        <v>3.2000000000000002E-3</v>
      </c>
      <c r="I14">
        <v>-2.2799999999999998</v>
      </c>
      <c r="J14" t="s">
        <v>82</v>
      </c>
      <c r="K14">
        <v>2</v>
      </c>
    </row>
    <row r="15" spans="2:29" x14ac:dyDescent="0.25">
      <c r="D15" s="3"/>
      <c r="E15">
        <v>7</v>
      </c>
      <c r="F15" t="s">
        <v>27</v>
      </c>
      <c r="G15">
        <v>-4.1399999999999996E-3</v>
      </c>
      <c r="H15">
        <v>1.89E-2</v>
      </c>
      <c r="I15">
        <v>-0.22</v>
      </c>
      <c r="J15" t="s">
        <v>83</v>
      </c>
      <c r="K15">
        <v>1</v>
      </c>
    </row>
    <row r="16" spans="2:29" x14ac:dyDescent="0.25">
      <c r="D16" s="3"/>
      <c r="E16">
        <v>8</v>
      </c>
      <c r="F16" t="s">
        <v>84</v>
      </c>
      <c r="G16">
        <v>4.58E-2</v>
      </c>
      <c r="H16">
        <v>1.6299999999999999E-2</v>
      </c>
      <c r="I16">
        <v>2.81</v>
      </c>
      <c r="J16" t="s">
        <v>85</v>
      </c>
      <c r="K16">
        <v>3</v>
      </c>
    </row>
    <row r="17" spans="2:14" x14ac:dyDescent="0.25">
      <c r="D17" s="3"/>
      <c r="E17">
        <v>9</v>
      </c>
      <c r="F17" t="s">
        <v>86</v>
      </c>
      <c r="G17">
        <v>-6.8300000000000001E-3</v>
      </c>
      <c r="H17">
        <v>6.7000000000000002E-3</v>
      </c>
      <c r="I17">
        <v>-1.02</v>
      </c>
      <c r="J17" t="s">
        <v>87</v>
      </c>
      <c r="K17">
        <v>1</v>
      </c>
    </row>
    <row r="18" spans="2:14" x14ac:dyDescent="0.25">
      <c r="E18" s="3">
        <v>10</v>
      </c>
      <c r="F18" t="s">
        <v>88</v>
      </c>
      <c r="G18">
        <v>1.75E-3</v>
      </c>
      <c r="H18">
        <v>1.66E-2</v>
      </c>
      <c r="I18">
        <v>0.105</v>
      </c>
      <c r="J18" t="s">
        <v>89</v>
      </c>
      <c r="K18">
        <v>1</v>
      </c>
    </row>
    <row r="19" spans="2:14" x14ac:dyDescent="0.25">
      <c r="E19" s="3">
        <v>11</v>
      </c>
      <c r="F19" t="s">
        <v>90</v>
      </c>
      <c r="G19">
        <v>9.7699999999999992E-3</v>
      </c>
      <c r="H19">
        <v>4.1099999999999998E-2</v>
      </c>
      <c r="I19">
        <v>0.23799999999999999</v>
      </c>
      <c r="J19" t="s">
        <v>91</v>
      </c>
      <c r="K19">
        <v>1</v>
      </c>
    </row>
    <row r="20" spans="2:14" x14ac:dyDescent="0.25">
      <c r="E20" s="3">
        <v>12</v>
      </c>
      <c r="F20" t="s">
        <v>92</v>
      </c>
      <c r="G20">
        <v>0.13300000000000001</v>
      </c>
      <c r="H20">
        <v>1.9300000000000001E-2</v>
      </c>
      <c r="I20">
        <v>6.91</v>
      </c>
      <c r="J20" s="7">
        <v>6.7199999999999996E-12</v>
      </c>
    </row>
    <row r="21" spans="2:14" x14ac:dyDescent="0.25">
      <c r="E21" s="3">
        <v>13</v>
      </c>
      <c r="F21" t="s">
        <v>93</v>
      </c>
      <c r="G21">
        <v>-0.24199999999999999</v>
      </c>
      <c r="H21">
        <v>2.8199999999999999E-2</v>
      </c>
      <c r="I21">
        <v>-8.57</v>
      </c>
      <c r="J21" s="7">
        <v>2.0600000000000001E-17</v>
      </c>
    </row>
    <row r="22" spans="2:14" x14ac:dyDescent="0.25">
      <c r="E22" s="3">
        <v>14</v>
      </c>
      <c r="F22" t="s">
        <v>94</v>
      </c>
      <c r="G22">
        <v>-5.7299999999999997E-2</v>
      </c>
      <c r="H22">
        <v>0.05</v>
      </c>
      <c r="I22">
        <v>-1.1399999999999999</v>
      </c>
      <c r="J22" t="s">
        <v>95</v>
      </c>
      <c r="K22">
        <v>1</v>
      </c>
    </row>
    <row r="23" spans="2:14" x14ac:dyDescent="0.25">
      <c r="E23" s="3">
        <v>15</v>
      </c>
      <c r="F23" t="s">
        <v>96</v>
      </c>
      <c r="G23">
        <v>-0.114</v>
      </c>
      <c r="H23">
        <v>6.7000000000000004E-2</v>
      </c>
      <c r="I23">
        <v>-1.7</v>
      </c>
      <c r="J23" t="s">
        <v>97</v>
      </c>
      <c r="K23">
        <v>2</v>
      </c>
    </row>
    <row r="24" spans="2:14" x14ac:dyDescent="0.25">
      <c r="E24" s="3">
        <v>16</v>
      </c>
      <c r="F24" t="s">
        <v>98</v>
      </c>
      <c r="G24">
        <v>-3.1399999999999997E-2</v>
      </c>
      <c r="H24">
        <v>1.4E-2</v>
      </c>
      <c r="I24">
        <v>-2.2400000000000002</v>
      </c>
      <c r="J24" t="s">
        <v>95</v>
      </c>
      <c r="K24">
        <v>2</v>
      </c>
    </row>
    <row r="25" spans="2:14" x14ac:dyDescent="0.25">
      <c r="D25" s="3"/>
    </row>
    <row r="26" spans="2:14" x14ac:dyDescent="0.25">
      <c r="F26" t="s">
        <v>68</v>
      </c>
      <c r="G26" t="s">
        <v>69</v>
      </c>
      <c r="H26" t="s">
        <v>70</v>
      </c>
      <c r="I26" t="s">
        <v>71</v>
      </c>
      <c r="J26" t="s">
        <v>72</v>
      </c>
      <c r="K26" t="s">
        <v>103</v>
      </c>
      <c r="L26" t="s">
        <v>104</v>
      </c>
      <c r="M26" t="s">
        <v>105</v>
      </c>
      <c r="N26" t="s">
        <v>106</v>
      </c>
    </row>
    <row r="27" spans="2:14" x14ac:dyDescent="0.25">
      <c r="B27" t="s">
        <v>67</v>
      </c>
      <c r="E27">
        <v>1</v>
      </c>
      <c r="F27" t="s">
        <v>1</v>
      </c>
      <c r="G27">
        <v>0.93673119599999999</v>
      </c>
      <c r="H27">
        <v>5.9668343999999998E-2</v>
      </c>
      <c r="I27">
        <v>15.698964200000001</v>
      </c>
      <c r="J27" s="7">
        <v>2.121743E-52</v>
      </c>
      <c r="K27">
        <v>0.81971094300000003</v>
      </c>
      <c r="L27" s="7">
        <v>1.0537510000000001</v>
      </c>
      <c r="M27">
        <v>1955</v>
      </c>
      <c r="N27" t="s">
        <v>107</v>
      </c>
    </row>
    <row r="28" spans="2:14" x14ac:dyDescent="0.25">
      <c r="E28">
        <v>2</v>
      </c>
      <c r="F28" t="s">
        <v>75</v>
      </c>
      <c r="G28">
        <v>0.128819621</v>
      </c>
      <c r="H28">
        <v>2.592502E-2</v>
      </c>
      <c r="I28">
        <v>4.9689304999999999</v>
      </c>
      <c r="J28" s="7">
        <v>7.3184860000000004E-7</v>
      </c>
      <c r="K28">
        <v>7.7976038999999997E-2</v>
      </c>
      <c r="L28" s="7">
        <v>0.1796632</v>
      </c>
      <c r="M28">
        <v>1955</v>
      </c>
      <c r="N28" t="s">
        <v>107</v>
      </c>
    </row>
    <row r="29" spans="2:14" x14ac:dyDescent="0.25">
      <c r="E29">
        <v>3</v>
      </c>
      <c r="F29" t="s">
        <v>76</v>
      </c>
      <c r="G29">
        <v>1.832991E-3</v>
      </c>
      <c r="H29">
        <v>1.472688E-3</v>
      </c>
      <c r="I29">
        <v>1.2446569000000001</v>
      </c>
      <c r="J29" s="7">
        <v>0.21340709999999999</v>
      </c>
      <c r="K29">
        <v>-1.055212E-3</v>
      </c>
      <c r="L29" s="7">
        <v>4.7211950000000001E-3</v>
      </c>
      <c r="M29">
        <v>1955</v>
      </c>
      <c r="N29" t="s">
        <v>107</v>
      </c>
    </row>
    <row r="30" spans="2:14" x14ac:dyDescent="0.25">
      <c r="E30">
        <v>4</v>
      </c>
      <c r="F30" t="s">
        <v>78</v>
      </c>
      <c r="G30">
        <v>-5.4317979999999998E-3</v>
      </c>
      <c r="H30">
        <v>1.3384029999999999E-3</v>
      </c>
      <c r="I30">
        <v>-4.0584172000000001</v>
      </c>
      <c r="J30" s="7">
        <v>5.1351199999999997E-5</v>
      </c>
      <c r="K30">
        <v>-8.056644E-3</v>
      </c>
      <c r="L30" s="7">
        <v>-2.8069509999999998E-3</v>
      </c>
      <c r="M30">
        <v>1955</v>
      </c>
      <c r="N30" t="s">
        <v>107</v>
      </c>
    </row>
    <row r="31" spans="2:14" x14ac:dyDescent="0.25">
      <c r="E31">
        <v>5</v>
      </c>
      <c r="F31" t="s">
        <v>80</v>
      </c>
      <c r="G31">
        <v>-0.14730006300000001</v>
      </c>
      <c r="H31">
        <v>3.8130261999999998E-2</v>
      </c>
      <c r="I31">
        <v>-3.8630751000000001</v>
      </c>
      <c r="J31" s="7">
        <v>1.1561590000000001E-4</v>
      </c>
      <c r="K31">
        <v>-0.22208030000000001</v>
      </c>
      <c r="L31" s="7">
        <v>-7.2519829999999993E-2</v>
      </c>
      <c r="M31">
        <v>1955</v>
      </c>
      <c r="N31" t="s">
        <v>107</v>
      </c>
    </row>
    <row r="32" spans="2:14" x14ac:dyDescent="0.25">
      <c r="E32">
        <v>6</v>
      </c>
      <c r="F32" t="s">
        <v>81</v>
      </c>
      <c r="G32">
        <v>-7.298934E-3</v>
      </c>
      <c r="H32">
        <v>3.7270099999999998E-3</v>
      </c>
      <c r="I32">
        <v>-1.9583888</v>
      </c>
      <c r="J32" s="7">
        <v>5.0326419999999997E-2</v>
      </c>
      <c r="K32">
        <v>-1.4608263999999999E-2</v>
      </c>
      <c r="L32" s="7">
        <v>1.039592E-5</v>
      </c>
      <c r="M32">
        <v>1955</v>
      </c>
      <c r="N32" t="s">
        <v>107</v>
      </c>
    </row>
    <row r="33" spans="5:14" x14ac:dyDescent="0.25">
      <c r="E33">
        <v>7</v>
      </c>
      <c r="F33" t="s">
        <v>27</v>
      </c>
      <c r="G33">
        <v>-4.1441330000000004E-3</v>
      </c>
      <c r="H33">
        <v>1.9332959E-2</v>
      </c>
      <c r="I33">
        <v>-0.21435589999999999</v>
      </c>
      <c r="J33" s="7">
        <v>0.83029189999999997</v>
      </c>
      <c r="K33">
        <v>-4.2059511000000001E-2</v>
      </c>
      <c r="L33" s="7">
        <v>3.3771240000000001E-2</v>
      </c>
      <c r="M33">
        <v>1955</v>
      </c>
      <c r="N33" t="s">
        <v>107</v>
      </c>
    </row>
    <row r="34" spans="5:14" x14ac:dyDescent="0.25">
      <c r="E34">
        <v>8</v>
      </c>
      <c r="F34" t="s">
        <v>84</v>
      </c>
      <c r="G34">
        <v>4.5824083000000002E-2</v>
      </c>
      <c r="H34">
        <v>1.726716E-2</v>
      </c>
      <c r="I34">
        <v>2.6538284999999999</v>
      </c>
      <c r="J34" s="7">
        <v>8.0229099999999994E-3</v>
      </c>
      <c r="K34">
        <v>1.1960105E-2</v>
      </c>
      <c r="L34" s="7">
        <v>7.9688060000000005E-2</v>
      </c>
      <c r="M34">
        <v>1955</v>
      </c>
      <c r="N34" t="s">
        <v>107</v>
      </c>
    </row>
    <row r="35" spans="5:14" x14ac:dyDescent="0.25">
      <c r="E35">
        <v>9</v>
      </c>
      <c r="F35" t="s">
        <v>86</v>
      </c>
      <c r="G35">
        <v>-6.8273700000000001E-3</v>
      </c>
      <c r="H35">
        <v>6.9257609999999999E-3</v>
      </c>
      <c r="I35">
        <v>-0.98579340000000004</v>
      </c>
      <c r="J35" s="7">
        <v>0.32435649999999999</v>
      </c>
      <c r="K35">
        <v>-2.0410021E-2</v>
      </c>
      <c r="L35" s="7">
        <v>6.7552819999999996E-3</v>
      </c>
      <c r="M35">
        <v>1955</v>
      </c>
      <c r="N35" t="s">
        <v>107</v>
      </c>
    </row>
    <row r="36" spans="5:14" x14ac:dyDescent="0.25">
      <c r="E36">
        <v>10</v>
      </c>
      <c r="F36" t="s">
        <v>88</v>
      </c>
      <c r="G36">
        <v>1.7525069999999999E-3</v>
      </c>
      <c r="H36">
        <v>1.7175670000000001E-2</v>
      </c>
      <c r="I36">
        <v>0.10203429999999999</v>
      </c>
      <c r="J36" s="7">
        <v>0.91873990000000005</v>
      </c>
      <c r="K36">
        <v>-3.1932042000000001E-2</v>
      </c>
      <c r="L36" s="7">
        <v>3.5437059999999999E-2</v>
      </c>
      <c r="M36">
        <v>1955</v>
      </c>
      <c r="N36" t="s">
        <v>107</v>
      </c>
    </row>
    <row r="37" spans="5:14" x14ac:dyDescent="0.25">
      <c r="E37">
        <v>11</v>
      </c>
      <c r="F37" t="s">
        <v>90</v>
      </c>
      <c r="G37">
        <v>9.7722139999999996E-3</v>
      </c>
      <c r="H37">
        <v>3.9949434999999998E-2</v>
      </c>
      <c r="I37">
        <v>0.24461459999999999</v>
      </c>
      <c r="J37" s="7">
        <v>0.80678050000000001</v>
      </c>
      <c r="K37">
        <v>-6.8575744999999994E-2</v>
      </c>
      <c r="L37" s="7">
        <v>8.8120169999999998E-2</v>
      </c>
      <c r="M37">
        <v>1955</v>
      </c>
      <c r="N37" t="s">
        <v>107</v>
      </c>
    </row>
    <row r="38" spans="5:14" x14ac:dyDescent="0.25">
      <c r="E38">
        <v>12</v>
      </c>
      <c r="F38" t="s">
        <v>92</v>
      </c>
      <c r="G38">
        <v>0.133026744</v>
      </c>
      <c r="H38">
        <v>2.4686980000000001E-2</v>
      </c>
      <c r="I38">
        <v>5.3885386999999998</v>
      </c>
      <c r="J38" s="7">
        <v>7.9612669999999994E-8</v>
      </c>
      <c r="K38">
        <v>8.4611178999999995E-2</v>
      </c>
      <c r="L38" s="7">
        <v>0.1814423</v>
      </c>
      <c r="M38">
        <v>1955</v>
      </c>
      <c r="N38" t="s">
        <v>107</v>
      </c>
    </row>
    <row r="39" spans="5:14" x14ac:dyDescent="0.25">
      <c r="E39">
        <v>13</v>
      </c>
      <c r="F39" t="s">
        <v>93</v>
      </c>
      <c r="G39">
        <v>-0.24192678300000001</v>
      </c>
      <c r="H39">
        <v>4.2981599000000002E-2</v>
      </c>
      <c r="I39">
        <v>-5.6286129000000003</v>
      </c>
      <c r="J39" s="7">
        <v>2.0790440000000001E-8</v>
      </c>
      <c r="K39">
        <v>-0.32622135600000002</v>
      </c>
      <c r="L39" s="7">
        <v>-0.1576322</v>
      </c>
      <c r="M39">
        <v>1955</v>
      </c>
      <c r="N39" t="s">
        <v>107</v>
      </c>
    </row>
    <row r="40" spans="5:14" x14ac:dyDescent="0.25">
      <c r="E40">
        <v>14</v>
      </c>
      <c r="F40" t="s">
        <v>94</v>
      </c>
      <c r="G40">
        <v>-5.7251113999999999E-2</v>
      </c>
      <c r="H40">
        <v>6.7227032000000006E-2</v>
      </c>
      <c r="I40">
        <v>-0.85160849999999999</v>
      </c>
      <c r="J40" s="7">
        <v>0.39453569999999999</v>
      </c>
      <c r="K40">
        <v>-0.18909529999999999</v>
      </c>
      <c r="L40" s="7">
        <v>7.4593069999999997E-2</v>
      </c>
      <c r="M40">
        <v>1955</v>
      </c>
      <c r="N40" t="s">
        <v>107</v>
      </c>
    </row>
    <row r="41" spans="5:14" x14ac:dyDescent="0.25">
      <c r="E41">
        <v>15</v>
      </c>
      <c r="F41" t="s">
        <v>96</v>
      </c>
      <c r="G41">
        <v>-0.11372339200000001</v>
      </c>
      <c r="H41">
        <v>9.3287540000000002E-2</v>
      </c>
      <c r="I41">
        <v>-1.219063</v>
      </c>
      <c r="J41" s="7">
        <v>0.22296730000000001</v>
      </c>
      <c r="K41">
        <v>-0.29667687799999998</v>
      </c>
      <c r="L41" s="7">
        <v>6.9230089999999994E-2</v>
      </c>
      <c r="M41">
        <v>1955</v>
      </c>
      <c r="N41" t="s">
        <v>107</v>
      </c>
    </row>
    <row r="42" spans="5:14" x14ac:dyDescent="0.25">
      <c r="E42">
        <v>16</v>
      </c>
      <c r="F42" t="s">
        <v>98</v>
      </c>
      <c r="G42">
        <v>-3.1440760999999998E-2</v>
      </c>
      <c r="H42">
        <v>1.4502592999999999E-2</v>
      </c>
      <c r="I42">
        <v>-2.1679406999999999</v>
      </c>
      <c r="J42" s="7">
        <v>3.0283500000000001E-2</v>
      </c>
      <c r="K42">
        <v>-5.9882929000000001E-2</v>
      </c>
      <c r="L42" s="7">
        <v>-2.9985929999999999E-3</v>
      </c>
      <c r="M42">
        <v>1955</v>
      </c>
      <c r="N42" t="s">
        <v>107</v>
      </c>
    </row>
    <row r="43" spans="5:14" x14ac:dyDescent="0.25">
      <c r="E43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</vt:lpstr>
      <vt:lpstr>2</vt:lpstr>
      <vt:lpstr>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Carpenter</dc:creator>
  <cp:lastModifiedBy>Daniel Carpenter</cp:lastModifiedBy>
  <dcterms:created xsi:type="dcterms:W3CDTF">2019-02-25T17:50:34Z</dcterms:created>
  <dcterms:modified xsi:type="dcterms:W3CDTF">2019-02-26T03:25:23Z</dcterms:modified>
</cp:coreProperties>
</file>