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4 - Exams/Exam 1/AMPL Models/"/>
    </mc:Choice>
  </mc:AlternateContent>
  <xr:revisionPtr revIDLastSave="2131" documentId="8_{F9186C4A-4D24-4C11-A94A-4E97A374E8E9}" xr6:coauthVersionLast="46" xr6:coauthVersionMax="46" xr10:uidLastSave="{03688605-C07E-417C-B332-5CAF627E61BE}"/>
  <bookViews>
    <workbookView minimized="1" xWindow="5625" yWindow="-195" windowWidth="15075" windowHeight="14805" activeTab="2" xr2:uid="{2581705E-783A-44E8-BFE7-0D5AB3EE4BE1}"/>
  </bookViews>
  <sheets>
    <sheet name="Template" sheetId="4" r:id="rId1"/>
    <sheet name="Problem 1" sheetId="1" r:id="rId2"/>
    <sheet name="Problem 2" sheetId="5" r:id="rId3"/>
  </sheets>
  <definedNames>
    <definedName name="solver_adj" localSheetId="2" hidden="1">'Problem 2'!$D$3:$E$3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'Problem 2'!$F$10:$F$11</definedName>
    <definedName name="solver_lhs2" localSheetId="2" hidden="1">'Problem 2'!$F$3:$F$4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'Problem 2'!$H$7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'Problem 2'!$H$10:$H$11</definedName>
    <definedName name="solver_rhs2" localSheetId="2" hidden="1">'Problem 2'!$H$3:$H$4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" l="1"/>
  <c r="E36" i="5"/>
  <c r="D37" i="5"/>
  <c r="F11" i="5"/>
  <c r="F10" i="5"/>
  <c r="H9" i="5"/>
  <c r="H7" i="5"/>
  <c r="E6" i="5"/>
  <c r="D6" i="5"/>
  <c r="E4" i="5"/>
  <c r="F4" i="5"/>
  <c r="F3" i="5"/>
  <c r="E2" i="5"/>
  <c r="D2" i="5"/>
  <c r="I3" i="1"/>
  <c r="I4" i="1"/>
  <c r="I5" i="1"/>
  <c r="M3" i="1"/>
  <c r="M4" i="1"/>
  <c r="M5" i="1"/>
  <c r="M6" i="1"/>
  <c r="L5" i="1"/>
  <c r="L4" i="1"/>
  <c r="L3" i="1"/>
  <c r="L6" i="1"/>
  <c r="K4" i="1"/>
  <c r="K5" i="1"/>
  <c r="K3" i="1"/>
  <c r="K6" i="1"/>
  <c r="D21" i="1"/>
</calcChain>
</file>

<file path=xl/sharedStrings.xml><?xml version="1.0" encoding="utf-8"?>
<sst xmlns="http://schemas.openxmlformats.org/spreadsheetml/2006/main" count="51" uniqueCount="39">
  <si>
    <t>Upper</t>
  </si>
  <si>
    <t>Cost</t>
  </si>
  <si>
    <t>Sets</t>
  </si>
  <si>
    <t>Demand</t>
  </si>
  <si>
    <t>Supply</t>
  </si>
  <si>
    <t>Product</t>
  </si>
  <si>
    <t>Raw ingredient units: A</t>
  </si>
  <si>
    <t>Raw ingredient units: B</t>
  </si>
  <si>
    <t>Profit</t>
  </si>
  <si>
    <t>Flat</t>
  </si>
  <si>
    <t>Upper Bound</t>
  </si>
  <si>
    <t>A</t>
  </si>
  <si>
    <t>B</t>
  </si>
  <si>
    <t>High</t>
  </si>
  <si>
    <t>Semi</t>
  </si>
  <si>
    <t>=</t>
  </si>
  <si>
    <t>Validation</t>
  </si>
  <si>
    <t>amtProduce</t>
  </si>
  <si>
    <t>Total</t>
  </si>
  <si>
    <t>P</t>
  </si>
  <si>
    <t>3:2 constraint</t>
  </si>
  <si>
    <t>Capacity</t>
  </si>
  <si>
    <t>Num Products</t>
  </si>
  <si>
    <t>&lt;=</t>
  </si>
  <si>
    <t>Dif in Product Count</t>
  </si>
  <si>
    <t>Profit per Product</t>
  </si>
  <si>
    <t>Product 1</t>
  </si>
  <si>
    <t>Product 2</t>
  </si>
  <si>
    <t>Pounds</t>
  </si>
  <si>
    <t>Minutes</t>
  </si>
  <si>
    <t>If total units &gt; 400, then 70% of all units are Zappers.</t>
  </si>
  <si>
    <t>Else anything</t>
  </si>
  <si>
    <t>if</t>
  </si>
  <si>
    <t>then</t>
  </si>
  <si>
    <t>OR</t>
  </si>
  <si>
    <t>spaceRays + zappers &gt;= 400 + M*z</t>
  </si>
  <si>
    <t>zappers &gt;= 70 * (spaceRays + zappers) + M*z</t>
  </si>
  <si>
    <t xml:space="preserve">spaceRays </t>
  </si>
  <si>
    <t xml:space="preserve">zappers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</si>
</sst>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[$$-409]* #,##0_);_([$$-409]* \(#,##0\);_([$$-409]* &quot;-&quot;??_);_(@_)"/>
    <numFmt numFmtId="169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b/>
      <i/>
      <sz val="11"/>
      <color rgb="FFA6A6A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2D3B45"/>
      <name val="Calibri"/>
      <family val="2"/>
      <scheme val="minor"/>
    </font>
    <font>
      <sz val="11"/>
      <color rgb="FF2D3B45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8" tint="-0.2499465926084170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1454817346722"/>
      </top>
      <bottom/>
      <diagonal/>
    </border>
  </borders>
  <cellStyleXfs count="3">
    <xf numFmtId="0" fontId="0" fillId="0" borderId="0"/>
    <xf numFmtId="0" fontId="7" fillId="12" borderId="19" applyNumberFormat="0" applyAlignment="0" applyProtection="0"/>
    <xf numFmtId="0" fontId="8" fillId="13" borderId="20" applyNumberFormat="0" applyAlignment="0" applyProtection="0"/>
  </cellStyleXfs>
  <cellXfs count="65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6" xfId="0" applyNumberFormat="1" applyBorder="1"/>
    <xf numFmtId="41" fontId="0" fillId="0" borderId="7" xfId="0" applyNumberFormat="1" applyBorder="1"/>
    <xf numFmtId="41" fontId="0" fillId="0" borderId="0" xfId="0" applyNumberFormat="1"/>
    <xf numFmtId="0" fontId="5" fillId="0" borderId="0" xfId="0" applyFont="1" applyAlignment="1">
      <alignment horizontal="center"/>
    </xf>
    <xf numFmtId="41" fontId="0" fillId="0" borderId="2" xfId="0" applyNumberFormat="1" applyBorder="1"/>
    <xf numFmtId="41" fontId="0" fillId="0" borderId="4" xfId="0" applyNumberFormat="1" applyBorder="1"/>
    <xf numFmtId="0" fontId="0" fillId="0" borderId="10" xfId="0" applyBorder="1" applyAlignment="1">
      <alignment horizontal="center"/>
    </xf>
    <xf numFmtId="0" fontId="2" fillId="10" borderId="0" xfId="0" applyFont="1" applyFill="1" applyAlignment="1">
      <alignment horizontal="centerContinuous" wrapText="1"/>
    </xf>
    <xf numFmtId="0" fontId="3" fillId="11" borderId="0" xfId="0" applyFont="1" applyFill="1" applyBorder="1" applyAlignment="1">
      <alignment horizontal="center" wrapText="1"/>
    </xf>
    <xf numFmtId="41" fontId="0" fillId="0" borderId="11" xfId="0" applyNumberFormat="1" applyBorder="1"/>
    <xf numFmtId="41" fontId="0" fillId="0" borderId="12" xfId="0" applyNumberFormat="1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164" fontId="0" fillId="0" borderId="8" xfId="0" applyNumberFormat="1" applyBorder="1"/>
    <xf numFmtId="0" fontId="0" fillId="0" borderId="16" xfId="0" applyNumberFormat="1" applyBorder="1"/>
    <xf numFmtId="0" fontId="6" fillId="3" borderId="1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 wrapText="1"/>
    </xf>
    <xf numFmtId="0" fontId="6" fillId="11" borderId="15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/>
    <xf numFmtId="0" fontId="10" fillId="14" borderId="21" xfId="0" applyFont="1" applyFill="1" applyBorder="1" applyAlignment="1">
      <alignment horizontal="left" vertical="center" wrapText="1"/>
    </xf>
    <xf numFmtId="0" fontId="10" fillId="14" borderId="21" xfId="0" applyFont="1" applyFill="1" applyBorder="1" applyAlignment="1">
      <alignment horizontal="center" vertical="center" wrapText="1"/>
    </xf>
    <xf numFmtId="41" fontId="10" fillId="14" borderId="21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right"/>
    </xf>
    <xf numFmtId="41" fontId="8" fillId="13" borderId="20" xfId="2" applyNumberFormat="1" applyFont="1" applyAlignment="1">
      <alignment horizontal="center" vertical="center" wrapText="1"/>
    </xf>
    <xf numFmtId="41" fontId="0" fillId="0" borderId="0" xfId="0" applyNumberFormat="1" applyFont="1"/>
    <xf numFmtId="0" fontId="9" fillId="15" borderId="21" xfId="0" applyFont="1" applyFill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11" borderId="21" xfId="0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9" fontId="0" fillId="0" borderId="0" xfId="0" applyNumberFormat="1" applyFont="1"/>
    <xf numFmtId="0" fontId="10" fillId="14" borderId="21" xfId="0" applyNumberFormat="1" applyFont="1" applyFill="1" applyBorder="1" applyAlignment="1">
      <alignment horizontal="center" vertical="center" wrapText="1"/>
    </xf>
    <xf numFmtId="0" fontId="7" fillId="12" borderId="19" xfId="1"/>
    <xf numFmtId="0" fontId="7" fillId="12" borderId="22" xfId="1" applyFont="1" applyBorder="1"/>
    <xf numFmtId="0" fontId="11" fillId="2" borderId="23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 wrapText="1"/>
    </xf>
    <xf numFmtId="0" fontId="7" fillId="12" borderId="24" xfId="1" applyBorder="1"/>
    <xf numFmtId="0" fontId="12" fillId="2" borderId="25" xfId="0" applyFont="1" applyFill="1" applyBorder="1" applyAlignment="1"/>
    <xf numFmtId="41" fontId="12" fillId="2" borderId="25" xfId="0" applyNumberFormat="1" applyFont="1" applyFill="1" applyBorder="1" applyAlignment="1"/>
    <xf numFmtId="0" fontId="4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5" borderId="19" xfId="1" applyFill="1"/>
    <xf numFmtId="0" fontId="8" fillId="13" borderId="20" xfId="2"/>
    <xf numFmtId="0" fontId="0" fillId="0" borderId="0" xfId="0" applyAlignment="1">
      <alignment horizontal="center"/>
    </xf>
    <xf numFmtId="0" fontId="8" fillId="13" borderId="20" xfId="2" applyAlignment="1">
      <alignment horizontal="center"/>
    </xf>
    <xf numFmtId="0" fontId="0" fillId="0" borderId="0" xfId="0" applyAlignment="1"/>
    <xf numFmtId="2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6A6A6"/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599573</xdr:colOff>
      <xdr:row>12</xdr:row>
      <xdr:rowOff>33613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45C25-8784-4050-BDFB-3BC91BA0F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90500"/>
          <a:ext cx="3647573" cy="21291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80214</xdr:rowOff>
    </xdr:from>
    <xdr:to>
      <xdr:col>14</xdr:col>
      <xdr:colOff>599573</xdr:colOff>
      <xdr:row>22</xdr:row>
      <xdr:rowOff>186688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CCA26-669B-4909-9065-92629E63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2366214"/>
          <a:ext cx="3647573" cy="201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39BC-BA2B-429E-B1C6-5B95A570E231}">
  <dimension ref="B1:F9"/>
  <sheetViews>
    <sheetView showGridLines="0" zoomScale="115" zoomScaleNormal="115" workbookViewId="0">
      <selection activeCell="C32" sqref="C32"/>
    </sheetView>
  </sheetViews>
  <sheetFormatPr defaultRowHeight="15" x14ac:dyDescent="0.25"/>
  <cols>
    <col min="1" max="1" width="2.7109375" customWidth="1"/>
    <col min="2" max="6" width="16.7109375" customWidth="1"/>
  </cols>
  <sheetData>
    <row r="1" spans="2:6" s="15" customFormat="1" x14ac:dyDescent="0.25"/>
    <row r="2" spans="2:6" x14ac:dyDescent="0.25">
      <c r="B2" s="11" t="s">
        <v>2</v>
      </c>
      <c r="C2" s="10" t="s">
        <v>1</v>
      </c>
      <c r="D2" s="9" t="s">
        <v>0</v>
      </c>
      <c r="E2" s="19" t="s">
        <v>4</v>
      </c>
      <c r="F2" s="8" t="s">
        <v>3</v>
      </c>
    </row>
    <row r="3" spans="2:6" x14ac:dyDescent="0.25">
      <c r="B3" s="5"/>
      <c r="C3" s="6"/>
      <c r="D3" s="7"/>
      <c r="E3" s="20"/>
      <c r="F3" s="2"/>
    </row>
    <row r="4" spans="2:6" s="1" customFormat="1" x14ac:dyDescent="0.25">
      <c r="B4" s="28"/>
      <c r="C4" s="29"/>
      <c r="D4" s="30"/>
      <c r="E4" s="31"/>
      <c r="F4" s="32"/>
    </row>
    <row r="5" spans="2:6" x14ac:dyDescent="0.25">
      <c r="B5" s="18"/>
      <c r="C5" s="26"/>
      <c r="D5" s="27"/>
      <c r="E5" s="25"/>
      <c r="F5" s="12"/>
    </row>
    <row r="6" spans="2:6" x14ac:dyDescent="0.25">
      <c r="B6" s="3"/>
      <c r="C6" s="16"/>
      <c r="D6" s="21"/>
      <c r="E6" s="23"/>
      <c r="F6" s="13"/>
    </row>
    <row r="7" spans="2:6" x14ac:dyDescent="0.25">
      <c r="B7" s="4"/>
      <c r="C7" s="17"/>
      <c r="D7" s="22"/>
      <c r="E7" s="24"/>
      <c r="F7" s="13"/>
    </row>
    <row r="9" spans="2:6" x14ac:dyDescent="0.25">
      <c r="D9" s="14"/>
      <c r="F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M21"/>
  <sheetViews>
    <sheetView showGridLines="0" zoomScale="115" zoomScaleNormal="115" workbookViewId="0"/>
  </sheetViews>
  <sheetFormatPr defaultRowHeight="15" x14ac:dyDescent="0.25"/>
  <cols>
    <col min="1" max="1" width="2.7109375" style="34" customWidth="1"/>
    <col min="2" max="6" width="16.7109375" style="34" customWidth="1"/>
    <col min="7" max="16384" width="9.140625" style="34"/>
  </cols>
  <sheetData>
    <row r="1" spans="2:13" s="15" customFormat="1" x14ac:dyDescent="0.25">
      <c r="I1" s="1" t="s">
        <v>16</v>
      </c>
    </row>
    <row r="2" spans="2:13" ht="30" x14ac:dyDescent="0.25">
      <c r="B2" s="44" t="s">
        <v>5</v>
      </c>
      <c r="C2" s="43" t="s">
        <v>6</v>
      </c>
      <c r="D2" s="43" t="s">
        <v>7</v>
      </c>
      <c r="E2" s="41" t="s">
        <v>3</v>
      </c>
      <c r="F2" s="42" t="s">
        <v>8</v>
      </c>
      <c r="I2" s="51" t="s">
        <v>19</v>
      </c>
      <c r="J2" s="50" t="s">
        <v>17</v>
      </c>
      <c r="K2" s="51" t="s">
        <v>11</v>
      </c>
      <c r="L2" s="51" t="s">
        <v>12</v>
      </c>
      <c r="M2" s="51" t="s">
        <v>8</v>
      </c>
    </row>
    <row r="3" spans="2:13" x14ac:dyDescent="0.25">
      <c r="B3" s="35" t="s">
        <v>13</v>
      </c>
      <c r="C3" s="36">
        <v>2</v>
      </c>
      <c r="D3" s="36">
        <v>4</v>
      </c>
      <c r="E3" s="37">
        <v>200</v>
      </c>
      <c r="F3" s="47">
        <v>30</v>
      </c>
      <c r="I3" s="34" t="str">
        <f>B3</f>
        <v>High</v>
      </c>
      <c r="J3" s="49">
        <v>810</v>
      </c>
      <c r="K3" s="14">
        <f>$J3 * C3</f>
        <v>1620</v>
      </c>
      <c r="L3" s="14">
        <f>$J3 * D3</f>
        <v>3240</v>
      </c>
      <c r="M3" s="14">
        <f>$J3 * F3</f>
        <v>24300</v>
      </c>
    </row>
    <row r="4" spans="2:13" s="1" customFormat="1" x14ac:dyDescent="0.25">
      <c r="B4" s="35" t="s">
        <v>14</v>
      </c>
      <c r="C4" s="36">
        <v>3</v>
      </c>
      <c r="D4" s="36">
        <v>2</v>
      </c>
      <c r="E4" s="37">
        <v>200</v>
      </c>
      <c r="F4" s="47">
        <v>20</v>
      </c>
      <c r="I4" s="34" t="str">
        <f>B4</f>
        <v>Semi</v>
      </c>
      <c r="J4" s="48">
        <v>540</v>
      </c>
      <c r="K4" s="14">
        <f>$J4 * C4</f>
        <v>1620</v>
      </c>
      <c r="L4" s="14">
        <f>$J4 * D4</f>
        <v>1080</v>
      </c>
      <c r="M4" s="14">
        <f>$J4 * F4</f>
        <v>10800</v>
      </c>
    </row>
    <row r="5" spans="2:13" x14ac:dyDescent="0.25">
      <c r="B5" s="35" t="s">
        <v>9</v>
      </c>
      <c r="C5" s="36">
        <v>5</v>
      </c>
      <c r="D5" s="36">
        <v>7</v>
      </c>
      <c r="E5" s="37">
        <v>150</v>
      </c>
      <c r="F5" s="47">
        <v>50</v>
      </c>
      <c r="I5" s="34" t="str">
        <f>B5</f>
        <v>Flat</v>
      </c>
      <c r="J5" s="52">
        <v>152</v>
      </c>
      <c r="K5" s="14">
        <f>$J5 * C5</f>
        <v>760</v>
      </c>
      <c r="L5" s="14">
        <f>$J5 * D5</f>
        <v>1064</v>
      </c>
      <c r="M5" s="14">
        <f>$J5 * F5</f>
        <v>7600</v>
      </c>
    </row>
    <row r="6" spans="2:13" x14ac:dyDescent="0.25">
      <c r="I6" s="53" t="s">
        <v>18</v>
      </c>
      <c r="J6" s="53"/>
      <c r="K6" s="54">
        <f>SUM(K3:K5)</f>
        <v>4000</v>
      </c>
      <c r="L6" s="54">
        <f>SUM(L3:L5)</f>
        <v>5384</v>
      </c>
      <c r="M6" s="54">
        <f>SUM(M3:M5)</f>
        <v>42700</v>
      </c>
    </row>
    <row r="7" spans="2:13" x14ac:dyDescent="0.25">
      <c r="C7" s="45" t="s">
        <v>11</v>
      </c>
      <c r="D7" s="45" t="s">
        <v>12</v>
      </c>
    </row>
    <row r="8" spans="2:13" x14ac:dyDescent="0.25">
      <c r="B8" s="38" t="s">
        <v>10</v>
      </c>
      <c r="C8" s="39">
        <v>4000</v>
      </c>
      <c r="D8" s="39">
        <v>6000</v>
      </c>
    </row>
    <row r="10" spans="2:13" x14ac:dyDescent="0.25">
      <c r="D10" s="40"/>
      <c r="F10" s="40"/>
    </row>
    <row r="17" spans="2:5" x14ac:dyDescent="0.25">
      <c r="B17" s="34" t="s">
        <v>20</v>
      </c>
    </row>
    <row r="18" spans="2:5" x14ac:dyDescent="0.25">
      <c r="B18" s="46">
        <v>0.3</v>
      </c>
    </row>
    <row r="19" spans="2:5" x14ac:dyDescent="0.25">
      <c r="B19" s="46">
        <v>0.2</v>
      </c>
    </row>
    <row r="21" spans="2:5" x14ac:dyDescent="0.25">
      <c r="B21" s="55" t="s">
        <v>13</v>
      </c>
      <c r="C21" s="55" t="s">
        <v>15</v>
      </c>
      <c r="D21" s="56">
        <f>B18 / B19</f>
        <v>1.4999999999999998</v>
      </c>
      <c r="E21" s="5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E74-F2B4-43A4-8A9E-3B1507BD2849}">
  <dimension ref="B2:H49"/>
  <sheetViews>
    <sheetView tabSelected="1" topLeftCell="A23" zoomScale="175" zoomScaleNormal="175" workbookViewId="0">
      <selection activeCell="E36" sqref="E36"/>
    </sheetView>
  </sheetViews>
  <sheetFormatPr defaultRowHeight="15" x14ac:dyDescent="0.25"/>
  <cols>
    <col min="1" max="1" width="2.7109375" customWidth="1"/>
    <col min="3" max="3" width="9.140625" style="33"/>
    <col min="7" max="7" width="3.7109375" style="61" customWidth="1"/>
  </cols>
  <sheetData>
    <row r="2" spans="3:8" s="58" customFormat="1" x14ac:dyDescent="0.25">
      <c r="C2" s="57"/>
      <c r="D2" s="58" t="str">
        <f t="shared" ref="D2:E2" si="0">D9</f>
        <v>Product 1</v>
      </c>
      <c r="E2" s="58" t="str">
        <f t="shared" si="0"/>
        <v>Product 2</v>
      </c>
      <c r="F2" s="58" t="s">
        <v>18</v>
      </c>
      <c r="H2" s="58" t="s">
        <v>21</v>
      </c>
    </row>
    <row r="3" spans="3:8" x14ac:dyDescent="0.25">
      <c r="C3" s="33" t="s">
        <v>22</v>
      </c>
      <c r="D3" s="59">
        <v>320</v>
      </c>
      <c r="E3" s="59">
        <v>360</v>
      </c>
      <c r="F3" s="60">
        <f>SUM(D3:E3)</f>
        <v>680</v>
      </c>
      <c r="G3" s="61" t="s">
        <v>23</v>
      </c>
      <c r="H3" s="48">
        <v>700</v>
      </c>
    </row>
    <row r="4" spans="3:8" x14ac:dyDescent="0.25">
      <c r="C4" s="33" t="s">
        <v>24</v>
      </c>
      <c r="E4" s="48">
        <f>E3 - D3</f>
        <v>40</v>
      </c>
      <c r="F4" s="60">
        <f>E4</f>
        <v>40</v>
      </c>
      <c r="G4" s="61" t="s">
        <v>23</v>
      </c>
      <c r="H4" s="48">
        <v>350</v>
      </c>
    </row>
    <row r="6" spans="3:8" s="58" customFormat="1" x14ac:dyDescent="0.25">
      <c r="C6" s="57"/>
      <c r="D6" s="58" t="str">
        <f t="shared" ref="D6:E6" si="1">D9</f>
        <v>Product 1</v>
      </c>
      <c r="E6" s="58" t="str">
        <f t="shared" si="1"/>
        <v>Product 2</v>
      </c>
      <c r="H6" s="58" t="s">
        <v>8</v>
      </c>
    </row>
    <row r="7" spans="3:8" x14ac:dyDescent="0.25">
      <c r="C7" s="33" t="s">
        <v>25</v>
      </c>
      <c r="D7" s="48">
        <v>8</v>
      </c>
      <c r="E7" s="48">
        <v>5</v>
      </c>
      <c r="H7" s="62">
        <f>SUMPRODUCT(D7:E7, $D$3:$E$3)</f>
        <v>4360</v>
      </c>
    </row>
    <row r="9" spans="3:8" s="58" customFormat="1" x14ac:dyDescent="0.25">
      <c r="C9" s="57"/>
      <c r="D9" s="58" t="s">
        <v>26</v>
      </c>
      <c r="E9" s="58" t="s">
        <v>27</v>
      </c>
      <c r="F9" s="58" t="s">
        <v>18</v>
      </c>
      <c r="H9" s="58" t="str">
        <f>H2</f>
        <v>Capacity</v>
      </c>
    </row>
    <row r="10" spans="3:8" x14ac:dyDescent="0.25">
      <c r="C10" s="33" t="s">
        <v>28</v>
      </c>
      <c r="D10" s="48">
        <v>2</v>
      </c>
      <c r="E10" s="48">
        <v>1</v>
      </c>
      <c r="F10" s="62">
        <f>SUMPRODUCT(D10:E10, $D$3:$E$3)</f>
        <v>1000</v>
      </c>
      <c r="G10" s="61" t="s">
        <v>23</v>
      </c>
      <c r="H10" s="48">
        <v>1000</v>
      </c>
    </row>
    <row r="11" spans="3:8" x14ac:dyDescent="0.25">
      <c r="C11" s="33" t="s">
        <v>29</v>
      </c>
      <c r="D11" s="48">
        <v>3</v>
      </c>
      <c r="E11" s="48">
        <v>4</v>
      </c>
      <c r="F11" s="62">
        <f>SUMPRODUCT(D11:E11, $D$3:$E$3)</f>
        <v>2400</v>
      </c>
      <c r="G11" s="61" t="s">
        <v>23</v>
      </c>
      <c r="H11" s="48">
        <v>2400</v>
      </c>
    </row>
    <row r="26" spans="2:3" x14ac:dyDescent="0.25">
      <c r="C26" t="s">
        <v>30</v>
      </c>
    </row>
    <row r="27" spans="2:3" x14ac:dyDescent="0.25">
      <c r="C27" t="s">
        <v>31</v>
      </c>
    </row>
    <row r="28" spans="2:3" x14ac:dyDescent="0.25">
      <c r="C28" s="63"/>
    </row>
    <row r="29" spans="2:3" x14ac:dyDescent="0.25">
      <c r="B29" t="s">
        <v>32</v>
      </c>
      <c r="C29" s="63" t="s">
        <v>35</v>
      </c>
    </row>
    <row r="30" spans="2:3" x14ac:dyDescent="0.25">
      <c r="B30" t="s">
        <v>33</v>
      </c>
      <c r="C30" s="63" t="s">
        <v>36</v>
      </c>
    </row>
    <row r="31" spans="2:3" x14ac:dyDescent="0.25">
      <c r="C31" s="63"/>
    </row>
    <row r="32" spans="2:3" x14ac:dyDescent="0.25">
      <c r="B32" t="s">
        <v>34</v>
      </c>
      <c r="C32" s="63"/>
    </row>
    <row r="33" spans="3:5" x14ac:dyDescent="0.25">
      <c r="C33" s="63"/>
    </row>
    <row r="34" spans="3:5" x14ac:dyDescent="0.25">
      <c r="C34" s="63"/>
    </row>
    <row r="35" spans="3:5" x14ac:dyDescent="0.25">
      <c r="C35" s="63" t="s">
        <v>37</v>
      </c>
      <c r="D35">
        <v>194.595</v>
      </c>
      <c r="E35" s="64">
        <f>D35 / $D$37</f>
        <v>0.30000046249974949</v>
      </c>
    </row>
    <row r="36" spans="3:5" x14ac:dyDescent="0.25">
      <c r="C36" s="63" t="s">
        <v>38</v>
      </c>
      <c r="D36">
        <v>454.05399999999997</v>
      </c>
      <c r="E36" s="64">
        <f>D36 / $D$37</f>
        <v>0.69999953750025046</v>
      </c>
    </row>
    <row r="37" spans="3:5" x14ac:dyDescent="0.25">
      <c r="C37" s="63"/>
      <c r="D37">
        <f>SUM(D35:D36)</f>
        <v>648.649</v>
      </c>
    </row>
    <row r="38" spans="3:5" x14ac:dyDescent="0.25">
      <c r="C38" s="63"/>
    </row>
    <row r="39" spans="3:5" x14ac:dyDescent="0.25">
      <c r="C39" s="63"/>
    </row>
    <row r="40" spans="3:5" x14ac:dyDescent="0.25">
      <c r="C40" s="63"/>
    </row>
    <row r="41" spans="3:5" x14ac:dyDescent="0.25">
      <c r="C41" s="63"/>
    </row>
    <row r="42" spans="3:5" x14ac:dyDescent="0.25">
      <c r="C42" s="63"/>
    </row>
    <row r="43" spans="3:5" x14ac:dyDescent="0.25">
      <c r="C43" s="63"/>
    </row>
    <row r="44" spans="3:5" x14ac:dyDescent="0.25">
      <c r="C44" s="63"/>
    </row>
    <row r="45" spans="3:5" x14ac:dyDescent="0.25">
      <c r="C45" s="63"/>
    </row>
    <row r="46" spans="3:5" x14ac:dyDescent="0.25">
      <c r="C46" s="63"/>
    </row>
    <row r="47" spans="3:5" x14ac:dyDescent="0.25">
      <c r="C47" s="63"/>
    </row>
    <row r="48" spans="3:5" x14ac:dyDescent="0.25">
      <c r="C48" s="63"/>
    </row>
    <row r="49" spans="3:3" x14ac:dyDescent="0.25">
      <c r="C49" s="6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Problem 1</vt:lpstr>
      <vt:lpstr>Problem 2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2022-03-10T22:05:06Z</dcterms:modified>
</cp:coreProperties>
</file>