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ooners.sharepoint.com/sites/ConsumerDiscretionary-SIFundFall2020/Shared Documents/01 - Assignments/01 - PE Ratios/"/>
    </mc:Choice>
  </mc:AlternateContent>
  <xr:revisionPtr revIDLastSave="0" documentId="13_ncr:40009_{6CBE83DC-069E-4EF5-827A-321A7A7BFDDC}" xr6:coauthVersionLast="45" xr6:coauthVersionMax="45" xr10:uidLastSave="{00000000-0000-0000-0000-000000000000}"/>
  <bookViews>
    <workbookView xWindow="28680" yWindow="-120" windowWidth="29040" windowHeight="15840"/>
  </bookViews>
  <sheets>
    <sheet name="02 - Foward PE Ratios - Cons. D" sheetId="1" r:id="rId1"/>
  </sheets>
  <definedNames>
    <definedName name="_xlnm._FilterDatabase" localSheetId="0" hidden="1">'02 - Foward PE Ratios - Cons. D'!$A$7:$F$171</definedName>
  </definedNames>
  <calcPr calcId="0" iterate="1" calcOnSave="0"/>
</workbook>
</file>

<file path=xl/calcChain.xml><?xml version="1.0" encoding="utf-8"?>
<calcChain xmlns="http://schemas.openxmlformats.org/spreadsheetml/2006/main">
  <c r="I51" i="1" l="1"/>
  <c r="I50" i="1"/>
  <c r="I49" i="1"/>
  <c r="I48" i="1"/>
  <c r="I47" i="1"/>
  <c r="I46" i="1"/>
  <c r="I45" i="1"/>
  <c r="I44" i="1"/>
  <c r="I43" i="1"/>
  <c r="I42" i="1"/>
  <c r="I41" i="1"/>
  <c r="I40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H2" i="1"/>
  <c r="E5" i="1"/>
  <c r="F5" i="1"/>
  <c r="F4" i="1"/>
  <c r="F3" i="1"/>
  <c r="F2" i="1"/>
  <c r="E4" i="1"/>
  <c r="E3" i="1"/>
  <c r="E2" i="1"/>
</calcChain>
</file>

<file path=xl/sharedStrings.xml><?xml version="1.0" encoding="utf-8"?>
<sst xmlns="http://schemas.openxmlformats.org/spreadsheetml/2006/main" count="291" uniqueCount="176">
  <si>
    <t>Trade Time</t>
  </si>
  <si>
    <t>Ticker</t>
  </si>
  <si>
    <t>Pre-Calculated P/E Ratio</t>
  </si>
  <si>
    <t>Manually Caculated P/E Ratio</t>
  </si>
  <si>
    <t>Forward P/E Ratio</t>
  </si>
  <si>
    <t>Book to Market</t>
  </si>
  <si>
    <t>AAN</t>
  </si>
  <si>
    <t>NA</t>
  </si>
  <si>
    <t>ABG</t>
  </si>
  <si>
    <t>ADNT</t>
  </si>
  <si>
    <t>AEO</t>
  </si>
  <si>
    <t>AGS</t>
  </si>
  <si>
    <t>ANF</t>
  </si>
  <si>
    <t>APEI</t>
  </si>
  <si>
    <t>ATGE</t>
  </si>
  <si>
    <t>AXL</t>
  </si>
  <si>
    <t>BBBY</t>
  </si>
  <si>
    <t>BBX</t>
  </si>
  <si>
    <t>Inf</t>
  </si>
  <si>
    <t>BH</t>
  </si>
  <si>
    <t>BHA</t>
  </si>
  <si>
    <t>BIG</t>
  </si>
  <si>
    <t>BJRI</t>
  </si>
  <si>
    <t>BKE</t>
  </si>
  <si>
    <t>BOOT</t>
  </si>
  <si>
    <t>BXG</t>
  </si>
  <si>
    <t>BYD</t>
  </si>
  <si>
    <t>BZH</t>
  </si>
  <si>
    <t>CAKE</t>
  </si>
  <si>
    <t>CAL</t>
  </si>
  <si>
    <t>CATO</t>
  </si>
  <si>
    <t>CBRL</t>
  </si>
  <si>
    <t>CCS</t>
  </si>
  <si>
    <t>CHS</t>
  </si>
  <si>
    <t>CHUY</t>
  </si>
  <si>
    <t>CLAR</t>
  </si>
  <si>
    <t>CLCT</t>
  </si>
  <si>
    <t>CNTY</t>
  </si>
  <si>
    <t>CONN</t>
  </si>
  <si>
    <t>CORE</t>
  </si>
  <si>
    <t>CPS</t>
  </si>
  <si>
    <t>CRMT</t>
  </si>
  <si>
    <t>CSPR</t>
  </si>
  <si>
    <t>CSV</t>
  </si>
  <si>
    <t>CTB</t>
  </si>
  <si>
    <t>CTRN</t>
  </si>
  <si>
    <t>CZR</t>
  </si>
  <si>
    <t>DAN</t>
  </si>
  <si>
    <t>DBI</t>
  </si>
  <si>
    <t>DDS</t>
  </si>
  <si>
    <t>DENN</t>
  </si>
  <si>
    <t>DIN</t>
  </si>
  <si>
    <t>DLTH</t>
  </si>
  <si>
    <t>EAT</t>
  </si>
  <si>
    <t>ELA</t>
  </si>
  <si>
    <t>ELY</t>
  </si>
  <si>
    <t>ESCA</t>
  </si>
  <si>
    <t>ETH</t>
  </si>
  <si>
    <t>EVRI</t>
  </si>
  <si>
    <t>EXPR</t>
  </si>
  <si>
    <t>EYE</t>
  </si>
  <si>
    <t>FNKO</t>
  </si>
  <si>
    <t>FOSL</t>
  </si>
  <si>
    <t>FRG</t>
  </si>
  <si>
    <t>FRGI</t>
  </si>
  <si>
    <t>GAN</t>
  </si>
  <si>
    <t>GCO</t>
  </si>
  <si>
    <t>GDEN</t>
  </si>
  <si>
    <t>GES</t>
  </si>
  <si>
    <t>GIII</t>
  </si>
  <si>
    <t>GME</t>
  </si>
  <si>
    <t>GOLF</t>
  </si>
  <si>
    <t>GPI</t>
  </si>
  <si>
    <t>GPRO</t>
  </si>
  <si>
    <t>GRBK</t>
  </si>
  <si>
    <t>GRPN</t>
  </si>
  <si>
    <t>GT</t>
  </si>
  <si>
    <t>HBB</t>
  </si>
  <si>
    <t>HEAR</t>
  </si>
  <si>
    <t>HIBB</t>
  </si>
  <si>
    <t>HMHC</t>
  </si>
  <si>
    <t>HOFT</t>
  </si>
  <si>
    <t>HOME</t>
  </si>
  <si>
    <t>HUD</t>
  </si>
  <si>
    <t>HVT</t>
  </si>
  <si>
    <t>HZO</t>
  </si>
  <si>
    <t>IGT</t>
  </si>
  <si>
    <t>JACK</t>
  </si>
  <si>
    <t>JOUT</t>
  </si>
  <si>
    <t>KBH</t>
  </si>
  <si>
    <t>KRUS</t>
  </si>
  <si>
    <t>KTB</t>
  </si>
  <si>
    <t>LAD</t>
  </si>
  <si>
    <t>LAKE</t>
  </si>
  <si>
    <t>LAUR</t>
  </si>
  <si>
    <t>LCUT</t>
  </si>
  <si>
    <t>LE</t>
  </si>
  <si>
    <t>LEGH</t>
  </si>
  <si>
    <t>LL</t>
  </si>
  <si>
    <t>LOCO</t>
  </si>
  <si>
    <t>LQDT</t>
  </si>
  <si>
    <t>LRN</t>
  </si>
  <si>
    <t>LZB</t>
  </si>
  <si>
    <t>M</t>
  </si>
  <si>
    <t>MCRI</t>
  </si>
  <si>
    <t>MDC</t>
  </si>
  <si>
    <t>MGNI</t>
  </si>
  <si>
    <t>MHO</t>
  </si>
  <si>
    <t>MIK</t>
  </si>
  <si>
    <t>MNRO</t>
  </si>
  <si>
    <t>MOD</t>
  </si>
  <si>
    <t>MOV</t>
  </si>
  <si>
    <t>MPAA</t>
  </si>
  <si>
    <t>MTH</t>
  </si>
  <si>
    <t>NATH</t>
  </si>
  <si>
    <t>NBEV</t>
  </si>
  <si>
    <t>NDLS</t>
  </si>
  <si>
    <t>NLS</t>
  </si>
  <si>
    <t>ODP</t>
  </si>
  <si>
    <t>OSTK</t>
  </si>
  <si>
    <t>OSW</t>
  </si>
  <si>
    <t>OXM</t>
  </si>
  <si>
    <t>PENN</t>
  </si>
  <si>
    <t>PLAY</t>
  </si>
  <si>
    <t>PLCE</t>
  </si>
  <si>
    <t>PRTS</t>
  </si>
  <si>
    <t>PZZA</t>
  </si>
  <si>
    <t>QUOT</t>
  </si>
  <si>
    <t>RCII</t>
  </si>
  <si>
    <t>RCKY</t>
  </si>
  <si>
    <t>RGR</t>
  </si>
  <si>
    <t>RGS</t>
  </si>
  <si>
    <t>RICK</t>
  </si>
  <si>
    <t>RRGB</t>
  </si>
  <si>
    <t>RRR</t>
  </si>
  <si>
    <t>SAH</t>
  </si>
  <si>
    <t>SBH</t>
  </si>
  <si>
    <t>SCVL</t>
  </si>
  <si>
    <t>SEAS</t>
  </si>
  <si>
    <t>SFIX</t>
  </si>
  <si>
    <t>SGC</t>
  </si>
  <si>
    <t>SGMS</t>
  </si>
  <si>
    <t>SHOO</t>
  </si>
  <si>
    <t>SIG</t>
  </si>
  <si>
    <t>SMP</t>
  </si>
  <si>
    <t>SNBR</t>
  </si>
  <si>
    <t>SRI</t>
  </si>
  <si>
    <t>SWBI</t>
  </si>
  <si>
    <t>TACO</t>
  </si>
  <si>
    <t>TAST</t>
  </si>
  <si>
    <t>TCS</t>
  </si>
  <si>
    <t>TEN</t>
  </si>
  <si>
    <t>TH</t>
  </si>
  <si>
    <t>TLYS</t>
  </si>
  <si>
    <t>TMHC</t>
  </si>
  <si>
    <t>TPH</t>
  </si>
  <si>
    <t>TUP</t>
  </si>
  <si>
    <t>UEIC</t>
  </si>
  <si>
    <t>UFI</t>
  </si>
  <si>
    <t>URBN</t>
  </si>
  <si>
    <t>UTI</t>
  </si>
  <si>
    <t>VAC</t>
  </si>
  <si>
    <t>VOXX</t>
  </si>
  <si>
    <t>VRA</t>
  </si>
  <si>
    <t>VSTO</t>
  </si>
  <si>
    <t>VVNT</t>
  </si>
  <si>
    <t>WEYS</t>
  </si>
  <si>
    <t>WINA</t>
  </si>
  <si>
    <t>WKHS</t>
  </si>
  <si>
    <t>WW</t>
  </si>
  <si>
    <t>WWW</t>
  </si>
  <si>
    <t>ZUMZ</t>
  </si>
  <si>
    <t>Mean</t>
  </si>
  <si>
    <t>Standard Dev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</si>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</sst>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_(* #,##0.00_);[Red]_(* \(#,##0.00\);_(* &quot;-&quot;_);_(@_)"/>
    <numFmt numFmtId="174" formatCode="_(* #,##0.0000000000_);[Red]_(* \(#,##0.0000000000\);_(* &quot;-&quot;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7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1454817346722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22" fontId="0" fillId="0" borderId="0" xfId="0" applyNumberFormat="1"/>
    <xf numFmtId="11" fontId="0" fillId="0" borderId="0" xfId="0" applyNumberFormat="1"/>
    <xf numFmtId="0" fontId="18" fillId="33" borderId="10" xfId="0" applyFont="1" applyFill="1" applyBorder="1" applyAlignment="1">
      <alignment horizontal="center" wrapText="1"/>
    </xf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166" fontId="0" fillId="0" borderId="0" xfId="1" applyNumberFormat="1" applyFont="1"/>
    <xf numFmtId="166" fontId="0" fillId="0" borderId="0" xfId="1" applyNumberFormat="1" applyFont="1" applyBorder="1"/>
    <xf numFmtId="174" fontId="0" fillId="0" borderId="0" xfId="1" applyNumberFormat="1" applyFont="1"/>
    <xf numFmtId="174" fontId="0" fillId="0" borderId="0" xfId="1" applyNumberFormat="1" applyFont="1" applyBorder="1"/>
    <xf numFmtId="0" fontId="9" fillId="5" borderId="4" xfId="10"/>
    <xf numFmtId="174" fontId="0" fillId="0" borderId="0" xfId="0" applyNumberFormat="1"/>
    <xf numFmtId="22" fontId="0" fillId="34" borderId="0" xfId="0" applyNumberFormat="1" applyFill="1"/>
    <xf numFmtId="0" fontId="0" fillId="34" borderId="0" xfId="0" applyFill="1"/>
    <xf numFmtId="11" fontId="0" fillId="34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I171"/>
  <sheetViews>
    <sheetView tabSelected="1" workbookViewId="0">
      <pane ySplit="14" topLeftCell="A30" activePane="bottomLeft" state="frozen"/>
      <selection pane="bottomLeft" activeCell="I6" sqref="I6"/>
    </sheetView>
  </sheetViews>
  <sheetFormatPr defaultRowHeight="15" outlineLevelCol="1" x14ac:dyDescent="0.25"/>
  <cols>
    <col min="1" max="1" width="16.7109375" customWidth="1"/>
    <col min="2" max="2" width="14.7109375" customWidth="1"/>
    <col min="3" max="4" width="14.7109375" hidden="1" customWidth="1" outlineLevel="1"/>
    <col min="5" max="5" width="14.7109375" customWidth="1" collapsed="1"/>
    <col min="6" max="6" width="14.7109375" customWidth="1"/>
    <col min="8" max="8" width="14.140625" bestFit="1" customWidth="1"/>
  </cols>
  <sheetData>
    <row r="2" spans="1:8" x14ac:dyDescent="0.25">
      <c r="B2" s="4" t="s">
        <v>172</v>
      </c>
      <c r="E2" s="7">
        <f>AVERAGE(E15:E171)</f>
        <v>9.1891173753042725</v>
      </c>
      <c r="F2" s="9">
        <f>AVERAGE(F15:F171)</f>
        <v>3.75604860691893E-8</v>
      </c>
      <c r="H2" s="12">
        <f>_xlfn.QUARTILE.INC(F15:F171,3)</f>
        <v>2.9568569931963799E-8</v>
      </c>
    </row>
    <row r="3" spans="1:8" x14ac:dyDescent="0.25">
      <c r="B3" s="4" t="s">
        <v>173</v>
      </c>
      <c r="E3" s="7">
        <f>_xlfn.STDEV.S(E15:E171)</f>
        <v>77.048569338469107</v>
      </c>
      <c r="F3" s="9">
        <f>_xlfn.STDEV.S(F15:F171)</f>
        <v>2.2663798410295309E-7</v>
      </c>
    </row>
    <row r="4" spans="1:8" x14ac:dyDescent="0.25">
      <c r="B4" s="4" t="s">
        <v>175</v>
      </c>
      <c r="E4" s="7">
        <f>MAX(E15:E171)</f>
        <v>275.85185185185099</v>
      </c>
      <c r="F4" s="9">
        <f>MAX(F15:F171)</f>
        <v>2.8376667728554602E-6</v>
      </c>
    </row>
    <row r="5" spans="1:8" s="5" customFormat="1" x14ac:dyDescent="0.25">
      <c r="A5" s="11">
        <v>10</v>
      </c>
      <c r="B5" s="6" t="s">
        <v>174</v>
      </c>
      <c r="C5"/>
      <c r="D5"/>
      <c r="E5" s="8">
        <f>SMALL(E15:E171, A5)</f>
        <v>-30.774647887323901</v>
      </c>
      <c r="F5" s="10">
        <f>MIN(F15:F171)</f>
        <v>-7.9170385913617804E-8</v>
      </c>
    </row>
    <row r="7" spans="1:8" ht="45" x14ac:dyDescent="0.25">
      <c r="A7" s="3" t="s">
        <v>0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</row>
    <row r="8" spans="1:8" hidden="1" x14ac:dyDescent="0.25">
      <c r="A8" t="s">
        <v>7</v>
      </c>
      <c r="B8" t="s">
        <v>20</v>
      </c>
      <c r="C8" t="s">
        <v>7</v>
      </c>
      <c r="D8" t="s">
        <v>7</v>
      </c>
      <c r="E8" t="s">
        <v>7</v>
      </c>
      <c r="F8" t="s">
        <v>7</v>
      </c>
    </row>
    <row r="9" spans="1:8" hidden="1" x14ac:dyDescent="0.25">
      <c r="A9" s="1">
        <v>44091.666666666664</v>
      </c>
      <c r="B9" t="s">
        <v>54</v>
      </c>
      <c r="C9" t="s">
        <v>7</v>
      </c>
      <c r="D9" t="s">
        <v>7</v>
      </c>
      <c r="E9" t="s">
        <v>7</v>
      </c>
      <c r="F9" t="s">
        <v>7</v>
      </c>
    </row>
    <row r="10" spans="1:8" hidden="1" x14ac:dyDescent="0.25">
      <c r="A10" s="1">
        <v>44091.666678240741</v>
      </c>
      <c r="B10" t="s">
        <v>63</v>
      </c>
      <c r="C10" t="s">
        <v>7</v>
      </c>
      <c r="D10" t="s">
        <v>7</v>
      </c>
      <c r="E10" t="s">
        <v>7</v>
      </c>
      <c r="F10" t="s">
        <v>7</v>
      </c>
    </row>
    <row r="11" spans="1:8" hidden="1" x14ac:dyDescent="0.25">
      <c r="A11" s="1">
        <v>44091.666678240741</v>
      </c>
      <c r="B11" t="s">
        <v>65</v>
      </c>
      <c r="C11" t="s">
        <v>7</v>
      </c>
      <c r="D11" t="s">
        <v>7</v>
      </c>
      <c r="E11" t="s">
        <v>7</v>
      </c>
      <c r="F11" t="s">
        <v>7</v>
      </c>
    </row>
    <row r="12" spans="1:8" hidden="1" x14ac:dyDescent="0.25">
      <c r="A12" s="1">
        <v>44091.666678240741</v>
      </c>
      <c r="B12" t="s">
        <v>106</v>
      </c>
      <c r="C12" t="s">
        <v>7</v>
      </c>
      <c r="D12" t="s">
        <v>7</v>
      </c>
      <c r="E12" t="s">
        <v>7</v>
      </c>
      <c r="F12" t="s">
        <v>7</v>
      </c>
    </row>
    <row r="13" spans="1:8" hidden="1" x14ac:dyDescent="0.25">
      <c r="A13" s="1">
        <v>44091.666678240741</v>
      </c>
      <c r="B13" t="s">
        <v>147</v>
      </c>
      <c r="C13" t="s">
        <v>7</v>
      </c>
      <c r="D13" t="s">
        <v>7</v>
      </c>
      <c r="E13" t="s">
        <v>7</v>
      </c>
      <c r="F13" t="s">
        <v>7</v>
      </c>
    </row>
    <row r="14" spans="1:8" hidden="1" x14ac:dyDescent="0.25">
      <c r="A14" s="1">
        <v>44091.666678240741</v>
      </c>
      <c r="B14" t="s">
        <v>165</v>
      </c>
      <c r="C14" t="s">
        <v>7</v>
      </c>
      <c r="D14" t="s">
        <v>7</v>
      </c>
      <c r="E14" t="s">
        <v>7</v>
      </c>
      <c r="F14" t="s">
        <v>7</v>
      </c>
    </row>
    <row r="15" spans="1:8" x14ac:dyDescent="0.25">
      <c r="A15" s="1">
        <v>44091.66747685185</v>
      </c>
      <c r="B15" t="s">
        <v>83</v>
      </c>
      <c r="C15" t="s">
        <v>7</v>
      </c>
      <c r="D15">
        <v>-4.6777163904235701</v>
      </c>
      <c r="E15">
        <v>-762</v>
      </c>
      <c r="F15" s="2">
        <v>6.1789138505035604E-9</v>
      </c>
      <c r="G15" t="b">
        <f>F15 &gt;$H$2</f>
        <v>0</v>
      </c>
    </row>
    <row r="16" spans="1:8" x14ac:dyDescent="0.25">
      <c r="A16" s="1">
        <v>44091.666678240741</v>
      </c>
      <c r="B16" t="s">
        <v>49</v>
      </c>
      <c r="C16" t="s">
        <v>7</v>
      </c>
      <c r="D16">
        <v>-8.4854464726196301</v>
      </c>
      <c r="E16">
        <v>-191.111111111111</v>
      </c>
      <c r="F16" s="2">
        <v>7.8649946877082906E-8</v>
      </c>
      <c r="G16" t="b">
        <f t="shared" ref="G16:G79" si="0">F16 &gt;$H$2</f>
        <v>1</v>
      </c>
    </row>
    <row r="17" spans="1:7" x14ac:dyDescent="0.25">
      <c r="A17" s="1">
        <v>44091.666689814818</v>
      </c>
      <c r="B17" t="s">
        <v>139</v>
      </c>
      <c r="C17" t="s">
        <v>7</v>
      </c>
      <c r="D17">
        <v>-185.92105263157799</v>
      </c>
      <c r="E17">
        <v>-176.625</v>
      </c>
      <c r="F17" s="2">
        <v>1.41547076523343E-9</v>
      </c>
      <c r="G17" t="b">
        <f t="shared" si="0"/>
        <v>0</v>
      </c>
    </row>
    <row r="18" spans="1:7" x14ac:dyDescent="0.25">
      <c r="A18" s="1">
        <v>44091.666678240741</v>
      </c>
      <c r="B18" t="s">
        <v>168</v>
      </c>
      <c r="C18" t="s">
        <v>7</v>
      </c>
      <c r="D18">
        <v>-13.6280487804878</v>
      </c>
      <c r="E18">
        <v>-92.482758620689594</v>
      </c>
      <c r="F18" s="2">
        <v>-2.67735889475714E-10</v>
      </c>
      <c r="G18" t="b">
        <f t="shared" si="0"/>
        <v>0</v>
      </c>
    </row>
    <row r="19" spans="1:7" x14ac:dyDescent="0.25">
      <c r="A19" s="1">
        <v>44091.666678240741</v>
      </c>
      <c r="B19" t="s">
        <v>120</v>
      </c>
      <c r="C19" t="s">
        <v>7</v>
      </c>
      <c r="D19">
        <v>-1.9944979367262701</v>
      </c>
      <c r="E19">
        <v>-90.625</v>
      </c>
      <c r="F19" s="2">
        <v>9.2166521022821308E-9</v>
      </c>
      <c r="G19" t="b">
        <f t="shared" si="0"/>
        <v>0</v>
      </c>
    </row>
    <row r="20" spans="1:7" x14ac:dyDescent="0.25">
      <c r="A20" s="1">
        <v>44091.666678240741</v>
      </c>
      <c r="B20" t="s">
        <v>16</v>
      </c>
      <c r="C20" t="s">
        <v>7</v>
      </c>
      <c r="D20">
        <v>-2.90402897238569</v>
      </c>
      <c r="E20">
        <v>-80.1875</v>
      </c>
      <c r="F20" s="2">
        <v>7.3216818015912098E-9</v>
      </c>
      <c r="G20" t="b">
        <f t="shared" si="0"/>
        <v>0</v>
      </c>
    </row>
    <row r="21" spans="1:7" x14ac:dyDescent="0.25">
      <c r="A21" s="1">
        <v>44091.666689814818</v>
      </c>
      <c r="B21" t="s">
        <v>70</v>
      </c>
      <c r="C21" t="s">
        <v>7</v>
      </c>
      <c r="D21">
        <v>-1.77070583435332</v>
      </c>
      <c r="E21">
        <v>-66.769230769230703</v>
      </c>
      <c r="F21" s="2">
        <v>9.0127100730438196E-9</v>
      </c>
      <c r="G21" t="b">
        <f t="shared" si="0"/>
        <v>0</v>
      </c>
    </row>
    <row r="22" spans="1:7" x14ac:dyDescent="0.25">
      <c r="A22" s="1">
        <v>44091.666678240741</v>
      </c>
      <c r="B22" t="s">
        <v>127</v>
      </c>
      <c r="C22" t="s">
        <v>7</v>
      </c>
      <c r="D22">
        <v>-11.682692307692299</v>
      </c>
      <c r="E22">
        <v>-38.368421052631497</v>
      </c>
      <c r="F22" s="2">
        <v>4.4747692832395304E-9</v>
      </c>
      <c r="G22" t="b">
        <f t="shared" si="0"/>
        <v>0</v>
      </c>
    </row>
    <row r="23" spans="1:7" x14ac:dyDescent="0.25">
      <c r="A23" s="1">
        <v>44091.666689814818</v>
      </c>
      <c r="B23" t="s">
        <v>46</v>
      </c>
      <c r="C23" t="s">
        <v>7</v>
      </c>
      <c r="D23">
        <v>-17.383467992541899</v>
      </c>
      <c r="E23">
        <v>-31.077777777777701</v>
      </c>
      <c r="F23" s="2">
        <v>1.8405863857546101E-9</v>
      </c>
      <c r="G23" t="b">
        <f t="shared" si="0"/>
        <v>0</v>
      </c>
    </row>
    <row r="24" spans="1:7" x14ac:dyDescent="0.25">
      <c r="A24" s="1">
        <v>44091.666678240741</v>
      </c>
      <c r="B24" t="s">
        <v>138</v>
      </c>
      <c r="C24" t="s">
        <v>7</v>
      </c>
      <c r="D24">
        <v>-14.9555099247091</v>
      </c>
      <c r="E24">
        <v>-30.774647887323901</v>
      </c>
      <c r="F24" s="2">
        <v>6.9142193907294799E-11</v>
      </c>
      <c r="G24" t="b">
        <f t="shared" si="0"/>
        <v>0</v>
      </c>
    </row>
    <row r="25" spans="1:7" x14ac:dyDescent="0.25">
      <c r="A25" s="1">
        <v>44091.666689814818</v>
      </c>
      <c r="B25" t="s">
        <v>19</v>
      </c>
      <c r="C25" t="s">
        <v>7</v>
      </c>
      <c r="D25">
        <v>-0.41548571042952998</v>
      </c>
      <c r="E25">
        <v>-13.222818791946301</v>
      </c>
      <c r="F25" s="2">
        <v>2.8376667728554602E-6</v>
      </c>
      <c r="G25" t="b">
        <f t="shared" si="0"/>
        <v>1</v>
      </c>
    </row>
    <row r="26" spans="1:7" x14ac:dyDescent="0.25">
      <c r="A26" s="1">
        <v>44091.666678240741</v>
      </c>
      <c r="B26" t="s">
        <v>33</v>
      </c>
      <c r="C26" t="s">
        <v>7</v>
      </c>
      <c r="D26">
        <v>-0.56741028128031001</v>
      </c>
      <c r="E26">
        <v>-11.7</v>
      </c>
      <c r="F26" s="2">
        <v>1.7973153277373999E-8</v>
      </c>
      <c r="G26" t="b">
        <f t="shared" si="0"/>
        <v>0</v>
      </c>
    </row>
    <row r="27" spans="1:7" x14ac:dyDescent="0.25">
      <c r="A27" s="1">
        <v>44091.666689814818</v>
      </c>
      <c r="B27" t="s">
        <v>67</v>
      </c>
      <c r="C27" t="s">
        <v>7</v>
      </c>
      <c r="D27">
        <v>-2.9254509889154501</v>
      </c>
      <c r="E27">
        <v>-10.274809160305299</v>
      </c>
      <c r="F27" s="2">
        <v>1.7677239270633899E-8</v>
      </c>
      <c r="G27" t="b">
        <f t="shared" si="0"/>
        <v>0</v>
      </c>
    </row>
    <row r="28" spans="1:7" x14ac:dyDescent="0.25">
      <c r="A28" s="1">
        <v>44091.666678240741</v>
      </c>
      <c r="B28" t="s">
        <v>133</v>
      </c>
      <c r="C28" t="s">
        <v>7</v>
      </c>
      <c r="D28">
        <v>-0.80626671761558999</v>
      </c>
      <c r="E28">
        <v>-9.6535947712418295</v>
      </c>
      <c r="F28" s="2">
        <v>4.5157605505289798E-8</v>
      </c>
      <c r="G28" t="b">
        <f t="shared" si="0"/>
        <v>1</v>
      </c>
    </row>
    <row r="29" spans="1:7" x14ac:dyDescent="0.25">
      <c r="A29" s="1">
        <v>44091.666689814818</v>
      </c>
      <c r="B29" t="s">
        <v>59</v>
      </c>
      <c r="C29" t="s">
        <v>7</v>
      </c>
      <c r="D29">
        <v>-0.150716104392106</v>
      </c>
      <c r="E29">
        <v>-7.8925000000000001</v>
      </c>
      <c r="F29" s="2">
        <v>3.6457835465280398E-8</v>
      </c>
      <c r="G29" t="b">
        <f t="shared" si="0"/>
        <v>1</v>
      </c>
    </row>
    <row r="30" spans="1:7" x14ac:dyDescent="0.25">
      <c r="A30" s="1">
        <v>44091.666678240741</v>
      </c>
      <c r="B30" t="s">
        <v>62</v>
      </c>
      <c r="C30" t="s">
        <v>7</v>
      </c>
      <c r="D30">
        <v>-3.03879310344827</v>
      </c>
      <c r="E30">
        <v>-7.4210526315789398</v>
      </c>
      <c r="F30" s="2">
        <v>1.8503830048402599E-8</v>
      </c>
      <c r="G30" t="b">
        <f t="shared" si="0"/>
        <v>0</v>
      </c>
    </row>
    <row r="31" spans="1:7" x14ac:dyDescent="0.25">
      <c r="A31" s="1">
        <v>44091.666689814818</v>
      </c>
      <c r="B31" t="s">
        <v>40</v>
      </c>
      <c r="C31" t="s">
        <v>7</v>
      </c>
      <c r="D31">
        <v>-0.80117114719190796</v>
      </c>
      <c r="E31">
        <v>-5.0166666666666604</v>
      </c>
      <c r="F31" s="2">
        <v>1.2595554370468499E-7</v>
      </c>
      <c r="G31" t="b">
        <f t="shared" si="0"/>
        <v>1</v>
      </c>
    </row>
    <row r="32" spans="1:7" x14ac:dyDescent="0.25">
      <c r="A32" s="1">
        <v>44091.666678240741</v>
      </c>
      <c r="B32" t="s">
        <v>152</v>
      </c>
      <c r="C32" t="s">
        <v>7</v>
      </c>
      <c r="D32">
        <v>-153.75</v>
      </c>
      <c r="E32">
        <v>-4.7307692307692299</v>
      </c>
      <c r="F32" s="2">
        <v>8.7538690048167602E-9</v>
      </c>
      <c r="G32" t="b">
        <f t="shared" si="0"/>
        <v>0</v>
      </c>
    </row>
    <row r="33" spans="1:9" x14ac:dyDescent="0.25">
      <c r="A33" s="1">
        <v>44091.666689814818</v>
      </c>
      <c r="B33" t="s">
        <v>11</v>
      </c>
      <c r="C33" t="s">
        <v>7</v>
      </c>
      <c r="D33">
        <v>-2.53047011027278</v>
      </c>
      <c r="E33">
        <v>-4.2745098039215597</v>
      </c>
      <c r="F33" s="2">
        <v>1.34324230563663E-8</v>
      </c>
      <c r="G33" t="b">
        <f t="shared" si="0"/>
        <v>0</v>
      </c>
    </row>
    <row r="34" spans="1:9" x14ac:dyDescent="0.25">
      <c r="A34" s="1">
        <v>44091.666689814818</v>
      </c>
      <c r="B34" t="s">
        <v>80</v>
      </c>
      <c r="C34" t="s">
        <v>7</v>
      </c>
      <c r="D34">
        <v>-0.60747663551401798</v>
      </c>
      <c r="E34">
        <v>-2.9383561643835598</v>
      </c>
      <c r="F34" s="2">
        <v>5.8022499396936297E-9</v>
      </c>
      <c r="G34" t="b">
        <f t="shared" si="0"/>
        <v>0</v>
      </c>
    </row>
    <row r="35" spans="1:9" x14ac:dyDescent="0.25">
      <c r="A35" s="1">
        <v>44091.666689814818</v>
      </c>
      <c r="B35" t="s">
        <v>108</v>
      </c>
      <c r="C35">
        <v>10.750799000000001</v>
      </c>
      <c r="D35">
        <v>10.8413205537806</v>
      </c>
      <c r="E35">
        <v>4.9417475728155296</v>
      </c>
      <c r="F35" s="2">
        <v>-6.8806044037932097E-9</v>
      </c>
      <c r="G35" t="b">
        <f t="shared" si="0"/>
        <v>0</v>
      </c>
      <c r="H35">
        <f>COUNT($E$35:E35)</f>
        <v>1</v>
      </c>
    </row>
    <row r="36" spans="1:9" x14ac:dyDescent="0.25">
      <c r="A36" s="1">
        <v>44091.666678240741</v>
      </c>
      <c r="B36" t="s">
        <v>151</v>
      </c>
      <c r="C36" t="s">
        <v>7</v>
      </c>
      <c r="D36">
        <v>-0.44507361268403101</v>
      </c>
      <c r="E36">
        <v>5.0709677419354797</v>
      </c>
      <c r="F36" s="2">
        <v>1.45403505037198E-9</v>
      </c>
      <c r="G36" t="b">
        <f t="shared" si="0"/>
        <v>0</v>
      </c>
      <c r="H36">
        <f>COUNT($E$35:E36)</f>
        <v>2</v>
      </c>
    </row>
    <row r="37" spans="1:9" x14ac:dyDescent="0.25">
      <c r="A37" s="1">
        <v>44091.666689814818</v>
      </c>
      <c r="B37" t="s">
        <v>136</v>
      </c>
      <c r="C37">
        <v>11.459854</v>
      </c>
      <c r="D37">
        <v>11.324296141814299</v>
      </c>
      <c r="E37">
        <v>5.43</v>
      </c>
      <c r="F37" s="2">
        <v>-4.9667667829242695E-10</v>
      </c>
      <c r="G37" t="b">
        <f t="shared" si="0"/>
        <v>0</v>
      </c>
      <c r="H37">
        <f>COUNT($E$35:E37)</f>
        <v>3</v>
      </c>
    </row>
    <row r="38" spans="1:9" x14ac:dyDescent="0.25">
      <c r="A38" s="1">
        <v>44091.666689814818</v>
      </c>
      <c r="B38" t="s">
        <v>118</v>
      </c>
      <c r="C38" t="s">
        <v>7</v>
      </c>
      <c r="D38">
        <v>-4.1668279465840898</v>
      </c>
      <c r="E38">
        <v>6.3323529411764703</v>
      </c>
      <c r="F38" s="2">
        <v>2.85055183788182E-8</v>
      </c>
      <c r="G38" t="b">
        <f t="shared" si="0"/>
        <v>0</v>
      </c>
      <c r="H38">
        <f>COUNT($E$35:E38)</f>
        <v>4</v>
      </c>
    </row>
    <row r="39" spans="1:9" x14ac:dyDescent="0.25">
      <c r="A39" s="1">
        <v>44091.666689814818</v>
      </c>
      <c r="B39" t="s">
        <v>110</v>
      </c>
      <c r="C39" t="s">
        <v>7</v>
      </c>
      <c r="D39">
        <v>-16.819407008086198</v>
      </c>
      <c r="E39">
        <v>6.63829787234042</v>
      </c>
      <c r="F39" s="2">
        <v>2.9568569931963799E-8</v>
      </c>
      <c r="G39" t="b">
        <f t="shared" si="0"/>
        <v>0</v>
      </c>
      <c r="H39">
        <f>COUNT($E$35:E39)</f>
        <v>5</v>
      </c>
    </row>
    <row r="40" spans="1:9" x14ac:dyDescent="0.25">
      <c r="A40" s="13">
        <v>44091.666689814818</v>
      </c>
      <c r="B40" s="14" t="s">
        <v>30</v>
      </c>
      <c r="C40" t="s">
        <v>7</v>
      </c>
      <c r="D40">
        <v>-6.4587973273942003</v>
      </c>
      <c r="E40" s="14">
        <v>6.6923076923076898</v>
      </c>
      <c r="F40" s="15">
        <v>5.7329122400642199E-8</v>
      </c>
      <c r="G40" s="14" t="b">
        <f t="shared" si="0"/>
        <v>1</v>
      </c>
      <c r="H40">
        <f>COUNT($E$35:E40)</f>
        <v>6</v>
      </c>
      <c r="I40">
        <f>COUNTIFS($G$40:G40, TRUE)</f>
        <v>1</v>
      </c>
    </row>
    <row r="41" spans="1:9" x14ac:dyDescent="0.25">
      <c r="A41" s="13">
        <v>44091.666678240741</v>
      </c>
      <c r="B41" s="14" t="s">
        <v>72</v>
      </c>
      <c r="C41">
        <v>11.722384</v>
      </c>
      <c r="D41">
        <v>11.613067242913401</v>
      </c>
      <c r="E41" s="14">
        <v>6.8128262490678599</v>
      </c>
      <c r="F41" s="15">
        <v>4.10695593879942E-8</v>
      </c>
      <c r="G41" s="14" t="b">
        <f t="shared" si="0"/>
        <v>1</v>
      </c>
      <c r="H41">
        <f>COUNT($E$35:E41)</f>
        <v>7</v>
      </c>
      <c r="I41">
        <f>COUNTIFS($G$40:G41, TRUE)</f>
        <v>2</v>
      </c>
    </row>
    <row r="42" spans="1:9" x14ac:dyDescent="0.25">
      <c r="A42" s="13">
        <v>44091.666678240741</v>
      </c>
      <c r="B42" s="14" t="s">
        <v>69</v>
      </c>
      <c r="C42">
        <v>10.773158</v>
      </c>
      <c r="D42">
        <v>10.9992706053975</v>
      </c>
      <c r="E42" s="14">
        <v>6.8858447488584398</v>
      </c>
      <c r="F42" s="15">
        <v>3.5834387966182203E-8</v>
      </c>
      <c r="G42" s="14" t="b">
        <f t="shared" si="0"/>
        <v>1</v>
      </c>
      <c r="H42">
        <f>COUNT($E$35:E42)</f>
        <v>8</v>
      </c>
      <c r="I42">
        <f>COUNTIFS($G$40:G42, TRUE)</f>
        <v>3</v>
      </c>
    </row>
    <row r="43" spans="1:9" x14ac:dyDescent="0.25">
      <c r="A43" s="1">
        <v>44091.666689814818</v>
      </c>
      <c r="B43" t="s">
        <v>29</v>
      </c>
      <c r="C43" t="s">
        <v>7</v>
      </c>
      <c r="D43">
        <v>-1.24406142967627</v>
      </c>
      <c r="E43">
        <v>6.95061728395061</v>
      </c>
      <c r="F43" s="2">
        <v>1.5448883932007899E-8</v>
      </c>
      <c r="G43" t="b">
        <f t="shared" si="0"/>
        <v>0</v>
      </c>
      <c r="H43">
        <f>COUNT($E$35:E43)</f>
        <v>9</v>
      </c>
      <c r="I43">
        <f>COUNTIFS($G$40:G43, TRUE)</f>
        <v>3</v>
      </c>
    </row>
    <row r="44" spans="1:9" x14ac:dyDescent="0.25">
      <c r="A44" s="13">
        <v>44091.666678240741</v>
      </c>
      <c r="B44" s="14" t="s">
        <v>107</v>
      </c>
      <c r="C44">
        <v>7.776421</v>
      </c>
      <c r="D44">
        <v>8.0136030694105305</v>
      </c>
      <c r="E44" s="14">
        <v>7.1130030959752304</v>
      </c>
      <c r="F44" s="15">
        <v>3.0124316495986098E-8</v>
      </c>
      <c r="G44" s="14" t="b">
        <f t="shared" si="0"/>
        <v>1</v>
      </c>
      <c r="H44">
        <f>COUNT($E$35:E44)</f>
        <v>10</v>
      </c>
      <c r="I44">
        <f>COUNTIFS($G$40:G44, TRUE)</f>
        <v>4</v>
      </c>
    </row>
    <row r="45" spans="1:9" x14ac:dyDescent="0.25">
      <c r="A45" s="1">
        <v>44091.666689814818</v>
      </c>
      <c r="B45" t="s">
        <v>73</v>
      </c>
      <c r="C45" t="s">
        <v>7</v>
      </c>
      <c r="D45">
        <v>-6.3364779874213797</v>
      </c>
      <c r="E45">
        <v>7.3272727272727201</v>
      </c>
      <c r="F45" s="2">
        <v>1.40117269548984E-9</v>
      </c>
      <c r="G45" t="b">
        <f t="shared" si="0"/>
        <v>0</v>
      </c>
      <c r="H45">
        <f>COUNT($E$35:E45)</f>
        <v>11</v>
      </c>
      <c r="I45">
        <f>COUNTIFS($G$40:G45, TRUE)</f>
        <v>4</v>
      </c>
    </row>
    <row r="46" spans="1:9" x14ac:dyDescent="0.25">
      <c r="A46" s="13">
        <v>44091.666678240741</v>
      </c>
      <c r="B46" s="14" t="s">
        <v>66</v>
      </c>
      <c r="C46" t="s">
        <v>7</v>
      </c>
      <c r="D46">
        <v>-3.8364779874213801</v>
      </c>
      <c r="E46" s="14">
        <v>7.4143646408839698</v>
      </c>
      <c r="F46" s="15">
        <v>7.5675621685965394E-8</v>
      </c>
      <c r="G46" s="14" t="b">
        <f t="shared" si="0"/>
        <v>1</v>
      </c>
      <c r="H46">
        <f>COUNT($E$35:E46)</f>
        <v>12</v>
      </c>
      <c r="I46">
        <f>COUNTIFS($G$40:G46, TRUE)</f>
        <v>5</v>
      </c>
    </row>
    <row r="47" spans="1:9" x14ac:dyDescent="0.25">
      <c r="A47" s="1">
        <v>44091.666678240741</v>
      </c>
      <c r="B47" t="s">
        <v>154</v>
      </c>
      <c r="C47">
        <v>18.592815000000002</v>
      </c>
      <c r="D47">
        <v>19.311377245508901</v>
      </c>
      <c r="E47">
        <v>7.5</v>
      </c>
      <c r="F47" s="2">
        <v>7.7838981590657095E-9</v>
      </c>
      <c r="G47" t="b">
        <f t="shared" si="0"/>
        <v>0</v>
      </c>
      <c r="H47">
        <f>COUNT($E$35:E47)</f>
        <v>13</v>
      </c>
      <c r="I47">
        <f>COUNTIFS($G$40:G47, TRUE)</f>
        <v>5</v>
      </c>
    </row>
    <row r="48" spans="1:9" x14ac:dyDescent="0.25">
      <c r="A48" s="1">
        <v>44091.666678240741</v>
      </c>
      <c r="B48" t="s">
        <v>131</v>
      </c>
      <c r="C48" t="s">
        <v>7</v>
      </c>
      <c r="D48">
        <v>-1.21618788005871</v>
      </c>
      <c r="E48">
        <v>7.5324675324675301</v>
      </c>
      <c r="F48" s="2">
        <v>1.73890046381979E-8</v>
      </c>
      <c r="G48" t="b">
        <f t="shared" si="0"/>
        <v>0</v>
      </c>
      <c r="H48">
        <f>COUNT($E$35:E48)</f>
        <v>14</v>
      </c>
      <c r="I48">
        <f>COUNTIFS($G$40:G48, TRUE)</f>
        <v>5</v>
      </c>
    </row>
    <row r="49" spans="1:9" x14ac:dyDescent="0.25">
      <c r="A49" s="1">
        <v>44091.666689814818</v>
      </c>
      <c r="B49" t="s">
        <v>47</v>
      </c>
      <c r="C49">
        <v>24.288285999999999</v>
      </c>
      <c r="D49">
        <v>24.756756756756701</v>
      </c>
      <c r="E49">
        <v>7.6759776536312803</v>
      </c>
      <c r="F49" s="2">
        <v>5.8424829385327104E-9</v>
      </c>
      <c r="G49" t="b">
        <f t="shared" si="0"/>
        <v>0</v>
      </c>
      <c r="H49">
        <f>COUNT($E$35:E49)</f>
        <v>15</v>
      </c>
      <c r="I49">
        <f>COUNTIFS($G$40:G49, TRUE)</f>
        <v>5</v>
      </c>
    </row>
    <row r="50" spans="1:9" x14ac:dyDescent="0.25">
      <c r="A50" s="1">
        <v>44091.666678240741</v>
      </c>
      <c r="B50" t="s">
        <v>132</v>
      </c>
      <c r="C50" t="s">
        <v>7</v>
      </c>
      <c r="D50">
        <v>-65.798045602605796</v>
      </c>
      <c r="E50">
        <v>7.7692307692307603</v>
      </c>
      <c r="F50" s="2">
        <v>9.6220051995018401E-8</v>
      </c>
      <c r="G50" t="b">
        <f t="shared" si="0"/>
        <v>1</v>
      </c>
      <c r="H50">
        <f>COUNT($E$35:E50)</f>
        <v>16</v>
      </c>
      <c r="I50">
        <f>COUNTIFS($G$40:G50, TRUE)</f>
        <v>6</v>
      </c>
    </row>
    <row r="51" spans="1:9" x14ac:dyDescent="0.25">
      <c r="A51" s="1">
        <v>44091.666689814818</v>
      </c>
      <c r="B51" t="s">
        <v>155</v>
      </c>
      <c r="C51">
        <v>8.7272730000000003</v>
      </c>
      <c r="D51">
        <v>8.9949494949494895</v>
      </c>
      <c r="E51">
        <v>7.8114035087719298</v>
      </c>
      <c r="F51" s="2">
        <v>7.4133007483797003E-9</v>
      </c>
      <c r="G51" t="b">
        <f t="shared" si="0"/>
        <v>0</v>
      </c>
      <c r="H51">
        <f>COUNT($E$35:E51)</f>
        <v>17</v>
      </c>
      <c r="I51">
        <f>COUNTIFS($G$40:G51, TRUE)</f>
        <v>6</v>
      </c>
    </row>
    <row r="52" spans="1:9" x14ac:dyDescent="0.25">
      <c r="A52" s="1">
        <v>44091.666678240741</v>
      </c>
      <c r="B52" t="s">
        <v>9</v>
      </c>
      <c r="C52" t="s">
        <v>7</v>
      </c>
      <c r="D52">
        <v>-3.19985438660356</v>
      </c>
      <c r="E52">
        <v>7.9909090909090796</v>
      </c>
      <c r="F52" s="2">
        <v>8.0120162961498807E-9</v>
      </c>
      <c r="G52" t="b">
        <f t="shared" si="0"/>
        <v>0</v>
      </c>
    </row>
    <row r="53" spans="1:9" x14ac:dyDescent="0.25">
      <c r="A53" s="1">
        <v>44091.666678240741</v>
      </c>
      <c r="B53" t="s">
        <v>143</v>
      </c>
      <c r="C53" t="s">
        <v>7</v>
      </c>
      <c r="D53">
        <v>-5.9165858389912698</v>
      </c>
      <c r="E53">
        <v>8.0263157894736796</v>
      </c>
      <c r="F53" s="2">
        <v>1.7815510680993401E-8</v>
      </c>
      <c r="G53" t="b">
        <f t="shared" si="0"/>
        <v>0</v>
      </c>
    </row>
    <row r="54" spans="1:9" x14ac:dyDescent="0.25">
      <c r="A54" s="1">
        <v>44091.666678240741</v>
      </c>
      <c r="B54" t="s">
        <v>163</v>
      </c>
      <c r="C54">
        <v>58.195487999999997</v>
      </c>
      <c r="D54">
        <v>60.827067669172898</v>
      </c>
      <c r="E54">
        <v>8.09</v>
      </c>
      <c r="F54" s="2">
        <v>3.4003902300666898E-8</v>
      </c>
      <c r="G54" t="b">
        <f t="shared" si="0"/>
        <v>1</v>
      </c>
    </row>
    <row r="55" spans="1:9" x14ac:dyDescent="0.25">
      <c r="A55" s="1">
        <v>44091.666678240741</v>
      </c>
      <c r="B55" t="s">
        <v>21</v>
      </c>
      <c r="C55">
        <v>2.4695938000000002</v>
      </c>
      <c r="D55">
        <v>2.54922279792746</v>
      </c>
      <c r="E55">
        <v>8.1428571428571406</v>
      </c>
      <c r="F55" s="2">
        <v>1.9036240519391901E-8</v>
      </c>
      <c r="G55" t="b">
        <f t="shared" si="0"/>
        <v>0</v>
      </c>
    </row>
    <row r="56" spans="1:9" x14ac:dyDescent="0.25">
      <c r="A56" s="1">
        <v>44091.666678240741</v>
      </c>
      <c r="B56" t="s">
        <v>112</v>
      </c>
      <c r="C56" t="s">
        <v>7</v>
      </c>
      <c r="D56">
        <v>-76.351351351351298</v>
      </c>
      <c r="E56">
        <v>8.1490384615384599</v>
      </c>
      <c r="F56" s="2">
        <v>4.3980605311714502E-8</v>
      </c>
      <c r="G56" t="b">
        <f t="shared" si="0"/>
        <v>1</v>
      </c>
    </row>
    <row r="57" spans="1:9" x14ac:dyDescent="0.25">
      <c r="A57" s="1">
        <v>44091.666678240741</v>
      </c>
      <c r="B57" t="s">
        <v>115</v>
      </c>
      <c r="C57" t="s">
        <v>7</v>
      </c>
      <c r="D57">
        <v>-1.5463917525773101</v>
      </c>
      <c r="E57">
        <v>8.1818181818181799</v>
      </c>
      <c r="F57" s="2">
        <v>5.3120382386134499E-9</v>
      </c>
      <c r="G57" t="b">
        <f t="shared" si="0"/>
        <v>0</v>
      </c>
    </row>
    <row r="58" spans="1:9" x14ac:dyDescent="0.25">
      <c r="A58" s="1">
        <v>44091.666678240741</v>
      </c>
      <c r="B58" t="s">
        <v>32</v>
      </c>
      <c r="C58">
        <v>8.8926479999999994</v>
      </c>
      <c r="D58">
        <v>9.2196662156066704</v>
      </c>
      <c r="E58">
        <v>8.2253521126760507</v>
      </c>
      <c r="F58" s="2">
        <v>2.4672377749144101E-8</v>
      </c>
      <c r="G58" t="b">
        <f t="shared" si="0"/>
        <v>0</v>
      </c>
    </row>
    <row r="59" spans="1:9" x14ac:dyDescent="0.25">
      <c r="A59" s="1">
        <v>44091.666678240741</v>
      </c>
      <c r="B59" t="s">
        <v>41</v>
      </c>
      <c r="C59">
        <v>10.799600999999999</v>
      </c>
      <c r="D59">
        <v>10.9432783608195</v>
      </c>
      <c r="E59">
        <v>8.2632075471698094</v>
      </c>
      <c r="F59" s="2">
        <v>8.2924641526939796E-8</v>
      </c>
      <c r="G59" t="b">
        <f t="shared" si="0"/>
        <v>1</v>
      </c>
    </row>
    <row r="60" spans="1:9" x14ac:dyDescent="0.25">
      <c r="A60" s="1">
        <v>44091.666678240741</v>
      </c>
      <c r="B60" t="s">
        <v>8</v>
      </c>
      <c r="C60">
        <v>12.373317</v>
      </c>
      <c r="D60">
        <v>12.602203182374501</v>
      </c>
      <c r="E60">
        <v>8.3571428571428505</v>
      </c>
      <c r="F60" s="2">
        <v>1.89582859615504E-8</v>
      </c>
      <c r="G60" t="b">
        <f t="shared" si="0"/>
        <v>0</v>
      </c>
    </row>
    <row r="61" spans="1:9" x14ac:dyDescent="0.25">
      <c r="A61" s="1">
        <v>44091.666678240741</v>
      </c>
      <c r="B61" t="s">
        <v>111</v>
      </c>
      <c r="C61" t="s">
        <v>7</v>
      </c>
      <c r="D61">
        <v>-2.07421340629275</v>
      </c>
      <c r="E61">
        <v>8.4236111111111107</v>
      </c>
      <c r="F61" s="2">
        <v>5.6849427843659098E-8</v>
      </c>
      <c r="G61" t="b">
        <f t="shared" si="0"/>
        <v>1</v>
      </c>
    </row>
    <row r="62" spans="1:9" x14ac:dyDescent="0.25">
      <c r="A62" s="1">
        <v>44091.666678240741</v>
      </c>
      <c r="B62" t="s">
        <v>105</v>
      </c>
      <c r="C62">
        <v>11.651128999999999</v>
      </c>
      <c r="D62">
        <v>11.6511285574092</v>
      </c>
      <c r="E62">
        <v>8.6032608695652097</v>
      </c>
      <c r="F62" s="2">
        <v>9.81523172515645E-9</v>
      </c>
      <c r="G62" t="b">
        <f t="shared" si="0"/>
        <v>0</v>
      </c>
    </row>
    <row r="63" spans="1:9" x14ac:dyDescent="0.25">
      <c r="A63" s="1">
        <v>44091.666689814818</v>
      </c>
      <c r="B63" t="s">
        <v>157</v>
      </c>
      <c r="C63">
        <v>18.146387000000001</v>
      </c>
      <c r="D63">
        <v>17.0817490494296</v>
      </c>
      <c r="E63">
        <v>8.7658536585365798</v>
      </c>
      <c r="F63" s="2">
        <v>3.8638225884272401E-8</v>
      </c>
      <c r="G63" t="b">
        <f t="shared" si="0"/>
        <v>1</v>
      </c>
    </row>
    <row r="64" spans="1:9" x14ac:dyDescent="0.25">
      <c r="A64" s="1">
        <v>44091.666678240741</v>
      </c>
      <c r="B64" t="s">
        <v>38</v>
      </c>
      <c r="C64" t="s">
        <v>7</v>
      </c>
      <c r="D64">
        <v>-14.283559577677201</v>
      </c>
      <c r="E64">
        <v>9.0190476190476101</v>
      </c>
      <c r="F64" s="2">
        <v>5.9992947239636903E-8</v>
      </c>
      <c r="G64" t="b">
        <f t="shared" si="0"/>
        <v>1</v>
      </c>
    </row>
    <row r="65" spans="1:7" x14ac:dyDescent="0.25">
      <c r="A65" s="1">
        <v>44091.666678240741</v>
      </c>
      <c r="B65" t="s">
        <v>128</v>
      </c>
      <c r="C65">
        <v>10.031556999999999</v>
      </c>
      <c r="D65">
        <v>10.031556802243999</v>
      </c>
      <c r="E65">
        <v>9.1405750798721996</v>
      </c>
      <c r="F65" s="2">
        <v>5.6633035509255199E-9</v>
      </c>
      <c r="G65" t="b">
        <f t="shared" si="0"/>
        <v>0</v>
      </c>
    </row>
    <row r="66" spans="1:7" x14ac:dyDescent="0.25">
      <c r="A66" s="1">
        <v>44091.666678240741</v>
      </c>
      <c r="B66" t="s">
        <v>91</v>
      </c>
      <c r="C66">
        <v>191.17186000000001</v>
      </c>
      <c r="D66">
        <v>194.921875</v>
      </c>
      <c r="E66">
        <v>9.3445692883895095</v>
      </c>
      <c r="F66" s="2">
        <v>-5.6389610370577099E-10</v>
      </c>
      <c r="G66" t="b">
        <f t="shared" si="0"/>
        <v>0</v>
      </c>
    </row>
    <row r="67" spans="1:7" x14ac:dyDescent="0.25">
      <c r="A67" s="1">
        <v>44091.666678240741</v>
      </c>
      <c r="B67" t="s">
        <v>103</v>
      </c>
      <c r="C67" t="s">
        <v>7</v>
      </c>
      <c r="D67">
        <v>-0.59017502325188098</v>
      </c>
      <c r="E67">
        <v>9.4324324324324298</v>
      </c>
      <c r="F67" s="2">
        <v>3.5197308357943501E-9</v>
      </c>
      <c r="G67" t="b">
        <f t="shared" si="0"/>
        <v>0</v>
      </c>
    </row>
    <row r="68" spans="1:7" x14ac:dyDescent="0.25">
      <c r="A68" s="1">
        <v>44091.666678240741</v>
      </c>
      <c r="B68" t="s">
        <v>169</v>
      </c>
      <c r="C68">
        <v>16.821192</v>
      </c>
      <c r="D68">
        <v>17.028145695364199</v>
      </c>
      <c r="E68">
        <v>9.4792626728110605</v>
      </c>
      <c r="F68" s="2">
        <v>-7.02965590460824E-9</v>
      </c>
      <c r="G68" t="b">
        <f t="shared" si="0"/>
        <v>0</v>
      </c>
    </row>
    <row r="69" spans="1:7" x14ac:dyDescent="0.25">
      <c r="A69" s="1">
        <v>44091.666678240741</v>
      </c>
      <c r="B69" t="s">
        <v>74</v>
      </c>
      <c r="C69">
        <v>11.318408</v>
      </c>
      <c r="D69">
        <v>11.4925373134328</v>
      </c>
      <c r="E69">
        <v>9.5257731958762797</v>
      </c>
      <c r="F69" s="2">
        <v>1.2325841338829001E-8</v>
      </c>
      <c r="G69" t="b">
        <f t="shared" si="0"/>
        <v>0</v>
      </c>
    </row>
    <row r="70" spans="1:7" x14ac:dyDescent="0.25">
      <c r="A70" s="1">
        <v>44091.666678240741</v>
      </c>
      <c r="B70" t="s">
        <v>14</v>
      </c>
      <c r="C70" t="s">
        <v>7</v>
      </c>
      <c r="D70">
        <v>-16.8187579214195</v>
      </c>
      <c r="E70">
        <v>9.5467625899280506</v>
      </c>
      <c r="F70" s="2">
        <v>1.8523597251819899E-8</v>
      </c>
      <c r="G70" t="b">
        <f t="shared" si="0"/>
        <v>0</v>
      </c>
    </row>
    <row r="71" spans="1:7" x14ac:dyDescent="0.25">
      <c r="A71" s="1">
        <v>44091.666689814818</v>
      </c>
      <c r="B71" t="s">
        <v>48</v>
      </c>
      <c r="C71" t="s">
        <v>7</v>
      </c>
      <c r="D71">
        <v>-1.8426501035196601</v>
      </c>
      <c r="E71">
        <v>9.6216216216216193</v>
      </c>
      <c r="F71" s="2">
        <v>1.1569563482900499E-8</v>
      </c>
      <c r="G71" t="b">
        <f t="shared" si="0"/>
        <v>0</v>
      </c>
    </row>
    <row r="72" spans="1:7" x14ac:dyDescent="0.25">
      <c r="A72" s="1">
        <v>44091.666689814818</v>
      </c>
      <c r="B72" t="s">
        <v>27</v>
      </c>
      <c r="C72">
        <v>11.449275999999999</v>
      </c>
      <c r="D72">
        <v>11.903381642512</v>
      </c>
      <c r="E72">
        <v>9.7007874015748001</v>
      </c>
      <c r="F72" s="2">
        <v>5.1864102200045498E-8</v>
      </c>
      <c r="G72" t="b">
        <f t="shared" si="0"/>
        <v>1</v>
      </c>
    </row>
    <row r="73" spans="1:7" x14ac:dyDescent="0.25">
      <c r="A73" s="1">
        <v>44091.666689814818</v>
      </c>
      <c r="B73" t="s">
        <v>25</v>
      </c>
      <c r="C73">
        <v>17.940199</v>
      </c>
      <c r="D73">
        <v>17.807308970099601</v>
      </c>
      <c r="E73">
        <v>9.7454545454545407</v>
      </c>
      <c r="F73" s="2">
        <v>1.3609586773805499E-8</v>
      </c>
      <c r="G73" t="b">
        <f t="shared" si="0"/>
        <v>0</v>
      </c>
    </row>
    <row r="74" spans="1:7" x14ac:dyDescent="0.25">
      <c r="A74" s="1">
        <v>44091.666689814818</v>
      </c>
      <c r="B74" t="s">
        <v>77</v>
      </c>
      <c r="C74">
        <v>9.6331959999999999</v>
      </c>
      <c r="D74">
        <v>9.8486932599724799</v>
      </c>
      <c r="E74">
        <v>9.7636363636363601</v>
      </c>
      <c r="F74" s="2">
        <v>1.5706917266475202E-8</v>
      </c>
      <c r="G74" t="b">
        <f t="shared" si="0"/>
        <v>0</v>
      </c>
    </row>
    <row r="75" spans="1:7" x14ac:dyDescent="0.25">
      <c r="A75" s="1">
        <v>44091.666678240741</v>
      </c>
      <c r="B75" t="s">
        <v>135</v>
      </c>
      <c r="C75" t="s">
        <v>7</v>
      </c>
      <c r="D75">
        <v>-18.821362799263301</v>
      </c>
      <c r="E75">
        <v>9.8983050847457594</v>
      </c>
      <c r="F75" s="2">
        <v>1.00365156030669E-8</v>
      </c>
      <c r="G75" t="b">
        <f t="shared" si="0"/>
        <v>0</v>
      </c>
    </row>
    <row r="76" spans="1:7" x14ac:dyDescent="0.25">
      <c r="A76" s="1">
        <v>44091.666678240741</v>
      </c>
      <c r="B76" t="s">
        <v>97</v>
      </c>
      <c r="C76">
        <v>11.596506</v>
      </c>
      <c r="D76">
        <v>11.5885623510722</v>
      </c>
      <c r="E76">
        <v>9.9251700680272101</v>
      </c>
      <c r="F76" s="2">
        <v>2.79383588525572E-8</v>
      </c>
      <c r="G76" t="b">
        <f t="shared" si="0"/>
        <v>0</v>
      </c>
    </row>
    <row r="77" spans="1:7" x14ac:dyDescent="0.25">
      <c r="A77" s="1">
        <v>44091.666689814818</v>
      </c>
      <c r="B77" t="s">
        <v>113</v>
      </c>
      <c r="C77">
        <v>11.770966</v>
      </c>
      <c r="D77">
        <v>11.9722382880277</v>
      </c>
      <c r="E77">
        <v>10.0193610842207</v>
      </c>
      <c r="F77" s="2">
        <v>1.4487268079943301E-8</v>
      </c>
      <c r="G77" t="b">
        <f t="shared" si="0"/>
        <v>0</v>
      </c>
    </row>
    <row r="78" spans="1:7" x14ac:dyDescent="0.25">
      <c r="A78" s="1">
        <v>44091.666689814818</v>
      </c>
      <c r="B78" t="s">
        <v>43</v>
      </c>
      <c r="C78">
        <v>72.73357</v>
      </c>
      <c r="D78">
        <v>73.875432525951496</v>
      </c>
      <c r="E78">
        <v>10.023474178403699</v>
      </c>
      <c r="F78" s="2">
        <v>3.3197160272023103E-8</v>
      </c>
      <c r="G78" t="b">
        <f t="shared" si="0"/>
        <v>1</v>
      </c>
    </row>
    <row r="79" spans="1:7" x14ac:dyDescent="0.25">
      <c r="A79" s="1">
        <v>44091.666689814818</v>
      </c>
      <c r="B79" t="s">
        <v>85</v>
      </c>
      <c r="C79">
        <v>9.5780759999999994</v>
      </c>
      <c r="D79">
        <v>9.5386435331230199</v>
      </c>
      <c r="E79">
        <v>10.1638655462184</v>
      </c>
      <c r="F79" s="2">
        <v>3.7575196076281498E-8</v>
      </c>
      <c r="G79" t="b">
        <f t="shared" si="0"/>
        <v>1</v>
      </c>
    </row>
    <row r="80" spans="1:7" x14ac:dyDescent="0.25">
      <c r="A80" s="1">
        <v>44091.666689814818</v>
      </c>
      <c r="B80" t="s">
        <v>89</v>
      </c>
      <c r="C80">
        <v>11.957262</v>
      </c>
      <c r="D80">
        <v>12.0625580675131</v>
      </c>
      <c r="E80">
        <v>10.1697127937336</v>
      </c>
      <c r="F80" s="2">
        <v>7.2818046993943103E-9</v>
      </c>
      <c r="G80" t="b">
        <f t="shared" ref="G80:G143" si="1">F80 &gt;$H$2</f>
        <v>0</v>
      </c>
    </row>
    <row r="81" spans="1:7" x14ac:dyDescent="0.25">
      <c r="A81" s="1">
        <v>44091.666689814818</v>
      </c>
      <c r="B81" t="s">
        <v>82</v>
      </c>
      <c r="C81" t="s">
        <v>7</v>
      </c>
      <c r="D81">
        <v>-1.89652996845425</v>
      </c>
      <c r="E81">
        <v>10.2244897959183</v>
      </c>
      <c r="F81" s="2">
        <v>5.4846909657588899E-9</v>
      </c>
      <c r="G81" t="b">
        <f t="shared" si="1"/>
        <v>0</v>
      </c>
    </row>
    <row r="82" spans="1:7" x14ac:dyDescent="0.25">
      <c r="A82" s="1">
        <v>44091.666689814818</v>
      </c>
      <c r="B82" t="s">
        <v>171</v>
      </c>
      <c r="C82">
        <v>12.809642999999999</v>
      </c>
      <c r="D82">
        <v>12.6891105569409</v>
      </c>
      <c r="E82">
        <v>10.9035714285714</v>
      </c>
      <c r="F82" s="2">
        <v>2.35509421172547E-8</v>
      </c>
      <c r="G82" t="b">
        <f t="shared" si="1"/>
        <v>0</v>
      </c>
    </row>
    <row r="83" spans="1:7" x14ac:dyDescent="0.25">
      <c r="A83" s="1">
        <v>44091.666678240741</v>
      </c>
      <c r="B83" t="s">
        <v>156</v>
      </c>
      <c r="C83" t="s">
        <v>7</v>
      </c>
      <c r="D83">
        <v>-163.29192546583801</v>
      </c>
      <c r="E83">
        <v>10.908713692946</v>
      </c>
      <c r="F83" s="2">
        <v>-4.4069646107444902E-9</v>
      </c>
      <c r="G83" t="b">
        <f t="shared" si="1"/>
        <v>0</v>
      </c>
    </row>
    <row r="84" spans="1:7" x14ac:dyDescent="0.25">
      <c r="A84" s="1">
        <v>44091.666678240741</v>
      </c>
      <c r="B84" t="s">
        <v>23</v>
      </c>
      <c r="C84">
        <v>11.092952</v>
      </c>
      <c r="D84">
        <v>11.2002042900919</v>
      </c>
      <c r="E84">
        <v>10.965</v>
      </c>
      <c r="F84" s="2">
        <v>7.92537580203125E-9</v>
      </c>
      <c r="G84" t="b">
        <f t="shared" si="1"/>
        <v>0</v>
      </c>
    </row>
    <row r="85" spans="1:7" x14ac:dyDescent="0.25">
      <c r="A85" s="1">
        <v>44091.666678240741</v>
      </c>
      <c r="B85" t="s">
        <v>81</v>
      </c>
      <c r="C85" t="s">
        <v>7</v>
      </c>
      <c r="D85">
        <v>-17.845554834523</v>
      </c>
      <c r="E85">
        <v>11.1788617886178</v>
      </c>
      <c r="F85" s="2">
        <v>6.3766622993907199E-8</v>
      </c>
      <c r="G85" t="b">
        <f t="shared" si="1"/>
        <v>1</v>
      </c>
    </row>
    <row r="86" spans="1:7" x14ac:dyDescent="0.25">
      <c r="A86" s="1">
        <v>44091.666678240741</v>
      </c>
      <c r="B86" t="s">
        <v>68</v>
      </c>
      <c r="C86" t="s">
        <v>7</v>
      </c>
      <c r="D86">
        <v>-10.7645722937168</v>
      </c>
      <c r="E86">
        <v>11.285714285714199</v>
      </c>
      <c r="F86" s="2">
        <v>7.7913477744590103E-9</v>
      </c>
      <c r="G86" t="b">
        <f t="shared" si="1"/>
        <v>0</v>
      </c>
    </row>
    <row r="87" spans="1:7" x14ac:dyDescent="0.25">
      <c r="A87" s="1">
        <v>44091.666678240741</v>
      </c>
      <c r="B87" t="s">
        <v>164</v>
      </c>
      <c r="C87" t="s">
        <v>7</v>
      </c>
      <c r="D87">
        <v>-11.472501478415101</v>
      </c>
      <c r="E87">
        <v>11.345029239765999</v>
      </c>
      <c r="F87" s="2">
        <v>7.6455565962299808E-9</v>
      </c>
      <c r="G87" t="b">
        <f t="shared" si="1"/>
        <v>0</v>
      </c>
    </row>
    <row r="88" spans="1:7" x14ac:dyDescent="0.25">
      <c r="A88" s="1">
        <v>44091.666689814818</v>
      </c>
      <c r="B88" t="s">
        <v>44</v>
      </c>
      <c r="C88">
        <v>26.184000000000001</v>
      </c>
      <c r="D88">
        <v>26.863999999999901</v>
      </c>
      <c r="E88">
        <v>11.5395189003436</v>
      </c>
      <c r="F88" s="2">
        <v>1.4237919451791499E-8</v>
      </c>
      <c r="G88" t="b">
        <f t="shared" si="1"/>
        <v>0</v>
      </c>
    </row>
    <row r="89" spans="1:7" x14ac:dyDescent="0.25">
      <c r="A89" s="1">
        <v>44091.666678240741</v>
      </c>
      <c r="B89" t="s">
        <v>129</v>
      </c>
      <c r="C89">
        <v>13.457364999999999</v>
      </c>
      <c r="D89">
        <v>13.503875968992199</v>
      </c>
      <c r="E89">
        <v>11.6133333333333</v>
      </c>
      <c r="F89" s="2">
        <v>1.18103724800958E-7</v>
      </c>
      <c r="G89" t="b">
        <f t="shared" si="1"/>
        <v>1</v>
      </c>
    </row>
    <row r="90" spans="1:7" x14ac:dyDescent="0.25">
      <c r="A90" s="1">
        <v>44091.666678240741</v>
      </c>
      <c r="B90" t="s">
        <v>6</v>
      </c>
      <c r="C90" t="s">
        <v>7</v>
      </c>
      <c r="D90">
        <v>-13.7554060547813</v>
      </c>
      <c r="E90">
        <v>11.7075664621676</v>
      </c>
      <c r="F90" s="2">
        <v>5.9463617665948398E-9</v>
      </c>
      <c r="G90" t="b">
        <f t="shared" si="1"/>
        <v>0</v>
      </c>
    </row>
    <row r="91" spans="1:7" x14ac:dyDescent="0.25">
      <c r="A91" s="1">
        <v>44091.666678240741</v>
      </c>
      <c r="B91" t="s">
        <v>166</v>
      </c>
      <c r="C91">
        <v>22.56082</v>
      </c>
      <c r="D91">
        <v>21.9846350832266</v>
      </c>
      <c r="E91">
        <v>11.8413793103448</v>
      </c>
      <c r="F91" s="2">
        <v>1.1543786794888999E-7</v>
      </c>
      <c r="G91" t="b">
        <f t="shared" si="1"/>
        <v>1</v>
      </c>
    </row>
    <row r="92" spans="1:7" x14ac:dyDescent="0.25">
      <c r="A92" s="1">
        <v>44091.666678240741</v>
      </c>
      <c r="B92" t="s">
        <v>45</v>
      </c>
      <c r="C92">
        <v>37.518684</v>
      </c>
      <c r="D92">
        <v>37.593423019431903</v>
      </c>
      <c r="E92">
        <v>11.9761904761904</v>
      </c>
      <c r="F92" s="2">
        <v>5.8534736184873103E-8</v>
      </c>
      <c r="G92" t="b">
        <f t="shared" si="1"/>
        <v>1</v>
      </c>
    </row>
    <row r="93" spans="1:7" x14ac:dyDescent="0.25">
      <c r="A93" s="1">
        <v>44091.666678240741</v>
      </c>
      <c r="B93" t="s">
        <v>137</v>
      </c>
      <c r="C93">
        <v>48.812910000000002</v>
      </c>
      <c r="D93">
        <v>50.7870967741935</v>
      </c>
      <c r="E93">
        <v>12.148148148148101</v>
      </c>
      <c r="F93" s="2">
        <v>3.84179601725539E-8</v>
      </c>
      <c r="G93" t="b">
        <f t="shared" si="1"/>
        <v>1</v>
      </c>
    </row>
    <row r="94" spans="1:7" x14ac:dyDescent="0.25">
      <c r="A94" s="1">
        <v>44091.666689814818</v>
      </c>
      <c r="B94" t="s">
        <v>153</v>
      </c>
      <c r="C94">
        <v>421.66669999999999</v>
      </c>
      <c r="D94">
        <v>426.666666666666</v>
      </c>
      <c r="E94">
        <v>12.190476190476099</v>
      </c>
      <c r="F94" s="2">
        <v>2.20724944068856E-8</v>
      </c>
      <c r="G94" t="b">
        <f t="shared" si="1"/>
        <v>0</v>
      </c>
    </row>
    <row r="95" spans="1:7" x14ac:dyDescent="0.25">
      <c r="A95" s="1">
        <v>44091.666678240741</v>
      </c>
      <c r="B95" t="s">
        <v>51</v>
      </c>
      <c r="C95" t="s">
        <v>7</v>
      </c>
      <c r="D95">
        <v>-16.989966555183901</v>
      </c>
      <c r="E95">
        <v>12.5432098765432</v>
      </c>
      <c r="F95" s="2">
        <v>-2.3420863362670601E-8</v>
      </c>
      <c r="G95" t="b">
        <f t="shared" si="1"/>
        <v>0</v>
      </c>
    </row>
    <row r="96" spans="1:7" x14ac:dyDescent="0.25">
      <c r="A96" s="1">
        <v>44091.666678240741</v>
      </c>
      <c r="B96" t="s">
        <v>95</v>
      </c>
      <c r="C96" t="s">
        <v>7</v>
      </c>
      <c r="D96">
        <v>-3.45823306978343</v>
      </c>
      <c r="E96">
        <v>12.734177215189799</v>
      </c>
      <c r="F96" s="2">
        <v>4.0356493175821497E-8</v>
      </c>
      <c r="G96" t="b">
        <f t="shared" si="1"/>
        <v>1</v>
      </c>
    </row>
    <row r="97" spans="1:7" x14ac:dyDescent="0.25">
      <c r="A97" s="1">
        <v>44091.666678240741</v>
      </c>
      <c r="B97" t="s">
        <v>102</v>
      </c>
      <c r="C97">
        <v>23.569365000000001</v>
      </c>
      <c r="D97">
        <v>23.6127167630057</v>
      </c>
      <c r="E97">
        <v>12.815686274509799</v>
      </c>
      <c r="F97" s="2">
        <v>1.0254782490371399E-8</v>
      </c>
      <c r="G97" t="b">
        <f t="shared" si="1"/>
        <v>0</v>
      </c>
    </row>
    <row r="98" spans="1:7" x14ac:dyDescent="0.25">
      <c r="A98" s="1">
        <v>44091.666678240741</v>
      </c>
      <c r="B98" t="s">
        <v>61</v>
      </c>
      <c r="C98" t="s">
        <v>7</v>
      </c>
      <c r="D98">
        <v>-20.963455149501598</v>
      </c>
      <c r="E98">
        <v>12.877551020408101</v>
      </c>
      <c r="F98" s="2">
        <v>1.9367499321994199E-8</v>
      </c>
      <c r="G98" t="b">
        <f t="shared" si="1"/>
        <v>0</v>
      </c>
    </row>
    <row r="99" spans="1:7" x14ac:dyDescent="0.25">
      <c r="A99" s="1">
        <v>44091.666689814818</v>
      </c>
      <c r="B99" t="s">
        <v>170</v>
      </c>
      <c r="C99">
        <v>36.994300000000003</v>
      </c>
      <c r="D99">
        <v>37.478632478632399</v>
      </c>
      <c r="E99">
        <v>13.024752475247499</v>
      </c>
      <c r="F99" s="2">
        <v>4.0141873399553801E-9</v>
      </c>
      <c r="G99" t="b">
        <f t="shared" si="1"/>
        <v>0</v>
      </c>
    </row>
    <row r="100" spans="1:7" x14ac:dyDescent="0.25">
      <c r="A100" s="1">
        <v>44091.666678240741</v>
      </c>
      <c r="B100" t="s">
        <v>79</v>
      </c>
      <c r="C100">
        <v>20.439730000000001</v>
      </c>
      <c r="D100">
        <v>20.5276771857216</v>
      </c>
      <c r="E100">
        <v>13.095709570957</v>
      </c>
      <c r="F100" s="2">
        <v>3.1967253684683799E-8</v>
      </c>
      <c r="G100" t="b">
        <f t="shared" si="1"/>
        <v>1</v>
      </c>
    </row>
    <row r="101" spans="1:7" x14ac:dyDescent="0.25">
      <c r="A101" s="1">
        <v>44091.666678240741</v>
      </c>
      <c r="B101" t="s">
        <v>159</v>
      </c>
      <c r="C101" t="s">
        <v>7</v>
      </c>
      <c r="D101">
        <v>-78.277027027027003</v>
      </c>
      <c r="E101">
        <v>13.6294117647058</v>
      </c>
      <c r="F101" s="2">
        <v>6.2475387962706299E-9</v>
      </c>
      <c r="G101" t="b">
        <f t="shared" si="1"/>
        <v>0</v>
      </c>
    </row>
    <row r="102" spans="1:7" x14ac:dyDescent="0.25">
      <c r="A102" s="1">
        <v>44091.666689814818</v>
      </c>
      <c r="B102" t="s">
        <v>53</v>
      </c>
      <c r="C102">
        <v>71.587299999999999</v>
      </c>
      <c r="D102">
        <v>73.841269841269806</v>
      </c>
      <c r="E102">
        <v>13.682352941176401</v>
      </c>
      <c r="F102" s="2">
        <v>-5.2385414190819897E-9</v>
      </c>
      <c r="G102" t="b">
        <f t="shared" si="1"/>
        <v>0</v>
      </c>
    </row>
    <row r="103" spans="1:7" x14ac:dyDescent="0.25">
      <c r="A103" s="1">
        <v>44091.666689814818</v>
      </c>
      <c r="B103" t="s">
        <v>10</v>
      </c>
      <c r="C103" t="s">
        <v>7</v>
      </c>
      <c r="D103">
        <v>-13.802690582959601</v>
      </c>
      <c r="E103">
        <v>13.990909090909</v>
      </c>
      <c r="F103" s="2">
        <v>2.4290082711774498E-9</v>
      </c>
      <c r="G103" t="b">
        <f t="shared" si="1"/>
        <v>0</v>
      </c>
    </row>
    <row r="104" spans="1:7" x14ac:dyDescent="0.25">
      <c r="A104" s="1">
        <v>44091.666689814818</v>
      </c>
      <c r="B104" t="s">
        <v>92</v>
      </c>
      <c r="C104">
        <v>19.859784999999999</v>
      </c>
      <c r="D104">
        <v>20.021116648365499</v>
      </c>
      <c r="E104">
        <v>14.0254437869822</v>
      </c>
      <c r="F104" s="2">
        <v>1.2513518368678501E-8</v>
      </c>
      <c r="G104" t="b">
        <f t="shared" si="1"/>
        <v>0</v>
      </c>
    </row>
    <row r="105" spans="1:7" x14ac:dyDescent="0.25">
      <c r="A105" s="1">
        <v>44091.666678240741</v>
      </c>
      <c r="B105" t="s">
        <v>124</v>
      </c>
      <c r="C105" t="s">
        <v>7</v>
      </c>
      <c r="D105">
        <v>-5.0301204819277103</v>
      </c>
      <c r="E105">
        <v>14.039823008849501</v>
      </c>
      <c r="F105" s="2">
        <v>9.79822841340172E-9</v>
      </c>
      <c r="G105" t="b">
        <f t="shared" si="1"/>
        <v>0</v>
      </c>
    </row>
    <row r="106" spans="1:7" x14ac:dyDescent="0.25">
      <c r="A106" s="1">
        <v>44091.666689814818</v>
      </c>
      <c r="B106" t="s">
        <v>37</v>
      </c>
      <c r="C106" t="s">
        <v>7</v>
      </c>
      <c r="D106">
        <v>-2.3831070889894401</v>
      </c>
      <c r="E106">
        <v>14.0444444444444</v>
      </c>
      <c r="F106" s="2">
        <v>1.8152912323824599E-8</v>
      </c>
      <c r="G106" t="b">
        <f t="shared" si="1"/>
        <v>0</v>
      </c>
    </row>
    <row r="107" spans="1:7" x14ac:dyDescent="0.25">
      <c r="A107" s="1">
        <v>44091.666689814818</v>
      </c>
      <c r="B107" t="s">
        <v>142</v>
      </c>
      <c r="C107">
        <v>46.292136999999997</v>
      </c>
      <c r="D107">
        <v>47.2808988764044</v>
      </c>
      <c r="E107">
        <v>14.2162162162162</v>
      </c>
      <c r="F107" s="2">
        <v>5.3090662589403403E-9</v>
      </c>
      <c r="G107" t="b">
        <f t="shared" si="1"/>
        <v>0</v>
      </c>
    </row>
    <row r="108" spans="1:7" x14ac:dyDescent="0.25">
      <c r="A108" s="1">
        <v>44091.666689814818</v>
      </c>
      <c r="B108" t="s">
        <v>76</v>
      </c>
      <c r="C108" t="s">
        <v>7</v>
      </c>
      <c r="D108">
        <v>-1.3397889868478099</v>
      </c>
      <c r="E108">
        <v>14.2615384615384</v>
      </c>
      <c r="F108" s="2">
        <v>5.6751609919662304E-9</v>
      </c>
      <c r="G108" t="b">
        <f t="shared" si="1"/>
        <v>0</v>
      </c>
    </row>
    <row r="109" spans="1:7" x14ac:dyDescent="0.25">
      <c r="A109" s="1">
        <v>44091.666678240741</v>
      </c>
      <c r="B109" t="s">
        <v>144</v>
      </c>
      <c r="C109">
        <v>23.20119</v>
      </c>
      <c r="D109">
        <v>23.691774033696699</v>
      </c>
      <c r="E109">
        <v>14.4006024096385</v>
      </c>
      <c r="F109" s="2">
        <v>2.1837871604309401E-8</v>
      </c>
      <c r="G109" t="b">
        <f t="shared" si="1"/>
        <v>0</v>
      </c>
    </row>
    <row r="110" spans="1:7" x14ac:dyDescent="0.25">
      <c r="A110" s="1">
        <v>44091.666678240741</v>
      </c>
      <c r="B110" t="s">
        <v>140</v>
      </c>
      <c r="C110">
        <v>12.64988</v>
      </c>
      <c r="D110">
        <v>13.075539568345301</v>
      </c>
      <c r="E110">
        <v>14.938356164383499</v>
      </c>
      <c r="F110" s="2">
        <v>3.54268065784811E-8</v>
      </c>
      <c r="G110" t="b">
        <f t="shared" si="1"/>
        <v>1</v>
      </c>
    </row>
    <row r="111" spans="1:7" x14ac:dyDescent="0.25">
      <c r="A111" s="1">
        <v>44091.666678240741</v>
      </c>
      <c r="B111" t="s">
        <v>88</v>
      </c>
      <c r="C111">
        <v>19.328703000000001</v>
      </c>
      <c r="D111">
        <v>19.4236111111111</v>
      </c>
      <c r="E111">
        <v>15.1735985533453</v>
      </c>
      <c r="F111" s="2">
        <v>4.2899685366047898E-8</v>
      </c>
      <c r="G111" t="b">
        <f t="shared" si="1"/>
        <v>1</v>
      </c>
    </row>
    <row r="112" spans="1:7" x14ac:dyDescent="0.25">
      <c r="A112" s="1">
        <v>44091.666678240741</v>
      </c>
      <c r="B112" t="s">
        <v>57</v>
      </c>
      <c r="C112">
        <v>45.470590000000001</v>
      </c>
      <c r="D112">
        <v>41.970588235294102</v>
      </c>
      <c r="E112">
        <v>15.180851063829699</v>
      </c>
      <c r="F112" s="2">
        <v>3.3809172325436501E-8</v>
      </c>
      <c r="G112" t="b">
        <f t="shared" si="1"/>
        <v>1</v>
      </c>
    </row>
    <row r="113" spans="1:7" x14ac:dyDescent="0.25">
      <c r="A113" s="1">
        <v>44091.666689814818</v>
      </c>
      <c r="B113" t="s">
        <v>56</v>
      </c>
      <c r="C113">
        <v>16.602913000000001</v>
      </c>
      <c r="D113">
        <v>16.7030965391621</v>
      </c>
      <c r="E113">
        <v>15.4117647058823</v>
      </c>
      <c r="F113" s="2">
        <v>3.62994936581071E-8</v>
      </c>
      <c r="G113" t="b">
        <f t="shared" si="1"/>
        <v>1</v>
      </c>
    </row>
    <row r="114" spans="1:7" x14ac:dyDescent="0.25">
      <c r="A114" s="1">
        <v>44091.666678240741</v>
      </c>
      <c r="B114" t="s">
        <v>31</v>
      </c>
      <c r="C114">
        <v>396.97750000000002</v>
      </c>
      <c r="D114">
        <v>401.832797427652</v>
      </c>
      <c r="E114">
        <v>15.466584158415801</v>
      </c>
      <c r="F114" s="2">
        <v>5.6586397707775103E-9</v>
      </c>
      <c r="G114" t="b">
        <f t="shared" si="1"/>
        <v>0</v>
      </c>
    </row>
    <row r="115" spans="1:7" x14ac:dyDescent="0.25">
      <c r="A115" s="1">
        <v>44091.666678240741</v>
      </c>
      <c r="B115" t="s">
        <v>145</v>
      </c>
      <c r="C115">
        <v>18.295286000000001</v>
      </c>
      <c r="D115">
        <v>18.468335787923401</v>
      </c>
      <c r="E115">
        <v>15.974522292993599</v>
      </c>
      <c r="F115" s="2">
        <v>-4.2681217597697099E-9</v>
      </c>
      <c r="G115" t="b">
        <f t="shared" si="1"/>
        <v>0</v>
      </c>
    </row>
    <row r="116" spans="1:7" x14ac:dyDescent="0.25">
      <c r="A116" s="1">
        <v>44091.666678240741</v>
      </c>
      <c r="B116" t="s">
        <v>130</v>
      </c>
      <c r="C116">
        <v>23.079256000000001</v>
      </c>
      <c r="D116">
        <v>23.466059916571801</v>
      </c>
      <c r="E116">
        <v>16.327176781002599</v>
      </c>
      <c r="F116" s="2">
        <v>1.5609687481275702E-8</v>
      </c>
      <c r="G116" t="b">
        <f t="shared" si="1"/>
        <v>0</v>
      </c>
    </row>
    <row r="117" spans="1:7" x14ac:dyDescent="0.25">
      <c r="A117" s="1">
        <v>44091.666678240741</v>
      </c>
      <c r="B117" t="s">
        <v>87</v>
      </c>
      <c r="C117">
        <v>26.704473</v>
      </c>
      <c r="D117">
        <v>26.432274789371299</v>
      </c>
      <c r="E117">
        <v>16.412474849094501</v>
      </c>
      <c r="F117" s="2">
        <v>-1.9515457098150498E-8</v>
      </c>
      <c r="G117" t="b">
        <f t="shared" si="1"/>
        <v>0</v>
      </c>
    </row>
    <row r="118" spans="1:7" x14ac:dyDescent="0.25">
      <c r="A118" s="1">
        <v>44091.666678240741</v>
      </c>
      <c r="B118" t="s">
        <v>15</v>
      </c>
      <c r="C118" t="s">
        <v>7</v>
      </c>
      <c r="D118">
        <v>-0.58751636839807897</v>
      </c>
      <c r="E118">
        <v>16.414634146341399</v>
      </c>
      <c r="F118" s="2">
        <v>2.4386751485552999E-9</v>
      </c>
      <c r="G118" t="b">
        <f t="shared" si="1"/>
        <v>0</v>
      </c>
    </row>
    <row r="119" spans="1:7" x14ac:dyDescent="0.25">
      <c r="A119" s="1">
        <v>44091.666678240741</v>
      </c>
      <c r="B119" t="s">
        <v>39</v>
      </c>
      <c r="C119">
        <v>22.84844</v>
      </c>
      <c r="D119">
        <v>23.838537699923801</v>
      </c>
      <c r="E119">
        <v>16.473684210526301</v>
      </c>
      <c r="F119" s="2">
        <v>9.5591019063995299E-9</v>
      </c>
      <c r="G119" t="b">
        <f t="shared" si="1"/>
        <v>0</v>
      </c>
    </row>
    <row r="120" spans="1:7" x14ac:dyDescent="0.25">
      <c r="A120" s="1">
        <v>44091.666689814818</v>
      </c>
      <c r="B120" t="s">
        <v>121</v>
      </c>
      <c r="C120" t="s">
        <v>7</v>
      </c>
      <c r="D120">
        <v>-14.3662391887861</v>
      </c>
      <c r="E120">
        <v>16.7256944444444</v>
      </c>
      <c r="F120" s="2">
        <v>3.2629327895254899E-8</v>
      </c>
      <c r="G120" t="b">
        <f t="shared" si="1"/>
        <v>1</v>
      </c>
    </row>
    <row r="121" spans="1:7" x14ac:dyDescent="0.25">
      <c r="A121" s="1">
        <v>44091.666689814818</v>
      </c>
      <c r="B121" t="s">
        <v>161</v>
      </c>
      <c r="C121" t="s">
        <v>7</v>
      </c>
      <c r="D121">
        <v>-37.2556390977443</v>
      </c>
      <c r="E121">
        <v>16.940170940170901</v>
      </c>
      <c r="F121" s="2">
        <v>1.6690009304827999E-8</v>
      </c>
      <c r="G121" t="b">
        <f t="shared" si="1"/>
        <v>0</v>
      </c>
    </row>
    <row r="122" spans="1:7" x14ac:dyDescent="0.25">
      <c r="A122" s="1">
        <v>44091.666689814818</v>
      </c>
      <c r="B122" t="s">
        <v>93</v>
      </c>
      <c r="C122">
        <v>7.6553890000000004</v>
      </c>
      <c r="D122">
        <v>8.0802517702596308</v>
      </c>
      <c r="E122">
        <v>17.1166666666666</v>
      </c>
      <c r="F122" s="2">
        <v>8.3405860541898004E-8</v>
      </c>
      <c r="G122" t="b">
        <f t="shared" si="1"/>
        <v>1</v>
      </c>
    </row>
    <row r="123" spans="1:7" x14ac:dyDescent="0.25">
      <c r="A123" s="1">
        <v>44091.666689814818</v>
      </c>
      <c r="B123" t="s">
        <v>78</v>
      </c>
      <c r="C123">
        <v>12.476933499999999</v>
      </c>
      <c r="D123">
        <v>12.441447835344199</v>
      </c>
      <c r="E123">
        <v>17.186274509803901</v>
      </c>
      <c r="F123" s="2">
        <v>1.8548068861905701E-8</v>
      </c>
      <c r="G123" t="b">
        <f t="shared" si="1"/>
        <v>0</v>
      </c>
    </row>
    <row r="124" spans="1:7" x14ac:dyDescent="0.25">
      <c r="A124" s="1">
        <v>44091.666678240741</v>
      </c>
      <c r="B124" t="s">
        <v>86</v>
      </c>
      <c r="C124" t="s">
        <v>7</v>
      </c>
      <c r="D124">
        <v>-4.2521588946459401</v>
      </c>
      <c r="E124">
        <v>17.338028169013999</v>
      </c>
      <c r="F124" s="2">
        <v>1.9958595540698101E-9</v>
      </c>
      <c r="G124" t="b">
        <f t="shared" si="1"/>
        <v>0</v>
      </c>
    </row>
    <row r="125" spans="1:7" x14ac:dyDescent="0.25">
      <c r="A125" s="1">
        <v>44091.666678240741</v>
      </c>
      <c r="B125" t="s">
        <v>94</v>
      </c>
      <c r="C125" t="s">
        <v>7</v>
      </c>
      <c r="D125">
        <v>-11.443661971830901</v>
      </c>
      <c r="E125">
        <v>17.567567567567501</v>
      </c>
      <c r="F125" s="2">
        <v>3.95243897468957E-9</v>
      </c>
      <c r="G125" t="b">
        <f t="shared" si="1"/>
        <v>0</v>
      </c>
    </row>
    <row r="126" spans="1:7" x14ac:dyDescent="0.25">
      <c r="A126" s="1">
        <v>44091.666678240741</v>
      </c>
      <c r="B126" t="s">
        <v>24</v>
      </c>
      <c r="C126">
        <v>22.733591000000001</v>
      </c>
      <c r="D126">
        <v>22.918918918918902</v>
      </c>
      <c r="E126">
        <v>18.097560975609699</v>
      </c>
      <c r="F126" s="2">
        <v>1.2915520448405599E-8</v>
      </c>
      <c r="G126" t="b">
        <f t="shared" si="1"/>
        <v>0</v>
      </c>
    </row>
    <row r="127" spans="1:7" x14ac:dyDescent="0.25">
      <c r="A127" s="1">
        <v>44091.666689814818</v>
      </c>
      <c r="B127" t="s">
        <v>117</v>
      </c>
      <c r="C127" t="s">
        <v>7</v>
      </c>
      <c r="D127">
        <v>-57.173144876324997</v>
      </c>
      <c r="E127">
        <v>18.813953488372</v>
      </c>
      <c r="F127" s="2">
        <v>6.3494667233629498E-9</v>
      </c>
      <c r="G127" t="b">
        <f t="shared" si="1"/>
        <v>0</v>
      </c>
    </row>
    <row r="128" spans="1:7" x14ac:dyDescent="0.25">
      <c r="A128" s="1">
        <v>44091.666678240741</v>
      </c>
      <c r="B128" t="s">
        <v>52</v>
      </c>
      <c r="C128">
        <v>27.692308000000001</v>
      </c>
      <c r="D128">
        <v>28.311965811965798</v>
      </c>
      <c r="E128">
        <v>18.928571428571399</v>
      </c>
      <c r="F128" s="2">
        <v>1.21560354542036E-8</v>
      </c>
      <c r="G128" t="b">
        <f t="shared" si="1"/>
        <v>0</v>
      </c>
    </row>
    <row r="129" spans="1:7" x14ac:dyDescent="0.25">
      <c r="A129" s="1">
        <v>44091.670277777775</v>
      </c>
      <c r="B129" t="s">
        <v>150</v>
      </c>
      <c r="C129">
        <v>158.71794</v>
      </c>
      <c r="D129">
        <v>151.794871794871</v>
      </c>
      <c r="E129">
        <v>19.096774193548299</v>
      </c>
      <c r="F129" s="2">
        <v>1.73988985419415E-8</v>
      </c>
      <c r="G129" t="b">
        <f t="shared" si="1"/>
        <v>0</v>
      </c>
    </row>
    <row r="130" spans="1:7" x14ac:dyDescent="0.25">
      <c r="A130" s="1">
        <v>44091.666689814818</v>
      </c>
      <c r="B130" t="s">
        <v>84</v>
      </c>
      <c r="C130">
        <v>15.563381</v>
      </c>
      <c r="D130">
        <v>15.4084507042253</v>
      </c>
      <c r="E130">
        <v>19.1929824561403</v>
      </c>
      <c r="F130" s="2">
        <v>3.3849125119628499E-8</v>
      </c>
      <c r="G130" t="b">
        <f t="shared" si="1"/>
        <v>1</v>
      </c>
    </row>
    <row r="131" spans="1:7" x14ac:dyDescent="0.25">
      <c r="A131" s="1">
        <v>44091.666678240741</v>
      </c>
      <c r="B131" t="s">
        <v>104</v>
      </c>
      <c r="C131">
        <v>65.411934000000002</v>
      </c>
      <c r="D131">
        <v>66.349431818181799</v>
      </c>
      <c r="E131">
        <v>19.3817427385892</v>
      </c>
      <c r="F131" s="2">
        <v>2.2342772779767001E-8</v>
      </c>
      <c r="G131" t="b">
        <f t="shared" si="1"/>
        <v>0</v>
      </c>
    </row>
    <row r="132" spans="1:7" x14ac:dyDescent="0.25">
      <c r="A132" s="1">
        <v>44091.666678240741</v>
      </c>
      <c r="B132" t="s">
        <v>12</v>
      </c>
      <c r="C132" t="s">
        <v>7</v>
      </c>
      <c r="D132">
        <v>-6.5084033613445298</v>
      </c>
      <c r="E132">
        <v>19.6075949367088</v>
      </c>
      <c r="F132" s="2">
        <v>1.3493433378189001E-8</v>
      </c>
      <c r="G132" t="b">
        <f t="shared" si="1"/>
        <v>0</v>
      </c>
    </row>
    <row r="133" spans="1:7" x14ac:dyDescent="0.25">
      <c r="A133" s="1">
        <v>44091.666689814818</v>
      </c>
      <c r="B133" t="s">
        <v>99</v>
      </c>
      <c r="C133">
        <v>29.171271999999998</v>
      </c>
      <c r="D133">
        <v>30.147329650092001</v>
      </c>
      <c r="E133">
        <v>19.9634146341463</v>
      </c>
      <c r="F133" s="2">
        <v>1.2576315529000999E-8</v>
      </c>
      <c r="G133" t="b">
        <f t="shared" si="1"/>
        <v>0</v>
      </c>
    </row>
    <row r="134" spans="1:7" x14ac:dyDescent="0.25">
      <c r="A134" s="1">
        <v>44091.666678240741</v>
      </c>
      <c r="B134" t="s">
        <v>13</v>
      </c>
      <c r="C134">
        <v>32.575760000000002</v>
      </c>
      <c r="D134">
        <v>33.2750582750582</v>
      </c>
      <c r="E134">
        <v>20.3928571428571</v>
      </c>
      <c r="F134" s="2">
        <v>4.7979071134080798E-8</v>
      </c>
      <c r="G134" t="b">
        <f t="shared" si="1"/>
        <v>1</v>
      </c>
    </row>
    <row r="135" spans="1:7" x14ac:dyDescent="0.25">
      <c r="A135" s="1">
        <v>44091.666689814818</v>
      </c>
      <c r="B135" t="s">
        <v>35</v>
      </c>
      <c r="C135">
        <v>33.062645000000003</v>
      </c>
      <c r="D135">
        <v>31.7633410672853</v>
      </c>
      <c r="E135">
        <v>20.432835820895502</v>
      </c>
      <c r="F135" s="2">
        <v>1.4076792935436801E-8</v>
      </c>
      <c r="G135" t="b">
        <f t="shared" si="1"/>
        <v>0</v>
      </c>
    </row>
    <row r="136" spans="1:7" x14ac:dyDescent="0.25">
      <c r="A136" s="1">
        <v>44091.666678240741</v>
      </c>
      <c r="B136" t="s">
        <v>109</v>
      </c>
      <c r="C136">
        <v>37.040638000000001</v>
      </c>
      <c r="D136">
        <v>38.224381625441701</v>
      </c>
      <c r="E136">
        <v>20.7033492822966</v>
      </c>
      <c r="F136" s="2">
        <v>1.5728558283662999E-8</v>
      </c>
      <c r="G136" t="b">
        <f t="shared" si="1"/>
        <v>0</v>
      </c>
    </row>
    <row r="137" spans="1:7" x14ac:dyDescent="0.25">
      <c r="A137" s="1">
        <v>44091.666689814818</v>
      </c>
      <c r="B137" t="s">
        <v>98</v>
      </c>
      <c r="C137">
        <v>19.363797999999999</v>
      </c>
      <c r="D137">
        <v>20.0358422939068</v>
      </c>
      <c r="E137">
        <v>20.703703703703699</v>
      </c>
      <c r="F137" s="2">
        <v>9.83619686574021E-9</v>
      </c>
      <c r="G137" t="b">
        <f t="shared" si="1"/>
        <v>0</v>
      </c>
    </row>
    <row r="138" spans="1:7" x14ac:dyDescent="0.25">
      <c r="A138" s="1">
        <v>44091.666689814818</v>
      </c>
      <c r="B138" t="s">
        <v>55</v>
      </c>
      <c r="C138" t="s">
        <v>7</v>
      </c>
      <c r="D138">
        <v>-13.2282385195339</v>
      </c>
      <c r="E138">
        <v>20.978260869565201</v>
      </c>
      <c r="F138" s="2">
        <v>3.5133811078867201E-9</v>
      </c>
      <c r="G138" t="b">
        <f t="shared" si="1"/>
        <v>0</v>
      </c>
    </row>
    <row r="139" spans="1:7" x14ac:dyDescent="0.25">
      <c r="A139" s="1">
        <v>44091.666689814818</v>
      </c>
      <c r="B139" t="s">
        <v>71</v>
      </c>
      <c r="C139">
        <v>43.012819999999998</v>
      </c>
      <c r="D139">
        <v>43.064102564102498</v>
      </c>
      <c r="E139">
        <v>22.098684210526301</v>
      </c>
      <c r="F139" s="2">
        <v>4.8512240785761803E-9</v>
      </c>
      <c r="G139" t="b">
        <f t="shared" si="1"/>
        <v>0</v>
      </c>
    </row>
    <row r="140" spans="1:7" x14ac:dyDescent="0.25">
      <c r="A140" s="1">
        <v>44091.666678240741</v>
      </c>
      <c r="B140" t="s">
        <v>148</v>
      </c>
      <c r="C140" t="s">
        <v>7</v>
      </c>
      <c r="D140">
        <v>-1.3958470665787699</v>
      </c>
      <c r="E140">
        <v>22.289473684210499</v>
      </c>
      <c r="F140" s="2">
        <v>1.7534222463885099E-8</v>
      </c>
      <c r="G140" t="b">
        <f t="shared" si="1"/>
        <v>0</v>
      </c>
    </row>
    <row r="141" spans="1:7" x14ac:dyDescent="0.25">
      <c r="A141" s="1">
        <v>44091.666689814818</v>
      </c>
      <c r="B141" t="s">
        <v>101</v>
      </c>
      <c r="C141">
        <v>47.166663999999997</v>
      </c>
      <c r="D141">
        <v>49.366666666666603</v>
      </c>
      <c r="E141">
        <v>22.7846153846153</v>
      </c>
      <c r="F141" s="2">
        <v>1.4665678975173099E-8</v>
      </c>
      <c r="G141" t="b">
        <f t="shared" si="1"/>
        <v>0</v>
      </c>
    </row>
    <row r="142" spans="1:7" x14ac:dyDescent="0.25">
      <c r="A142" s="1">
        <v>44091.666678240741</v>
      </c>
      <c r="B142" t="s">
        <v>50</v>
      </c>
      <c r="C142">
        <v>12.030400999999999</v>
      </c>
      <c r="D142">
        <v>12.334419109663401</v>
      </c>
      <c r="E142">
        <v>23.183673469387699</v>
      </c>
      <c r="F142" s="2">
        <v>-5.53056174822326E-9</v>
      </c>
      <c r="G142" t="b">
        <f t="shared" si="1"/>
        <v>0</v>
      </c>
    </row>
    <row r="143" spans="1:7" x14ac:dyDescent="0.25">
      <c r="A143" s="1">
        <v>44091.666678240741</v>
      </c>
      <c r="B143" t="s">
        <v>34</v>
      </c>
      <c r="C143" t="s">
        <v>7</v>
      </c>
      <c r="D143">
        <v>-32.723146747352402</v>
      </c>
      <c r="E143">
        <v>25.151162790697601</v>
      </c>
      <c r="F143" s="2">
        <v>2.8823078004455199E-8</v>
      </c>
      <c r="G143" t="b">
        <f t="shared" si="1"/>
        <v>0</v>
      </c>
    </row>
    <row r="144" spans="1:7" x14ac:dyDescent="0.25">
      <c r="A144" s="1">
        <v>44091.666678240741</v>
      </c>
      <c r="B144" t="s">
        <v>28</v>
      </c>
      <c r="C144" t="s">
        <v>7</v>
      </c>
      <c r="D144">
        <v>-9.5619987661936996</v>
      </c>
      <c r="E144">
        <v>25.4098360655737</v>
      </c>
      <c r="F144" s="2">
        <v>5.8376373233104502E-9</v>
      </c>
      <c r="G144" t="b">
        <f t="shared" ref="G144:G171" si="2">F144 &gt;$H$2</f>
        <v>0</v>
      </c>
    </row>
    <row r="145" spans="1:7" x14ac:dyDescent="0.25">
      <c r="A145" s="1">
        <v>44091.666678240741</v>
      </c>
      <c r="B145" t="s">
        <v>146</v>
      </c>
      <c r="C145" t="s">
        <v>7</v>
      </c>
      <c r="D145">
        <v>-71.033210332103295</v>
      </c>
      <c r="E145">
        <v>25.6666666666666</v>
      </c>
      <c r="F145" s="2">
        <v>1.7871689323756301E-8</v>
      </c>
      <c r="G145" t="b">
        <f t="shared" si="2"/>
        <v>0</v>
      </c>
    </row>
    <row r="146" spans="1:7" x14ac:dyDescent="0.25">
      <c r="A146" s="1">
        <v>44091.666678240741</v>
      </c>
      <c r="B146" t="s">
        <v>160</v>
      </c>
      <c r="C146">
        <v>107.09677000000001</v>
      </c>
      <c r="D146">
        <v>106.61290322580599</v>
      </c>
      <c r="E146">
        <v>26.44</v>
      </c>
      <c r="F146" s="2">
        <v>1.4464171710961801E-8</v>
      </c>
      <c r="G146" t="b">
        <f t="shared" si="2"/>
        <v>0</v>
      </c>
    </row>
    <row r="147" spans="1:7" x14ac:dyDescent="0.25">
      <c r="A147" s="1">
        <v>44091.666678240741</v>
      </c>
      <c r="B147" t="s">
        <v>158</v>
      </c>
      <c r="C147" t="s">
        <v>7</v>
      </c>
      <c r="D147">
        <v>-4.3580645161290299</v>
      </c>
      <c r="E147">
        <v>28.1458333333333</v>
      </c>
      <c r="F147" s="2">
        <v>7.0387447600592497E-8</v>
      </c>
      <c r="G147" t="b">
        <f t="shared" si="2"/>
        <v>1</v>
      </c>
    </row>
    <row r="148" spans="1:7" x14ac:dyDescent="0.25">
      <c r="A148" s="1">
        <v>44091.666689814818</v>
      </c>
      <c r="B148" t="s">
        <v>26</v>
      </c>
      <c r="C148" t="s">
        <v>7</v>
      </c>
      <c r="D148">
        <v>-16.652989449003499</v>
      </c>
      <c r="E148">
        <v>28.41</v>
      </c>
      <c r="F148" s="2">
        <v>2.8234619008162799E-9</v>
      </c>
      <c r="G148" t="b">
        <f t="shared" si="2"/>
        <v>0</v>
      </c>
    </row>
    <row r="149" spans="1:7" x14ac:dyDescent="0.25">
      <c r="A149" s="1">
        <v>44091.666678240741</v>
      </c>
      <c r="B149" t="s">
        <v>116</v>
      </c>
      <c r="C149" t="s">
        <v>7</v>
      </c>
      <c r="D149">
        <v>-20.297297297297298</v>
      </c>
      <c r="E149">
        <v>31.2916666666666</v>
      </c>
      <c r="F149" s="2">
        <v>2.1963288194833898E-9</v>
      </c>
      <c r="G149" t="b">
        <f t="shared" si="2"/>
        <v>0</v>
      </c>
    </row>
    <row r="150" spans="1:7" x14ac:dyDescent="0.25">
      <c r="A150" s="1">
        <v>44091.666678240741</v>
      </c>
      <c r="B150" t="s">
        <v>90</v>
      </c>
      <c r="C150">
        <v>151.42857000000001</v>
      </c>
      <c r="D150">
        <v>157.44897959183601</v>
      </c>
      <c r="E150">
        <v>35.068181818181799</v>
      </c>
      <c r="F150" s="2">
        <v>5.9194643944539698E-8</v>
      </c>
      <c r="G150" t="b">
        <f t="shared" si="2"/>
        <v>1</v>
      </c>
    </row>
    <row r="151" spans="1:7" x14ac:dyDescent="0.25">
      <c r="A151" s="1">
        <v>44091.666678240741</v>
      </c>
      <c r="B151" t="s">
        <v>126</v>
      </c>
      <c r="C151">
        <v>217.38905</v>
      </c>
      <c r="D151">
        <v>220.79634464751899</v>
      </c>
      <c r="E151">
        <v>36.293991416308998</v>
      </c>
      <c r="F151" s="2">
        <v>-3.4800937117057898E-9</v>
      </c>
      <c r="G151" t="b">
        <f t="shared" si="2"/>
        <v>0</v>
      </c>
    </row>
    <row r="152" spans="1:7" x14ac:dyDescent="0.25">
      <c r="A152" s="1">
        <v>44091.666678240741</v>
      </c>
      <c r="B152" t="s">
        <v>75</v>
      </c>
      <c r="C152" t="s">
        <v>7</v>
      </c>
      <c r="D152">
        <v>-3.4013091641490401</v>
      </c>
      <c r="E152">
        <v>39.735294117647001</v>
      </c>
      <c r="F152" s="2">
        <v>5.6310159208065299E-9</v>
      </c>
      <c r="G152" t="b">
        <f t="shared" si="2"/>
        <v>0</v>
      </c>
    </row>
    <row r="153" spans="1:7" x14ac:dyDescent="0.25">
      <c r="A153" s="1">
        <v>44091.666689814818</v>
      </c>
      <c r="B153" t="s">
        <v>96</v>
      </c>
      <c r="C153">
        <v>38.510100000000001</v>
      </c>
      <c r="D153">
        <v>37.651515151515099</v>
      </c>
      <c r="E153">
        <v>41.4166666666666</v>
      </c>
      <c r="F153" s="2">
        <v>2.07479214589082E-8</v>
      </c>
      <c r="G153" t="b">
        <f t="shared" si="2"/>
        <v>0</v>
      </c>
    </row>
    <row r="154" spans="1:7" x14ac:dyDescent="0.25">
      <c r="A154" s="1">
        <v>44091.666678240741</v>
      </c>
      <c r="B154" t="s">
        <v>162</v>
      </c>
      <c r="C154" t="s">
        <v>7</v>
      </c>
      <c r="D154">
        <v>-5.1596516690856298</v>
      </c>
      <c r="E154">
        <v>47.4</v>
      </c>
      <c r="F154" s="2">
        <v>8.2236406499816897E-8</v>
      </c>
      <c r="G154" t="b">
        <f t="shared" si="2"/>
        <v>1</v>
      </c>
    </row>
    <row r="155" spans="1:7" x14ac:dyDescent="0.25">
      <c r="A155" s="1">
        <v>44091.666678240741</v>
      </c>
      <c r="B155" t="s">
        <v>22</v>
      </c>
      <c r="C155" t="s">
        <v>7</v>
      </c>
      <c r="D155">
        <v>-47.807133421400202</v>
      </c>
      <c r="E155">
        <v>48.905405405405403</v>
      </c>
      <c r="F155" s="2">
        <v>1.8284053767586899E-8</v>
      </c>
      <c r="G155" t="b">
        <f t="shared" si="2"/>
        <v>0</v>
      </c>
    </row>
    <row r="156" spans="1:7" x14ac:dyDescent="0.25">
      <c r="A156" s="1">
        <v>44091.666689814818</v>
      </c>
      <c r="B156" t="s">
        <v>60</v>
      </c>
      <c r="C156" t="s">
        <v>7</v>
      </c>
      <c r="D156">
        <v>-104.945054945054</v>
      </c>
      <c r="E156">
        <v>48.9743589743589</v>
      </c>
      <c r="F156" s="2">
        <v>3.30144330758059E-9</v>
      </c>
      <c r="G156" t="b">
        <f t="shared" si="2"/>
        <v>0</v>
      </c>
    </row>
    <row r="157" spans="1:7" x14ac:dyDescent="0.25">
      <c r="A157" s="1">
        <v>44091.666678240741</v>
      </c>
      <c r="B157" t="s">
        <v>149</v>
      </c>
      <c r="C157" t="s">
        <v>7</v>
      </c>
      <c r="D157">
        <v>-10.379746835442999</v>
      </c>
      <c r="E157">
        <v>59.636363636363598</v>
      </c>
      <c r="F157" s="2">
        <v>1.6486843918370899E-8</v>
      </c>
      <c r="G157" t="b">
        <f t="shared" si="2"/>
        <v>0</v>
      </c>
    </row>
    <row r="158" spans="1:7" x14ac:dyDescent="0.25">
      <c r="A158" s="1">
        <v>44091.666689814818</v>
      </c>
      <c r="B158" t="s">
        <v>122</v>
      </c>
      <c r="C158" t="s">
        <v>7</v>
      </c>
      <c r="D158">
        <v>-9.2136357462990599</v>
      </c>
      <c r="E158">
        <v>62.238532110091697</v>
      </c>
      <c r="F158" s="2">
        <v>1.0118596654990601E-9</v>
      </c>
      <c r="G158" t="b">
        <f t="shared" si="2"/>
        <v>0</v>
      </c>
    </row>
    <row r="159" spans="1:7" x14ac:dyDescent="0.25">
      <c r="A159" s="1">
        <v>44091.666678240741</v>
      </c>
      <c r="B159" t="s">
        <v>64</v>
      </c>
      <c r="C159" t="s">
        <v>7</v>
      </c>
      <c r="D159">
        <v>-4.4905990380410996</v>
      </c>
      <c r="E159">
        <v>73.357142857142804</v>
      </c>
      <c r="F159" s="2">
        <v>2.20721021262159E-8</v>
      </c>
      <c r="G159" t="b">
        <f t="shared" si="2"/>
        <v>0</v>
      </c>
    </row>
    <row r="160" spans="1:7" x14ac:dyDescent="0.25">
      <c r="A160" s="1">
        <v>44091.666678240741</v>
      </c>
      <c r="B160" t="s">
        <v>141</v>
      </c>
      <c r="C160" t="s">
        <v>7</v>
      </c>
      <c r="D160">
        <v>-7.3888091822094601</v>
      </c>
      <c r="E160">
        <v>75.365853658536494</v>
      </c>
      <c r="F160" s="2">
        <v>-9.3423157568692097E-9</v>
      </c>
      <c r="G160" t="b">
        <f t="shared" si="2"/>
        <v>0</v>
      </c>
    </row>
    <row r="161" spans="1:7" x14ac:dyDescent="0.25">
      <c r="A161" s="1">
        <v>44091.666678240741</v>
      </c>
      <c r="B161" t="s">
        <v>123</v>
      </c>
      <c r="C161">
        <v>32.534559999999999</v>
      </c>
      <c r="D161">
        <v>44.043778801843303</v>
      </c>
      <c r="E161">
        <v>76.459999999999994</v>
      </c>
      <c r="F161" s="2">
        <v>7.7912029045890097E-9</v>
      </c>
      <c r="G161" t="b">
        <f t="shared" si="2"/>
        <v>0</v>
      </c>
    </row>
    <row r="162" spans="1:7" x14ac:dyDescent="0.25">
      <c r="A162" s="1">
        <v>44091.666678240741</v>
      </c>
      <c r="B162" t="s">
        <v>100</v>
      </c>
      <c r="C162" t="s">
        <v>7</v>
      </c>
      <c r="D162">
        <v>-17.2157772621809</v>
      </c>
      <c r="E162">
        <v>92.75</v>
      </c>
      <c r="F162" s="2">
        <v>1.37724868153093E-8</v>
      </c>
      <c r="G162" t="b">
        <f t="shared" si="2"/>
        <v>0</v>
      </c>
    </row>
    <row r="163" spans="1:7" x14ac:dyDescent="0.25">
      <c r="A163" s="1">
        <v>44091.666689814818</v>
      </c>
      <c r="B163" t="s">
        <v>134</v>
      </c>
      <c r="C163" t="s">
        <v>7</v>
      </c>
      <c r="D163">
        <v>-5.2437956204379503</v>
      </c>
      <c r="E163">
        <v>99.7777777777777</v>
      </c>
      <c r="F163" s="2">
        <v>1.8755166300410301E-9</v>
      </c>
      <c r="G163" t="b">
        <f t="shared" si="2"/>
        <v>0</v>
      </c>
    </row>
    <row r="164" spans="1:7" x14ac:dyDescent="0.25">
      <c r="A164" s="1">
        <v>44091.666689814818</v>
      </c>
      <c r="B164" t="s">
        <v>125</v>
      </c>
      <c r="C164" t="s">
        <v>7</v>
      </c>
      <c r="D164">
        <v>-14.4319775596072</v>
      </c>
      <c r="E164">
        <v>171.5</v>
      </c>
      <c r="F164" s="2">
        <v>8.7823145262995099E-10</v>
      </c>
      <c r="G164" t="b">
        <f t="shared" si="2"/>
        <v>0</v>
      </c>
    </row>
    <row r="165" spans="1:7" x14ac:dyDescent="0.25">
      <c r="A165" s="1">
        <v>44091.666689814818</v>
      </c>
      <c r="B165" t="s">
        <v>58</v>
      </c>
      <c r="C165" t="s">
        <v>7</v>
      </c>
      <c r="D165">
        <v>-8.5626283367556404</v>
      </c>
      <c r="E165">
        <v>208.5</v>
      </c>
      <c r="F165" s="2">
        <v>-3.1093900141136902E-10</v>
      </c>
      <c r="G165" t="b">
        <f t="shared" si="2"/>
        <v>0</v>
      </c>
    </row>
    <row r="166" spans="1:7" x14ac:dyDescent="0.25">
      <c r="A166" s="1">
        <v>44091.666689814818</v>
      </c>
      <c r="B166" t="s">
        <v>119</v>
      </c>
      <c r="C166" t="s">
        <v>7</v>
      </c>
      <c r="D166">
        <v>-72.592592592592595</v>
      </c>
      <c r="E166">
        <v>275.85185185185099</v>
      </c>
      <c r="F166" s="2">
        <v>1.1211601306579E-9</v>
      </c>
      <c r="G166" t="b">
        <f t="shared" si="2"/>
        <v>0</v>
      </c>
    </row>
    <row r="167" spans="1:7" x14ac:dyDescent="0.25">
      <c r="A167" s="1">
        <v>44091.666678240741</v>
      </c>
      <c r="B167" t="s">
        <v>17</v>
      </c>
      <c r="C167" t="s">
        <v>7</v>
      </c>
      <c r="D167">
        <v>-7.5961538461538396</v>
      </c>
      <c r="E167" t="s">
        <v>18</v>
      </c>
      <c r="F167" s="2">
        <v>9.2832211591945698E-8</v>
      </c>
      <c r="G167" t="b">
        <f t="shared" si="2"/>
        <v>1</v>
      </c>
    </row>
    <row r="168" spans="1:7" x14ac:dyDescent="0.25">
      <c r="A168" s="1">
        <v>44091.666678240741</v>
      </c>
      <c r="B168" t="s">
        <v>36</v>
      </c>
      <c r="C168">
        <v>45.193275</v>
      </c>
      <c r="D168">
        <v>44.8403361344537</v>
      </c>
      <c r="E168" t="s">
        <v>7</v>
      </c>
      <c r="F168" s="2">
        <v>5.2843885754322198E-9</v>
      </c>
      <c r="G168" t="b">
        <f t="shared" si="2"/>
        <v>0</v>
      </c>
    </row>
    <row r="169" spans="1:7" x14ac:dyDescent="0.25">
      <c r="A169" s="1">
        <v>44091.666678240741</v>
      </c>
      <c r="B169" t="s">
        <v>167</v>
      </c>
      <c r="C169">
        <v>21.515991</v>
      </c>
      <c r="D169">
        <v>21.395717684377399</v>
      </c>
      <c r="E169" t="s">
        <v>7</v>
      </c>
      <c r="F169" s="2">
        <v>-7.9381833937036404E-9</v>
      </c>
      <c r="G169" t="b">
        <f t="shared" si="2"/>
        <v>0</v>
      </c>
    </row>
    <row r="170" spans="1:7" x14ac:dyDescent="0.25">
      <c r="A170" s="1">
        <v>44091.666689814818</v>
      </c>
      <c r="B170" t="s">
        <v>114</v>
      </c>
      <c r="C170">
        <v>18.049374</v>
      </c>
      <c r="D170">
        <v>18.299721835883101</v>
      </c>
      <c r="E170" t="s">
        <v>7</v>
      </c>
      <c r="F170" s="2">
        <v>-7.5027356412018499E-8</v>
      </c>
      <c r="G170" t="b">
        <f t="shared" si="2"/>
        <v>0</v>
      </c>
    </row>
    <row r="171" spans="1:7" x14ac:dyDescent="0.25">
      <c r="A171" s="1">
        <v>44091.666689814818</v>
      </c>
      <c r="B171" t="s">
        <v>42</v>
      </c>
      <c r="C171" t="s">
        <v>7</v>
      </c>
      <c r="D171">
        <v>-0.93192333113020498</v>
      </c>
      <c r="E171" t="s">
        <v>7</v>
      </c>
      <c r="F171" s="2">
        <v>-7.9170385913617804E-8</v>
      </c>
      <c r="G171" t="b">
        <f t="shared" si="2"/>
        <v>0</v>
      </c>
    </row>
  </sheetData>
  <autoFilter ref="A7:F171">
    <filterColumn colId="0">
      <filters>
        <dateGroupItem year="2020" dateTimeGrouping="year"/>
      </filters>
    </filterColumn>
    <filterColumn colId="5">
      <filters>
        <filter val="1.00E-08"/>
        <filter val="1.01E-09"/>
        <filter val="1.03E-08"/>
        <filter val="1.12E-09"/>
        <filter val="1.15E-07"/>
        <filter val="1.16E-08"/>
        <filter val="1.18E-07"/>
        <filter val="1.22E-08"/>
        <filter val="1.23E-08"/>
        <filter val="1.25E-08"/>
        <filter val="1.26E-07"/>
        <filter val="1.26E-08"/>
        <filter val="1.29E-08"/>
        <filter val="1.34E-08"/>
        <filter val="1.35E-08"/>
        <filter val="1.36E-08"/>
        <filter val="1.38E-08"/>
        <filter val="1.40E-09"/>
        <filter val="1.41E-08"/>
        <filter val="1.42E-08"/>
        <filter val="1.42E-09"/>
        <filter val="1.45E-08"/>
        <filter val="1.45E-09"/>
        <filter val="1.47E-08"/>
        <filter val="1.54E-08"/>
        <filter val="1.56E-08"/>
        <filter val="1.57E-08"/>
        <filter val="1.65E-08"/>
        <filter val="1.67E-08"/>
        <filter val="1.74E-08"/>
        <filter val="1.75E-08"/>
        <filter val="1.77E-08"/>
        <filter val="1.78E-08"/>
        <filter val="1.79E-08"/>
        <filter val="1.80E-08"/>
        <filter val="1.82E-08"/>
        <filter val="1.83E-08"/>
        <filter val="1.84E-09"/>
        <filter val="1.85E-08"/>
        <filter val="1.88E-09"/>
        <filter val="1.90E-08"/>
        <filter val="1.94E-08"/>
        <filter val="-1.95E-08"/>
        <filter val="2.00E-09"/>
        <filter val="2.07E-08"/>
        <filter val="2.18E-08"/>
        <filter val="2.20E-09"/>
        <filter val="2.21E-08"/>
        <filter val="2.23E-08"/>
        <filter val="-2.34E-08"/>
        <filter val="2.36E-08"/>
        <filter val="2.43E-09"/>
        <filter val="2.44E-09"/>
        <filter val="2.47E-08"/>
        <filter val="-2.68E-10"/>
        <filter val="2.79E-08"/>
        <filter val="2.82E-09"/>
        <filter val="2.84E-06"/>
        <filter val="2.85E-08"/>
        <filter val="2.88E-08"/>
        <filter val="2.96E-08"/>
        <filter val="3.01E-08"/>
        <filter val="-3.11E-10"/>
        <filter val="3.20E-08"/>
        <filter val="3.26E-08"/>
        <filter val="3.30E-09"/>
        <filter val="3.32E-08"/>
        <filter val="3.38E-08"/>
        <filter val="3.40E-08"/>
        <filter val="-3.48E-09"/>
        <filter val="3.51E-09"/>
        <filter val="3.52E-09"/>
        <filter val="3.54E-08"/>
        <filter val="3.58E-08"/>
        <filter val="3.63E-08"/>
        <filter val="3.65E-08"/>
        <filter val="3.76E-08"/>
        <filter val="3.84E-08"/>
        <filter val="3.86E-08"/>
        <filter val="3.95E-09"/>
        <filter val="4.01E-09"/>
        <filter val="4.04E-08"/>
        <filter val="4.11E-08"/>
        <filter val="-4.27E-09"/>
        <filter val="4.29E-08"/>
        <filter val="4.40E-08"/>
        <filter val="-4.41E-09"/>
        <filter val="4.47E-09"/>
        <filter val="4.52E-08"/>
        <filter val="4.80E-08"/>
        <filter val="4.85E-09"/>
        <filter val="-4.97E-10"/>
        <filter val="5.19E-08"/>
        <filter val="-5.24E-09"/>
        <filter val="5.28E-09"/>
        <filter val="5.31E-09"/>
        <filter val="5.48E-09"/>
        <filter val="-5.53E-09"/>
        <filter val="5.63E-09"/>
        <filter val="-5.64E-10"/>
        <filter val="5.66E-09"/>
        <filter val="5.68E-08"/>
        <filter val="5.68E-09"/>
        <filter val="5.73E-08"/>
        <filter val="5.80E-09"/>
        <filter val="5.84E-09"/>
        <filter val="5.85E-08"/>
        <filter val="5.92E-08"/>
        <filter val="5.95E-09"/>
        <filter val="6.00E-08"/>
        <filter val="6.18E-09"/>
        <filter val="6.25E-09"/>
        <filter val="6.35E-09"/>
        <filter val="6.38E-08"/>
        <filter val="-6.88E-09"/>
        <filter val="6.91E-11"/>
        <filter val="-7.03E-09"/>
        <filter val="7.04E-08"/>
        <filter val="7.28E-09"/>
        <filter val="7.32E-09"/>
        <filter val="7.41E-09"/>
        <filter val="-7.50E-08"/>
        <filter val="7.57E-08"/>
        <filter val="7.65E-09"/>
        <filter val="7.78E-09"/>
        <filter val="7.79E-09"/>
        <filter val="7.86E-08"/>
        <filter val="-7.92E-08"/>
        <filter val="7.93E-09"/>
        <filter val="-7.94E-09"/>
        <filter val="8.01E-09"/>
        <filter val="8.22E-08"/>
        <filter val="8.29E-08"/>
        <filter val="8.34E-08"/>
        <filter val="8.75E-09"/>
        <filter val="8.78E-10"/>
        <filter val="9.01E-09"/>
        <filter val="9.22E-09"/>
        <filter val="9.28E-08"/>
        <filter val="-9.34E-09"/>
        <filter val="9.56E-09"/>
        <filter val="9.62E-08"/>
        <filter val="9.80E-09"/>
        <filter val="9.82E-09"/>
        <filter val="9.84E-09"/>
      </filters>
    </filterColumn>
    <sortState xmlns:xlrd2="http://schemas.microsoft.com/office/spreadsheetml/2017/richdata2" ref="A15:F171">
      <sortCondition ref="E7:E171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97F8CCAC22A44A15B17FDC2F22940" ma:contentTypeVersion="2" ma:contentTypeDescription="Create a new document." ma:contentTypeScope="" ma:versionID="96af8beccb21e8cea15d5ab6e1da4066">
  <xsd:schema xmlns:xsd="http://www.w3.org/2001/XMLSchema" xmlns:xs="http://www.w3.org/2001/XMLSchema" xmlns:p="http://schemas.microsoft.com/office/2006/metadata/properties" xmlns:ns2="36abb409-a4e2-4f01-93e5-51e136a2f211" targetNamespace="http://schemas.microsoft.com/office/2006/metadata/properties" ma:root="true" ma:fieldsID="1a94e51a661c7e96e35bc0356104ad53" ns2:_="">
    <xsd:import namespace="36abb409-a4e2-4f01-93e5-51e136a2f2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abb409-a4e2-4f01-93e5-51e136a2f2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CADA370-6635-491A-8A15-706783C533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6abb409-a4e2-4f01-93e5-51e136a2f2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645A59-2426-4D21-A3C5-0DE8D462C5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2E6742-F029-4CE8-B1E4-284BFA313481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36abb409-a4e2-4f01-93e5-51e136a2f211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02 - Foward PE Ratios - Cons. 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Carpenter</dc:creator>
  <cp:lastModifiedBy>Daniel Carpenter</cp:lastModifiedBy>
  <dcterms:created xsi:type="dcterms:W3CDTF">2020-09-29T19:08:27Z</dcterms:created>
  <dcterms:modified xsi:type="dcterms:W3CDTF">2020-09-29T19:18:27Z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0x0101003D597F8CCAC22A44A15B17FDC2F22940</vt:lpwstr>
  </property>
</Properties>
</file>