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Systems Optimization/02 - Notes and Assignments/Week 10 - Envelope Analysis/"/>
    </mc:Choice>
  </mc:AlternateContent>
  <xr:revisionPtr revIDLastSave="1161" documentId="8_{DF57CABA-4C12-4D0B-B171-07C63227FD3C}" xr6:coauthVersionLast="46" xr6:coauthVersionMax="47" xr10:uidLastSave="{7A91A1E9-E12B-4833-97B5-5E82F99E3AE4}"/>
  <bookViews>
    <workbookView xWindow="-120" yWindow="-120" windowWidth="29040" windowHeight="15840" activeTab="1" xr2:uid="{4A5407BF-EE47-4316-B2FF-959EB3E81790}"/>
  </bookViews>
  <sheets>
    <sheet name="Sheet1 (2)" sheetId="2" r:id="rId1"/>
    <sheet name="Sheet1" sheetId="1" r:id="rId2"/>
  </sheets>
  <definedNames>
    <definedName name="solver_adj" localSheetId="1" hidden="1">Sheet1!$H$11:$H$59,Sheet1!$D$3</definedName>
    <definedName name="solver_adj" localSheetId="0" hidden="1">'Sheet1 (2)'!$E$2:$E$11,'Sheet1 (2)'!$C$19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Sheet1!$C$6</definedName>
    <definedName name="solver_lhs1" localSheetId="0" hidden="1">'Sheet1 (2)'!$E$15</definedName>
    <definedName name="solver_lhs2" localSheetId="1" hidden="1">Sheet1!$D$6:$F$6</definedName>
    <definedName name="solver_lhs2" localSheetId="0" hidden="1">'Sheet1 (2)'!$E$17</definedName>
    <definedName name="solver_lhs3" localSheetId="1" hidden="1">Sheet1!$G$6</definedName>
    <definedName name="solver_lhs3" localSheetId="0" hidden="1">'Sheet1 (2)'!$E$2:$E$11</definedName>
    <definedName name="solver_lhs4" localSheetId="1" hidden="1">Sheet1!$H$11:$H$59</definedName>
    <definedName name="solver_lhs4" localSheetId="0" hidden="1">'Sheet1 (2)'!$E$16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Sheet1!$E$3</definedName>
    <definedName name="solver_opt" localSheetId="0" hidden="1">'Sheet1 (2)'!$C$22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2</definedName>
    <definedName name="solver_rel3" localSheetId="1" hidden="1">2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hs1" localSheetId="1" hidden="1">Sheet1!$C$8</definedName>
    <definedName name="solver_rhs1" localSheetId="0" hidden="1">'Sheet1 (2)'!$G$15</definedName>
    <definedName name="solver_rhs2" localSheetId="1" hidden="1">Sheet1!$D$8:$F$8</definedName>
    <definedName name="solver_rhs2" localSheetId="0" hidden="1">'Sheet1 (2)'!$G$17</definedName>
    <definedName name="solver_rhs3" localSheetId="1" hidden="1">Sheet1!$G$8</definedName>
    <definedName name="solver_rhs3" localSheetId="0" hidden="1">0</definedName>
    <definedName name="solver_rhs4" localSheetId="1" hidden="1">0</definedName>
    <definedName name="solver_rhs4" localSheetId="0" hidden="1">'Sheet1 (2)'!$G$16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9" i="1" l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L59" i="1"/>
  <c r="L58" i="1"/>
  <c r="L57" i="1"/>
  <c r="L56" i="1"/>
  <c r="L55" i="1"/>
  <c r="L54" i="1"/>
  <c r="L53" i="1"/>
  <c r="L52" i="1"/>
  <c r="L51" i="1"/>
  <c r="L5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C8" i="1"/>
  <c r="C6" i="1"/>
  <c r="G6" i="1"/>
  <c r="D6" i="1"/>
  <c r="E6" i="1"/>
  <c r="F6" i="1"/>
  <c r="D8" i="1"/>
  <c r="E8" i="1"/>
  <c r="F8" i="1"/>
  <c r="E3" i="1"/>
  <c r="G16" i="2"/>
  <c r="E17" i="2"/>
  <c r="C22" i="2"/>
  <c r="G15" i="2"/>
  <c r="E16" i="2"/>
  <c r="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tc={6BB3A148-7771-4A29-ABAF-CC5DCA52548B}</author>
  </authors>
  <commentList>
    <comment ref="B8" authorId="0" shapeId="0" xr:uid="{6BB3A148-7771-4A29-ABAF-CC5DCA52548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the student to adjust for another student</t>
      </text>
    </comment>
  </commentList>
</comments>
</file>

<file path=xl/sharedStrings.xml><?xml version="1.0" encoding="utf-8"?>
<sst xmlns="http://schemas.openxmlformats.org/spreadsheetml/2006/main" count="41" uniqueCount="30">
  <si>
    <t>Exam 1 score</t>
  </si>
  <si>
    <t>Hours reading the book</t>
  </si>
  <si>
    <t>Student ID</t>
  </si>
  <si>
    <t>Hours reading class notes</t>
  </si>
  <si>
    <t>Hours of sleep before the Exam</t>
  </si>
  <si>
    <t>phi</t>
  </si>
  <si>
    <t>LHS</t>
  </si>
  <si>
    <t>RHS</t>
  </si>
  <si>
    <t>c4_LHS</t>
  </si>
  <si>
    <t>OBJ-phi</t>
  </si>
  <si>
    <t>lambda (weight)</t>
  </si>
  <si>
    <t>&lt;=</t>
  </si>
  <si>
    <t>&gt;=</t>
  </si>
  <si>
    <t>=</t>
  </si>
  <si>
    <t>Constraints</t>
  </si>
  <si>
    <t>Constraint 1</t>
  </si>
  <si>
    <t>Constraint 2</t>
  </si>
  <si>
    <t>Constraint 3</t>
  </si>
  <si>
    <t>Lamdas</t>
  </si>
  <si>
    <t>Phi</t>
  </si>
  <si>
    <t>Select Student</t>
  </si>
  <si>
    <t xml:space="preserve">&lt;= </t>
  </si>
  <si>
    <t>Lambdas</t>
  </si>
  <si>
    <t>Constraint 4</t>
  </si>
  <si>
    <t>Obj</t>
  </si>
  <si>
    <t>Input</t>
  </si>
  <si>
    <t>Is in Ref Set</t>
  </si>
  <si>
    <t>p</t>
  </si>
  <si>
    <t>x, 1</t>
  </si>
  <si>
    <t>x,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</si>
</sst>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7" borderId="1" applyNumberFormat="0" applyAlignment="0" applyProtection="0"/>
    <xf numFmtId="0" fontId="5" fillId="8" borderId="3" applyNumberFormat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horizontal="center" wrapText="1"/>
    </xf>
    <xf numFmtId="9" fontId="0" fillId="4" borderId="0" xfId="1" applyFont="1" applyFill="1"/>
    <xf numFmtId="9" fontId="2" fillId="7" borderId="1" xfId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6" fillId="9" borderId="4" xfId="0" applyFont="1" applyFill="1" applyBorder="1" applyAlignment="1">
      <alignment horizontal="center" wrapText="1"/>
    </xf>
    <xf numFmtId="0" fontId="2" fillId="7" borderId="1" xfId="2"/>
    <xf numFmtId="0" fontId="5" fillId="8" borderId="3" xfId="3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ont="1" applyAlignment="1">
      <alignment horizontal="center"/>
    </xf>
    <xf numFmtId="164" fontId="2" fillId="7" borderId="1" xfId="1" applyNumberFormat="1" applyFont="1" applyFill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3" fillId="10" borderId="0" xfId="0" applyFont="1" applyFill="1" applyAlignment="1">
      <alignment horizontal="center" wrapText="1"/>
    </xf>
  </cellXfs>
  <cellStyles count="4">
    <cellStyle name="Input" xfId="2" builtinId="20"/>
    <cellStyle name="Normal" xfId="0" builtinId="0"/>
    <cellStyle name="Output" xfId="3" builtinId="21"/>
    <cellStyle name="Percent" xfId="1" builtinId="5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C3A9B0-169C-4801-9F31-C88CAF60A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03-4EB4-B8EA-D812C34806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CFE916-C2AF-43EA-A1EB-A765BE4B0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03-4EB4-B8EA-D812C34806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D4E983-BEA0-4995-93F3-9AE25EC41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03-4EB4-B8EA-D812C34806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D9B47A-F956-4C29-B84B-09F3FFE41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03-4EB4-B8EA-D812C34806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84DAB9-FD75-4325-A702-8152DFFB7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03-4EB4-B8EA-D812C34806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5C0664-0723-49A8-849A-1DDAD8728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03-4EB4-B8EA-D812C34806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CE6CA8-A03B-4AE6-A25A-60093156B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03-4EB4-B8EA-D812C34806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CACE7D-3FD4-42FE-8853-2FDE747AB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03-4EB4-B8EA-D812C34806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2C5234-CC3C-4C34-A3B8-83BC8B826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03-4EB4-B8EA-D812C34806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DAEE81-2FAC-4FD3-AE64-E769B4AA9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03-4EB4-B8EA-D812C34806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'Sheet1 (2)'!$D$2:$D$11</c:f>
              <c:numCache>
                <c:formatCode>General</c:formatCode>
                <c:ptCount val="10"/>
                <c:pt idx="0">
                  <c:v>2</c:v>
                </c:pt>
                <c:pt idx="1">
                  <c:v>19</c:v>
                </c:pt>
                <c:pt idx="2">
                  <c:v>18</c:v>
                </c:pt>
                <c:pt idx="3">
                  <c:v>5</c:v>
                </c:pt>
                <c:pt idx="4">
                  <c:v>18</c:v>
                </c:pt>
                <c:pt idx="5">
                  <c:v>0</c:v>
                </c:pt>
                <c:pt idx="6">
                  <c:v>15</c:v>
                </c:pt>
                <c:pt idx="7">
                  <c:v>4</c:v>
                </c:pt>
                <c:pt idx="8">
                  <c:v>0</c:v>
                </c:pt>
                <c:pt idx="9">
                  <c:v>15</c:v>
                </c:pt>
              </c:numCache>
            </c:numRef>
          </c:xVal>
          <c:yVal>
            <c:numRef>
              <c:f>'Sheet1 (2)'!$C$2:$C$11</c:f>
              <c:numCache>
                <c:formatCode>General</c:formatCode>
                <c:ptCount val="10"/>
                <c:pt idx="0">
                  <c:v>63</c:v>
                </c:pt>
                <c:pt idx="1">
                  <c:v>78</c:v>
                </c:pt>
                <c:pt idx="2">
                  <c:v>86</c:v>
                </c:pt>
                <c:pt idx="3">
                  <c:v>52</c:v>
                </c:pt>
                <c:pt idx="4">
                  <c:v>80</c:v>
                </c:pt>
                <c:pt idx="5">
                  <c:v>77</c:v>
                </c:pt>
                <c:pt idx="6">
                  <c:v>65</c:v>
                </c:pt>
                <c:pt idx="7">
                  <c:v>51</c:v>
                </c:pt>
                <c:pt idx="8">
                  <c:v>72</c:v>
                </c:pt>
                <c:pt idx="9">
                  <c:v>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'Sheet1 (2)'!$B$2:$B$11</c15:f>
                <c15:dlblRangeCache>
                  <c:ptCount val="10"/>
                  <c:pt idx="0">
                    <c:v>40</c:v>
                  </c:pt>
                  <c:pt idx="1">
                    <c:v>41</c:v>
                  </c:pt>
                  <c:pt idx="2">
                    <c:v>42</c:v>
                  </c:pt>
                  <c:pt idx="3">
                    <c:v>43</c:v>
                  </c:pt>
                  <c:pt idx="4">
                    <c:v>44</c:v>
                  </c:pt>
                  <c:pt idx="5">
                    <c:v>45</c:v>
                  </c:pt>
                  <c:pt idx="6">
                    <c:v>46</c:v>
                  </c:pt>
                  <c:pt idx="7">
                    <c:v>47</c:v>
                  </c:pt>
                  <c:pt idx="8">
                    <c:v>48</c:v>
                  </c:pt>
                  <c:pt idx="9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03-4EB4-B8EA-D812C34806D5}"/>
            </c:ext>
          </c:extLst>
        </c:ser>
        <c:ser>
          <c:idx val="1"/>
          <c:order val="1"/>
          <c:tx>
            <c:v>Convex combination (with lambdas)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(2)'!$E$16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'Sheet1 (2)'!$E$15</c:f>
              <c:numCache>
                <c:formatCode>General</c:formatCode>
                <c:ptCount val="1"/>
                <c:pt idx="0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03-4EB4-B8EA-D812C348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54624"/>
        <c:axId val="978859824"/>
      </c:scatterChart>
      <c:valAx>
        <c:axId val="12071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'Sheet1 (2)'!$D$1</c:f>
              <c:strCache>
                <c:ptCount val="1"/>
                <c:pt idx="0">
                  <c:v>Hours reading class notes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59824"/>
        <c:crosses val="autoZero"/>
        <c:crossBetween val="midCat"/>
      </c:valAx>
      <c:valAx>
        <c:axId val="9788598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'Sheet1 (2)'!$C$1</c:f>
              <c:strCache>
                <c:ptCount val="1"/>
                <c:pt idx="0">
                  <c:v>Exam 1 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1 score vs Hours reading the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Hours reading the book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A7B041-0AE7-4F9F-A171-D6A6364AB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FC-4417-B5EA-2DEE858B8C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79BD53-A070-4C97-A516-616971C1C5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FC-4417-B5EA-2DEE858B8C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A96EB1-DE87-44DF-9E97-C1AB375D7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FC-4417-B5EA-2DEE858B8C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C02445-8058-4CDC-8B23-B1DC17FC7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FC-4417-B5EA-2DEE858B8C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540818-1D1C-44E1-96F6-61B8563F4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FC-4417-B5EA-2DEE858B8C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295B04-F723-444B-9C5C-AACFEBD4E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FC-4417-B5EA-2DEE858B8C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1ADFC1-A874-4754-92A8-044D2085C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FC-4417-B5EA-2DEE858B8C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BBBFA9-29F9-462C-AB24-D9C7C2C70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FC-4417-B5EA-2DEE858B8C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07CEA4-9247-482E-AC8D-BEF1CE6AF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FC-4417-B5EA-2DEE858B8C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14252D-877D-46B6-BB0E-2A6956386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FFC-4417-B5EA-2DEE858B8C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3AF5AD-E262-4F79-96CB-DC0B51CDB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FFC-4417-B5EA-2DEE858B8C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15AC7C-442B-403C-AE11-4D5AEAC77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FFC-4417-B5EA-2DEE858B8C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2BBBF2-494E-44D6-9771-64ABDF99A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FFC-4417-B5EA-2DEE858B8C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A0E989-EE87-4238-8855-4F8BE1BF1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FFC-4417-B5EA-2DEE858B8C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FDD5979-A2B6-4CAD-9C75-93FCD202C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FFC-4417-B5EA-2DEE858B8C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7974ADE-CD28-4837-A1DC-50B234540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FFC-4417-B5EA-2DEE858B8C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75F90E-38D8-4493-A204-5C57ED1E6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FFC-4417-B5EA-2DEE858B8C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DD7A67A-EC41-4662-9C3E-897591C70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FFC-4417-B5EA-2DEE858B8C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BA20CC9-E054-44DA-8623-70061D9C9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FFC-4417-B5EA-2DEE858B8C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C40737C-0E15-4519-8BDB-2F9358E0A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FFC-4417-B5EA-2DEE858B8CA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607AE8-8AB5-4F78-A4F7-D4F7473FA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FFC-4417-B5EA-2DEE858B8CA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E16797F-C48B-4524-BCFC-6EEDEB646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FFC-4417-B5EA-2DEE858B8CA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7F869A7-1E0E-4BAE-ACFF-04B56CC60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FFC-4417-B5EA-2DEE858B8CA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F5CF7DF-790E-45B3-852C-0FE2B6D8E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FFC-4417-B5EA-2DEE858B8CA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BA4A55-6594-4D5A-899D-B427ED1EF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FFC-4417-B5EA-2DEE858B8CA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8F7938-9DAC-47AD-9403-1CB36F6C1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FFC-4417-B5EA-2DEE858B8CA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9259122-3E20-43AE-A6B6-A0EDAB5F8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FFC-4417-B5EA-2DEE858B8CA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BDA41BF-43C1-41D4-966D-513103E5F4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FFC-4417-B5EA-2DEE858B8CA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223CB70-216F-45D2-9240-5790EDD23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FFC-4417-B5EA-2DEE858B8CA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2460B7B-A640-4817-8159-D26DDFF37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FFC-4417-B5EA-2DEE858B8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Sheet1!$D$11:$D$40</c:f>
              <c:numCache>
                <c:formatCode>General</c:formatCode>
                <c:ptCount val="30"/>
                <c:pt idx="0">
                  <c:v>10</c:v>
                </c:pt>
                <c:pt idx="1">
                  <c:v>16</c:v>
                </c:pt>
                <c:pt idx="2">
                  <c:v>11</c:v>
                </c:pt>
                <c:pt idx="3">
                  <c:v>4</c:v>
                </c:pt>
                <c:pt idx="4">
                  <c:v>15</c:v>
                </c:pt>
                <c:pt idx="5">
                  <c:v>10</c:v>
                </c:pt>
                <c:pt idx="6">
                  <c:v>4</c:v>
                </c:pt>
                <c:pt idx="7">
                  <c:v>14</c:v>
                </c:pt>
                <c:pt idx="8">
                  <c:v>13</c:v>
                </c:pt>
                <c:pt idx="9">
                  <c:v>3</c:v>
                </c:pt>
                <c:pt idx="10">
                  <c:v>11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10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  <c:pt idx="22">
                  <c:v>0</c:v>
                </c:pt>
                <c:pt idx="23">
                  <c:v>12</c:v>
                </c:pt>
                <c:pt idx="24">
                  <c:v>18</c:v>
                </c:pt>
                <c:pt idx="25">
                  <c:v>20</c:v>
                </c:pt>
                <c:pt idx="26">
                  <c:v>14</c:v>
                </c:pt>
                <c:pt idx="27">
                  <c:v>6</c:v>
                </c:pt>
                <c:pt idx="28">
                  <c:v>13</c:v>
                </c:pt>
                <c:pt idx="29">
                  <c:v>11</c:v>
                </c:pt>
              </c:numCache>
            </c:numRef>
          </c:xVal>
          <c:yVal>
            <c:numRef>
              <c:f>Sheet1!$C$11:$C$40</c:f>
              <c:numCache>
                <c:formatCode>General</c:formatCode>
                <c:ptCount val="30"/>
                <c:pt idx="0">
                  <c:v>65</c:v>
                </c:pt>
                <c:pt idx="1">
                  <c:v>100</c:v>
                </c:pt>
                <c:pt idx="2">
                  <c:v>83</c:v>
                </c:pt>
                <c:pt idx="3">
                  <c:v>81</c:v>
                </c:pt>
                <c:pt idx="4">
                  <c:v>68</c:v>
                </c:pt>
                <c:pt idx="5">
                  <c:v>92</c:v>
                </c:pt>
                <c:pt idx="6">
                  <c:v>96</c:v>
                </c:pt>
                <c:pt idx="7">
                  <c:v>67</c:v>
                </c:pt>
                <c:pt idx="8">
                  <c:v>88</c:v>
                </c:pt>
                <c:pt idx="9">
                  <c:v>82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81</c:v>
                </c:pt>
                <c:pt idx="14">
                  <c:v>60</c:v>
                </c:pt>
                <c:pt idx="15">
                  <c:v>59</c:v>
                </c:pt>
                <c:pt idx="16">
                  <c:v>62</c:v>
                </c:pt>
                <c:pt idx="17">
                  <c:v>86</c:v>
                </c:pt>
                <c:pt idx="18">
                  <c:v>77</c:v>
                </c:pt>
                <c:pt idx="19">
                  <c:v>82</c:v>
                </c:pt>
                <c:pt idx="20">
                  <c:v>76</c:v>
                </c:pt>
                <c:pt idx="21">
                  <c:v>65</c:v>
                </c:pt>
                <c:pt idx="22">
                  <c:v>50</c:v>
                </c:pt>
                <c:pt idx="23">
                  <c:v>97</c:v>
                </c:pt>
                <c:pt idx="24">
                  <c:v>100</c:v>
                </c:pt>
                <c:pt idx="25">
                  <c:v>61</c:v>
                </c:pt>
                <c:pt idx="26">
                  <c:v>84</c:v>
                </c:pt>
                <c:pt idx="27">
                  <c:v>71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Sheet1!$B$11:$B$40</c15:f>
                <c15:dlblRangeCache>
                  <c:ptCount val="3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FC-4417-B5EA-2DEE858B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Sheet1!$D$10</c:f>
              <c:strCache>
                <c:ptCount val="1"/>
                <c:pt idx="0">
                  <c:v>Hours reading the book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Exam 1 score vs </a:t>
            </a:r>
            <a:r>
              <a:rPr lang="en-US"/>
              <a:t>Hours reading class notes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Hours reading class notes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63EFB1-8201-423A-A0B8-AAA39CE10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82-4395-8C3C-CA855503CB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717227-5EB0-4FEC-88A0-BB2830794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82-4395-8C3C-CA855503CB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425E7E-9E14-44F8-8057-334AB17F7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82-4395-8C3C-CA855503CB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EF7705-37B1-4551-8E5C-7A0D7EB18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82-4395-8C3C-CA855503CB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81B0F3-E478-42B7-A8AA-E7B86145A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82-4395-8C3C-CA855503CB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F99511-E0B0-4009-A93A-A4E30F56D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82-4395-8C3C-CA855503CB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D63275-8AD3-4839-B651-72D321F9B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F82-4395-8C3C-CA855503CB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5C1451-E5EA-451F-A793-F2765AFF9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F82-4395-8C3C-CA855503CB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2876745-6E5A-46E2-9634-6BC984D15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F82-4395-8C3C-CA855503CB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6AA8A0-0AD7-4692-B0EB-BE44C5DA3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F82-4395-8C3C-CA855503CB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0E1843-1EBB-40BC-8816-BAD71BAFF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F82-4395-8C3C-CA855503CB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174422-E100-4881-BF18-8DF85F6F1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F82-4395-8C3C-CA855503CB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F56C41-B4A6-4F12-82AD-CFFC4BDBF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F82-4395-8C3C-CA855503CB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A573CC8-139B-4023-80ED-F68F227E9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F82-4395-8C3C-CA855503CB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90BD37-5CA3-4B91-83C6-0999044A9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F82-4395-8C3C-CA855503CB3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3360C4-CCB7-44BC-AE1A-B0B6EDC21D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F82-4395-8C3C-CA855503CB3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065672-A2D5-4FEE-AA1A-ACB4A8AD4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F82-4395-8C3C-CA855503CB3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D8FEB02-C27B-4385-BC5A-5D535FA60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F82-4395-8C3C-CA855503CB3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28BE82F-05C9-489B-BFE7-6401438D5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F82-4395-8C3C-CA855503CB3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16C6D79-4327-43F9-8688-95F03BADF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F82-4395-8C3C-CA855503CB3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CE7252-662C-4B3D-9F2D-30712EFB4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F82-4395-8C3C-CA855503CB3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209C972-ABA8-4605-95A7-EAFDA8C68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82-4395-8C3C-CA855503CB3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BCE58AC-22BC-4C50-B127-747A42017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F82-4395-8C3C-CA855503CB3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AA68BD3-EC3B-425D-BA48-3C73B9A98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F82-4395-8C3C-CA855503CB3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7C4C3E4-591A-4BE9-A6B8-39168AB66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F82-4395-8C3C-CA855503CB3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A6FA7F-E0BE-47EE-AAE3-755DC98B9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F82-4395-8C3C-CA855503CB3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D74BA6D-D919-4B2B-BD1C-D5936F9B3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F82-4395-8C3C-CA855503CB3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972C358-9C03-41A0-85D1-B735C091B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F82-4395-8C3C-CA855503CB3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543E084-99BC-431F-A99A-C098B3B7B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F82-4395-8C3C-CA855503CB3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E450388-B665-4886-A247-7DDFC84A2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F82-4395-8C3C-CA855503C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Sheet1!$E$11:$E$40</c:f>
              <c:numCache>
                <c:formatCode>General</c:formatCode>
                <c:ptCount val="30"/>
                <c:pt idx="0">
                  <c:v>14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7</c:v>
                </c:pt>
                <c:pt idx="7">
                  <c:v>9</c:v>
                </c:pt>
                <c:pt idx="8">
                  <c:v>18</c:v>
                </c:pt>
                <c:pt idx="9">
                  <c:v>5</c:v>
                </c:pt>
                <c:pt idx="10">
                  <c:v>5</c:v>
                </c:pt>
                <c:pt idx="11">
                  <c:v>20</c:v>
                </c:pt>
                <c:pt idx="12">
                  <c:v>10</c:v>
                </c:pt>
                <c:pt idx="13">
                  <c:v>6</c:v>
                </c:pt>
                <c:pt idx="14">
                  <c:v>0</c:v>
                </c:pt>
                <c:pt idx="15">
                  <c:v>4</c:v>
                </c:pt>
                <c:pt idx="16">
                  <c:v>10</c:v>
                </c:pt>
                <c:pt idx="17">
                  <c:v>12</c:v>
                </c:pt>
                <c:pt idx="18">
                  <c:v>5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15</c:v>
                </c:pt>
                <c:pt idx="25">
                  <c:v>3</c:v>
                </c:pt>
                <c:pt idx="26">
                  <c:v>2</c:v>
                </c:pt>
                <c:pt idx="27">
                  <c:v>9</c:v>
                </c:pt>
                <c:pt idx="28">
                  <c:v>15</c:v>
                </c:pt>
                <c:pt idx="29">
                  <c:v>7</c:v>
                </c:pt>
              </c:numCache>
            </c:numRef>
          </c:xVal>
          <c:yVal>
            <c:numRef>
              <c:f>Sheet1!$C$11:$C$40</c:f>
              <c:numCache>
                <c:formatCode>General</c:formatCode>
                <c:ptCount val="30"/>
                <c:pt idx="0">
                  <c:v>65</c:v>
                </c:pt>
                <c:pt idx="1">
                  <c:v>100</c:v>
                </c:pt>
                <c:pt idx="2">
                  <c:v>83</c:v>
                </c:pt>
                <c:pt idx="3">
                  <c:v>81</c:v>
                </c:pt>
                <c:pt idx="4">
                  <c:v>68</c:v>
                </c:pt>
                <c:pt idx="5">
                  <c:v>92</c:v>
                </c:pt>
                <c:pt idx="6">
                  <c:v>96</c:v>
                </c:pt>
                <c:pt idx="7">
                  <c:v>67</c:v>
                </c:pt>
                <c:pt idx="8">
                  <c:v>88</c:v>
                </c:pt>
                <c:pt idx="9">
                  <c:v>82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81</c:v>
                </c:pt>
                <c:pt idx="14">
                  <c:v>60</c:v>
                </c:pt>
                <c:pt idx="15">
                  <c:v>59</c:v>
                </c:pt>
                <c:pt idx="16">
                  <c:v>62</c:v>
                </c:pt>
                <c:pt idx="17">
                  <c:v>86</c:v>
                </c:pt>
                <c:pt idx="18">
                  <c:v>77</c:v>
                </c:pt>
                <c:pt idx="19">
                  <c:v>82</c:v>
                </c:pt>
                <c:pt idx="20">
                  <c:v>76</c:v>
                </c:pt>
                <c:pt idx="21">
                  <c:v>65</c:v>
                </c:pt>
                <c:pt idx="22">
                  <c:v>50</c:v>
                </c:pt>
                <c:pt idx="23">
                  <c:v>97</c:v>
                </c:pt>
                <c:pt idx="24">
                  <c:v>100</c:v>
                </c:pt>
                <c:pt idx="25">
                  <c:v>61</c:v>
                </c:pt>
                <c:pt idx="26">
                  <c:v>84</c:v>
                </c:pt>
                <c:pt idx="27">
                  <c:v>71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Sheet1!$B$11:$B$59</c15:f>
                <c15:dlblRangeCache>
                  <c:ptCount val="49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82-4395-8C3C-CA855503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Sheet1!$E$10</c:f>
              <c:strCache>
                <c:ptCount val="1"/>
                <c:pt idx="0">
                  <c:v>Hours reading class notes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Exam 1 score vs </a:t>
            </a:r>
            <a:r>
              <a:rPr lang="en-US"/>
              <a:t>Hours of sleep before the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Hours of sleep before the Exam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14B12E-1045-477F-9257-9634F4F87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184-4177-81E2-23C20D5B2F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C7BFE3-BB49-49D9-8B0D-B89F674B7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184-4177-81E2-23C20D5B2F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D5D014-0B23-4D95-9637-850D366CB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184-4177-81E2-23C20D5B2F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EAB5CE-FBE3-48FA-9F85-73B1D4BE1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184-4177-81E2-23C20D5B2F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EF4AAD-5926-4659-9F27-44DB79941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184-4177-81E2-23C20D5B2F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31A742-DD40-46E6-8559-4C0AAF2E1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184-4177-81E2-23C20D5B2F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10DD54-0C5F-4BB8-99FD-867D32C9B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184-4177-81E2-23C20D5B2F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E4C420-C8D2-41FA-9A67-C8C53423E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184-4177-81E2-23C20D5B2F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070E2F-AF30-4228-B2BD-EA91AFD27C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184-4177-81E2-23C20D5B2F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CA230A-CBB1-4F5A-8068-BA5F2A2BD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184-4177-81E2-23C20D5B2F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A7611C-550E-462E-83E5-9311DA0AF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184-4177-81E2-23C20D5B2F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FD1B60-B1A3-4C12-90CF-A54AC3E4B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184-4177-81E2-23C20D5B2F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5E93ED9-9BA2-4872-B972-42765192E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184-4177-81E2-23C20D5B2F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823E5B-8981-4C5A-B673-84D080B7B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184-4177-81E2-23C20D5B2F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D8BB32-39F2-43A7-AF87-977B98016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184-4177-81E2-23C20D5B2F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59E8FA5-173D-4C52-BB00-E77195BD5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184-4177-81E2-23C20D5B2F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D24120-8336-474D-B76A-F63087D77E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184-4177-81E2-23C20D5B2F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7A2A7D4-CDA3-473D-91B9-8F2ABD560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184-4177-81E2-23C20D5B2F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4AC1D0-F406-43EF-A418-2DB38551B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184-4177-81E2-23C20D5B2F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B702E3-F96C-4AD6-B9A9-D11572D69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184-4177-81E2-23C20D5B2F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2352950-A3CE-4508-94E7-88375D340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184-4177-81E2-23C20D5B2F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281B222-32F0-4984-9A3F-B63DF1F25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184-4177-81E2-23C20D5B2F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4D843C2-3A95-4251-801C-AB8A346BE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184-4177-81E2-23C20D5B2F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02B764F-2D02-439F-B6ED-93FBC3BAF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184-4177-81E2-23C20D5B2F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53E182C-6465-4AD7-9C0C-1FB492124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184-4177-81E2-23C20D5B2F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6E66C5F-8517-4747-92A6-69874F1234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184-4177-81E2-23C20D5B2F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C59ECA0-570F-4176-B236-D333545CC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184-4177-81E2-23C20D5B2F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6463B17-A464-456B-9070-AFB1EAAF4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184-4177-81E2-23C20D5B2F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2100D69-17BE-423A-AE1F-09AEE58CF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184-4177-81E2-23C20D5B2F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1179ACB-ED77-4ACA-B471-4365D9C60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184-4177-81E2-23C20D5B2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Sheet1!$F$11:$F$40</c:f>
              <c:numCache>
                <c:formatCode>General</c:formatCode>
                <c:ptCount val="30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</c:numCache>
            </c:numRef>
          </c:xVal>
          <c:yVal>
            <c:numRef>
              <c:f>Sheet1!$C$11:$C$40</c:f>
              <c:numCache>
                <c:formatCode>General</c:formatCode>
                <c:ptCount val="30"/>
                <c:pt idx="0">
                  <c:v>65</c:v>
                </c:pt>
                <c:pt idx="1">
                  <c:v>100</c:v>
                </c:pt>
                <c:pt idx="2">
                  <c:v>83</c:v>
                </c:pt>
                <c:pt idx="3">
                  <c:v>81</c:v>
                </c:pt>
                <c:pt idx="4">
                  <c:v>68</c:v>
                </c:pt>
                <c:pt idx="5">
                  <c:v>92</c:v>
                </c:pt>
                <c:pt idx="6">
                  <c:v>96</c:v>
                </c:pt>
                <c:pt idx="7">
                  <c:v>67</c:v>
                </c:pt>
                <c:pt idx="8">
                  <c:v>88</c:v>
                </c:pt>
                <c:pt idx="9">
                  <c:v>82</c:v>
                </c:pt>
                <c:pt idx="10">
                  <c:v>93</c:v>
                </c:pt>
                <c:pt idx="11">
                  <c:v>93</c:v>
                </c:pt>
                <c:pt idx="12">
                  <c:v>95</c:v>
                </c:pt>
                <c:pt idx="13">
                  <c:v>81</c:v>
                </c:pt>
                <c:pt idx="14">
                  <c:v>60</c:v>
                </c:pt>
                <c:pt idx="15">
                  <c:v>59</c:v>
                </c:pt>
                <c:pt idx="16">
                  <c:v>62</c:v>
                </c:pt>
                <c:pt idx="17">
                  <c:v>86</c:v>
                </c:pt>
                <c:pt idx="18">
                  <c:v>77</c:v>
                </c:pt>
                <c:pt idx="19">
                  <c:v>82</c:v>
                </c:pt>
                <c:pt idx="20">
                  <c:v>76</c:v>
                </c:pt>
                <c:pt idx="21">
                  <c:v>65</c:v>
                </c:pt>
                <c:pt idx="22">
                  <c:v>50</c:v>
                </c:pt>
                <c:pt idx="23">
                  <c:v>97</c:v>
                </c:pt>
                <c:pt idx="24">
                  <c:v>100</c:v>
                </c:pt>
                <c:pt idx="25">
                  <c:v>61</c:v>
                </c:pt>
                <c:pt idx="26">
                  <c:v>84</c:v>
                </c:pt>
                <c:pt idx="27">
                  <c:v>71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Sheet1!$B$11:$B$59</c15:f>
                <c15:dlblRangeCache>
                  <c:ptCount val="49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84-4177-81E2-23C20D5B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6560"/>
        <c:axId val="469423648"/>
      </c:scatterChart>
      <c:valAx>
        <c:axId val="247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Sheet1!$F$10</c:f>
              <c:strCache>
                <c:ptCount val="1"/>
                <c:pt idx="0">
                  <c:v>Hours of sleep before the Exam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3648"/>
        <c:crosses val="autoZero"/>
        <c:crossBetween val="midCat"/>
        <c:majorUnit val="1"/>
        <c:minorUnit val="1"/>
      </c:valAx>
      <c:valAx>
        <c:axId val="46942364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customXml" Target="../ink/ink11.xml"/><Relationship Id="rId26" Type="http://schemas.openxmlformats.org/officeDocument/2006/relationships/customXml" Target="../ink/ink15.xml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customXml" Target="../ink/ink19.xml"/><Relationship Id="rId42" Type="http://schemas.openxmlformats.org/officeDocument/2006/relationships/customXml" Target="../ink/ink23.xml"/><Relationship Id="rId47" Type="http://schemas.openxmlformats.org/officeDocument/2006/relationships/image" Target="../media/image25.png"/><Relationship Id="rId50" Type="http://schemas.openxmlformats.org/officeDocument/2006/relationships/customXml" Target="../ink/ink27.xml"/><Relationship Id="rId7" Type="http://schemas.openxmlformats.org/officeDocument/2006/relationships/image" Target="../media/image5.png"/><Relationship Id="rId2" Type="http://schemas.openxmlformats.org/officeDocument/2006/relationships/chart" Target="../charts/chart3.xml"/><Relationship Id="rId16" Type="http://schemas.openxmlformats.org/officeDocument/2006/relationships/customXml" Target="../ink/ink10.xml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customXml" Target="../ink/ink14.xml"/><Relationship Id="rId32" Type="http://schemas.openxmlformats.org/officeDocument/2006/relationships/customXml" Target="../ink/ink18.xml"/><Relationship Id="rId37" Type="http://schemas.openxmlformats.org/officeDocument/2006/relationships/image" Target="../media/image20.png"/><Relationship Id="rId40" Type="http://schemas.openxmlformats.org/officeDocument/2006/relationships/customXml" Target="../ink/ink22.xml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" Type="http://schemas.openxmlformats.org/officeDocument/2006/relationships/image" Target="../media/image40.png"/><Relationship Id="rId10" Type="http://schemas.openxmlformats.org/officeDocument/2006/relationships/customXml" Target="../ink/ink7.xml"/><Relationship Id="rId19" Type="http://schemas.openxmlformats.org/officeDocument/2006/relationships/image" Target="../media/image11.png"/><Relationship Id="rId31" Type="http://schemas.openxmlformats.org/officeDocument/2006/relationships/image" Target="../media/image17.png"/><Relationship Id="rId44" Type="http://schemas.openxmlformats.org/officeDocument/2006/relationships/customXml" Target="../ink/ink24.xml"/><Relationship Id="rId52" Type="http://schemas.openxmlformats.org/officeDocument/2006/relationships/customXml" Target="../ink/ink28.xml"/><Relationship Id="rId4" Type="http://schemas.openxmlformats.org/officeDocument/2006/relationships/customXml" Target="../ink/ink4.xml"/><Relationship Id="rId9" Type="http://schemas.openxmlformats.org/officeDocument/2006/relationships/image" Target="../media/image6.png"/><Relationship Id="rId14" Type="http://schemas.openxmlformats.org/officeDocument/2006/relationships/customXml" Target="../ink/ink9.xml"/><Relationship Id="rId22" Type="http://schemas.openxmlformats.org/officeDocument/2006/relationships/customXml" Target="../ink/ink13.xml"/><Relationship Id="rId27" Type="http://schemas.openxmlformats.org/officeDocument/2006/relationships/image" Target="../media/image15.png"/><Relationship Id="rId30" Type="http://schemas.openxmlformats.org/officeDocument/2006/relationships/customXml" Target="../ink/ink17.xml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customXml" Target="../ink/ink26.xml"/><Relationship Id="rId8" Type="http://schemas.openxmlformats.org/officeDocument/2006/relationships/customXml" Target="../ink/ink6.xml"/><Relationship Id="rId51" Type="http://schemas.openxmlformats.org/officeDocument/2006/relationships/image" Target="../media/image27.png"/><Relationship Id="rId3" Type="http://schemas.openxmlformats.org/officeDocument/2006/relationships/chart" Target="../charts/chart4.xml"/><Relationship Id="rId12" Type="http://schemas.openxmlformats.org/officeDocument/2006/relationships/customXml" Target="../ink/ink8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customXml" Target="../ink/ink21.xml"/><Relationship Id="rId46" Type="http://schemas.openxmlformats.org/officeDocument/2006/relationships/customXml" Target="../ink/ink25.xml"/><Relationship Id="rId20" Type="http://schemas.openxmlformats.org/officeDocument/2006/relationships/customXml" Target="../ink/ink12.xml"/><Relationship Id="rId41" Type="http://schemas.openxmlformats.org/officeDocument/2006/relationships/image" Target="../media/image22.png"/><Relationship Id="rId1" Type="http://schemas.openxmlformats.org/officeDocument/2006/relationships/chart" Target="../charts/chart2.xml"/><Relationship Id="rId6" Type="http://schemas.openxmlformats.org/officeDocument/2006/relationships/customXml" Target="../ink/ink5.xml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customXml" Target="../ink/ink16.xml"/><Relationship Id="rId36" Type="http://schemas.openxmlformats.org/officeDocument/2006/relationships/customXml" Target="../ink/ink20.xml"/><Relationship Id="rId4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195310</xdr:colOff>
      <xdr:row>1</xdr:row>
      <xdr:rowOff>156969</xdr:rowOff>
    </xdr:from>
    <xdr:to>
      <xdr:col>15</xdr:col>
      <xdr:colOff>15875</xdr:colOff>
      <xdr:row>20</xdr:row>
      <xdr:rowOff>148167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4AAE1F7-C616-4FB7-9E8F-2F7CFB558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470958</xdr:colOff>
      <xdr:row>22</xdr:row>
      <xdr:rowOff>174625</xdr:rowOff>
    </xdr:from>
    <xdr:to>
      <xdr:col>14</xdr:col>
      <xdr:colOff>145458</xdr:colOff>
      <xdr:row>39</xdr:row>
      <xdr:rowOff>179069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5D3E8F9-3678-4DCB-9518-1EF21AE42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2483" y="3984625"/>
          <a:ext cx="5018025" cy="3242944"/>
        </a:xfrm>
        <a:prstGeom prst="rect">
          <a:avLst/>
        </a:prstGeom>
      </xdr:spPr>
    </xdr:pic>
    <xdr:clientData/>
  </xdr:twoCellAnchor>
  <xdr:twoCellAnchor editAs="oneCell">
    <xdr:from>
      <xdr:col>4</xdr:col>
      <xdr:colOff>624940</xdr:colOff>
      <xdr:row>27</xdr:row>
      <xdr:rowOff>39273</xdr:rowOff>
    </xdr:from>
    <xdr:to>
      <xdr:col>4</xdr:col>
      <xdr:colOff>632960</xdr:colOff>
      <xdr:row>27</xdr:row>
      <xdr:rowOff>42513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6633CB82-D308-4926-9F80-5AD1B1162F83}"/>
                </a:ext>
              </a:extLst>
            </xdr14:cNvPr>
            <xdr14:cNvContentPartPr/>
          </xdr14:nvContentPartPr>
          <xdr14:nvPr macro=""/>
          <xdr14:xfrm>
            <a:off x="4879440" y="4537190"/>
            <a:ext cx="4680" cy="324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6633CB82-D308-4926-9F80-5AD1B1162F8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70800" y="4528550"/>
              <a:ext cx="22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639440</xdr:colOff>
      <xdr:row>4</xdr:row>
      <xdr:rowOff>143973</xdr:rowOff>
    </xdr:from>
    <xdr:to>
      <xdr:col>11</xdr:col>
      <xdr:colOff>20857</xdr:colOff>
      <xdr:row>4</xdr:row>
      <xdr:rowOff>146133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01BB5ED-193F-4C5E-92DA-4C3A9BAC39C0}"/>
                </a:ext>
              </a:extLst>
            </xdr14:cNvPr>
            <xdr14:cNvContentPartPr/>
          </xdr14:nvContentPartPr>
          <xdr14:nvPr macro=""/>
          <xdr14:xfrm>
            <a:off x="8767440" y="863640"/>
            <a:ext cx="27000" cy="2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01BB5ED-193F-4C5E-92DA-4C3A9BAC3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58800" y="854640"/>
              <a:ext cx="4464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6" name="OpenSolver1">
          <a:extLst>
            <a:ext uri="{FF2B5EF4-FFF2-40B4-BE49-F238E27FC236}">
              <a16:creationId xmlns:a16="http://schemas.microsoft.com/office/drawing/2014/main" id="{431A5275-0D74-46D9-BFDF-992870FE95AD}"/>
            </a:ext>
          </a:extLst>
        </xdr:cNvPr>
        <xdr:cNvSpPr/>
      </xdr:nvSpPr>
      <xdr:spPr>
        <a:xfrm>
          <a:off x="3152775" y="381000"/>
          <a:ext cx="847725" cy="1905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3</xdr:col>
      <xdr:colOff>0</xdr:colOff>
      <xdr:row>19</xdr:row>
      <xdr:rowOff>0</xdr:rowOff>
    </xdr:to>
    <xdr:sp macro="" textlink="">
      <xdr:nvSpPr>
        <xdr:cNvPr id="17" name="OpenSolver2">
          <a:extLst>
            <a:ext uri="{FF2B5EF4-FFF2-40B4-BE49-F238E27FC236}">
              <a16:creationId xmlns:a16="http://schemas.microsoft.com/office/drawing/2014/main" id="{47F0B005-F92C-4BA9-B8BE-D34A3BC245FF}"/>
            </a:ext>
          </a:extLst>
        </xdr:cNvPr>
        <xdr:cNvSpPr/>
      </xdr:nvSpPr>
      <xdr:spPr>
        <a:xfrm>
          <a:off x="1457325" y="3619500"/>
          <a:ext cx="847725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18" name="OpenSolver3">
          <a:extLst>
            <a:ext uri="{FF2B5EF4-FFF2-40B4-BE49-F238E27FC236}">
              <a16:creationId xmlns:a16="http://schemas.microsoft.com/office/drawing/2014/main" id="{0CDDBC47-5A7F-45A8-852C-D6A250996C20}"/>
            </a:ext>
          </a:extLst>
        </xdr:cNvPr>
        <xdr:cNvSpPr/>
      </xdr:nvSpPr>
      <xdr:spPr>
        <a:xfrm>
          <a:off x="1457325" y="4191000"/>
          <a:ext cx="84772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838200</xdr:colOff>
      <xdr:row>20</xdr:row>
      <xdr:rowOff>114300</xdr:rowOff>
    </xdr:from>
    <xdr:to>
      <xdr:col>2</xdr:col>
      <xdr:colOff>239710</xdr:colOff>
      <xdr:row>21</xdr:row>
      <xdr:rowOff>50800</xdr:rowOff>
    </xdr:to>
    <xdr:sp macro="" textlink="">
      <xdr:nvSpPr>
        <xdr:cNvPr id="19" name="OpenSolver4">
          <a:extLst>
            <a:ext uri="{FF2B5EF4-FFF2-40B4-BE49-F238E27FC236}">
              <a16:creationId xmlns:a16="http://schemas.microsoft.com/office/drawing/2014/main" id="{FB2BFED5-D7A4-47ED-85C2-46915812F170}"/>
            </a:ext>
          </a:extLst>
        </xdr:cNvPr>
        <xdr:cNvSpPr/>
      </xdr:nvSpPr>
      <xdr:spPr>
        <a:xfrm>
          <a:off x="1447800" y="4114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20" name="OpenSolver5">
          <a:extLst>
            <a:ext uri="{FF2B5EF4-FFF2-40B4-BE49-F238E27FC236}">
              <a16:creationId xmlns:a16="http://schemas.microsoft.com/office/drawing/2014/main" id="{70ACBB27-AE84-4EA6-A355-B6D5AD74E245}"/>
            </a:ext>
          </a:extLst>
        </xdr:cNvPr>
        <xdr:cNvSpPr/>
      </xdr:nvSpPr>
      <xdr:spPr>
        <a:xfrm>
          <a:off x="3152775" y="2857500"/>
          <a:ext cx="8477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21" name="OpenSolver6">
          <a:extLst>
            <a:ext uri="{FF2B5EF4-FFF2-40B4-BE49-F238E27FC236}">
              <a16:creationId xmlns:a16="http://schemas.microsoft.com/office/drawing/2014/main" id="{ADD94924-5362-4B9E-8AB0-08377EBF54BD}"/>
            </a:ext>
          </a:extLst>
        </xdr:cNvPr>
        <xdr:cNvSpPr/>
      </xdr:nvSpPr>
      <xdr:spPr>
        <a:xfrm>
          <a:off x="4371975" y="2857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5</xdr:col>
      <xdr:colOff>0</xdr:colOff>
      <xdr:row>14</xdr:row>
      <xdr:rowOff>95250</xdr:rowOff>
    </xdr:from>
    <xdr:to>
      <xdr:col>6</xdr:col>
      <xdr:colOff>0</xdr:colOff>
      <xdr:row>14</xdr:row>
      <xdr:rowOff>95250</xdr:rowOff>
    </xdr:to>
    <xdr:cxnSp macro="">
      <xdr:nvCxnSpPr>
        <xdr:cNvPr id="22" name="OpenSolver7">
          <a:extLst>
            <a:ext uri="{FF2B5EF4-FFF2-40B4-BE49-F238E27FC236}">
              <a16:creationId xmlns:a16="http://schemas.microsoft.com/office/drawing/2014/main" id="{E3373BC3-79E5-45E4-906D-230623C632AC}"/>
            </a:ext>
          </a:extLst>
        </xdr:cNvPr>
        <xdr:cNvCxnSpPr>
          <a:stCxn id="20" idx="3"/>
          <a:endCxn id="21" idx="1"/>
        </xdr:cNvCxnSpPr>
      </xdr:nvCxnSpPr>
      <xdr:spPr>
        <a:xfrm>
          <a:off x="4000500" y="2952750"/>
          <a:ext cx="371475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842963</xdr:colOff>
      <xdr:row>13</xdr:row>
      <xdr:rowOff>158750</xdr:rowOff>
    </xdr:from>
    <xdr:to>
      <xdr:col>6</xdr:col>
      <xdr:colOff>4763</xdr:colOff>
      <xdr:row>15</xdr:row>
      <xdr:rowOff>31750</xdr:rowOff>
    </xdr:to>
    <xdr:sp macro="" textlink="">
      <xdr:nvSpPr>
        <xdr:cNvPr id="23" name="OpenSolver8">
          <a:extLst>
            <a:ext uri="{FF2B5EF4-FFF2-40B4-BE49-F238E27FC236}">
              <a16:creationId xmlns:a16="http://schemas.microsoft.com/office/drawing/2014/main" id="{ACB54A43-CF77-4680-94E4-165CF251627C}"/>
            </a:ext>
          </a:extLst>
        </xdr:cNvPr>
        <xdr:cNvSpPr/>
      </xdr:nvSpPr>
      <xdr:spPr>
        <a:xfrm>
          <a:off x="3995738" y="2825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24" name="OpenSolver9">
          <a:extLst>
            <a:ext uri="{FF2B5EF4-FFF2-40B4-BE49-F238E27FC236}">
              <a16:creationId xmlns:a16="http://schemas.microsoft.com/office/drawing/2014/main" id="{F689FC60-8DD0-4A1F-940B-6A2B4E801F67}"/>
            </a:ext>
          </a:extLst>
        </xdr:cNvPr>
        <xdr:cNvSpPr/>
      </xdr:nvSpPr>
      <xdr:spPr>
        <a:xfrm>
          <a:off x="3152775" y="3238500"/>
          <a:ext cx="847725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25" name="OpenSolver10">
          <a:extLst>
            <a:ext uri="{FF2B5EF4-FFF2-40B4-BE49-F238E27FC236}">
              <a16:creationId xmlns:a16="http://schemas.microsoft.com/office/drawing/2014/main" id="{3D5043CF-3A6F-43C0-B441-EAB0F54D1BEA}"/>
            </a:ext>
          </a:extLst>
        </xdr:cNvPr>
        <xdr:cNvSpPr/>
      </xdr:nvSpPr>
      <xdr:spPr>
        <a:xfrm>
          <a:off x="4371975" y="323850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5</xdr:col>
      <xdr:colOff>0</xdr:colOff>
      <xdr:row>16</xdr:row>
      <xdr:rowOff>95250</xdr:rowOff>
    </xdr:from>
    <xdr:to>
      <xdr:col>6</xdr:col>
      <xdr:colOff>0</xdr:colOff>
      <xdr:row>16</xdr:row>
      <xdr:rowOff>95250</xdr:rowOff>
    </xdr:to>
    <xdr:cxnSp macro="">
      <xdr:nvCxnSpPr>
        <xdr:cNvPr id="26" name="OpenSolver11">
          <a:extLst>
            <a:ext uri="{FF2B5EF4-FFF2-40B4-BE49-F238E27FC236}">
              <a16:creationId xmlns:a16="http://schemas.microsoft.com/office/drawing/2014/main" id="{813F4A66-63B8-4A99-9890-35B00F367B97}"/>
            </a:ext>
          </a:extLst>
        </xdr:cNvPr>
        <xdr:cNvCxnSpPr>
          <a:stCxn id="24" idx="3"/>
          <a:endCxn id="25" idx="1"/>
        </xdr:cNvCxnSpPr>
      </xdr:nvCxnSpPr>
      <xdr:spPr>
        <a:xfrm>
          <a:off x="4000500" y="3333750"/>
          <a:ext cx="371475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842963</xdr:colOff>
      <xdr:row>15</xdr:row>
      <xdr:rowOff>158750</xdr:rowOff>
    </xdr:from>
    <xdr:to>
      <xdr:col>6</xdr:col>
      <xdr:colOff>4763</xdr:colOff>
      <xdr:row>17</xdr:row>
      <xdr:rowOff>31750</xdr:rowOff>
    </xdr:to>
    <xdr:sp macro="" textlink="">
      <xdr:nvSpPr>
        <xdr:cNvPr id="27" name="OpenSolver12">
          <a:extLst>
            <a:ext uri="{FF2B5EF4-FFF2-40B4-BE49-F238E27FC236}">
              <a16:creationId xmlns:a16="http://schemas.microsoft.com/office/drawing/2014/main" id="{52C5987D-9C4F-46E4-9DBA-2C91CE5EFCE2}"/>
            </a:ext>
          </a:extLst>
        </xdr:cNvPr>
        <xdr:cNvSpPr/>
      </xdr:nvSpPr>
      <xdr:spPr>
        <a:xfrm>
          <a:off x="3995738" y="3206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</xdr:row>
      <xdr:rowOff>12700</xdr:rowOff>
    </xdr:from>
    <xdr:to>
      <xdr:col>5</xdr:col>
      <xdr:colOff>0</xdr:colOff>
      <xdr:row>11</xdr:row>
      <xdr:rowOff>0</xdr:rowOff>
    </xdr:to>
    <xdr:sp macro="" textlink="">
      <xdr:nvSpPr>
        <xdr:cNvPr id="28" name="OpenSolverE2:E11">
          <a:extLst>
            <a:ext uri="{FF2B5EF4-FFF2-40B4-BE49-F238E27FC236}">
              <a16:creationId xmlns:a16="http://schemas.microsoft.com/office/drawing/2014/main" id="{61F4797D-94C0-45F9-AC5D-3764E3FB9D02}"/>
            </a:ext>
          </a:extLst>
        </xdr:cNvPr>
        <xdr:cNvSpPr/>
      </xdr:nvSpPr>
      <xdr:spPr>
        <a:xfrm>
          <a:off x="3165475" y="393700"/>
          <a:ext cx="835025" cy="1892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30" name="OpenSolver14">
          <a:extLst>
            <a:ext uri="{FF2B5EF4-FFF2-40B4-BE49-F238E27FC236}">
              <a16:creationId xmlns:a16="http://schemas.microsoft.com/office/drawing/2014/main" id="{952BE68F-98BF-4F16-B8F5-4F6605AE6DDF}"/>
            </a:ext>
          </a:extLst>
        </xdr:cNvPr>
        <xdr:cNvSpPr/>
      </xdr:nvSpPr>
      <xdr:spPr>
        <a:xfrm>
          <a:off x="3152775" y="3048000"/>
          <a:ext cx="847725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1" name="OpenSolver15">
          <a:extLst>
            <a:ext uri="{FF2B5EF4-FFF2-40B4-BE49-F238E27FC236}">
              <a16:creationId xmlns:a16="http://schemas.microsoft.com/office/drawing/2014/main" id="{BA6FDF35-3EBB-4F0A-858F-A70FAD76FB0A}"/>
            </a:ext>
          </a:extLst>
        </xdr:cNvPr>
        <xdr:cNvSpPr/>
      </xdr:nvSpPr>
      <xdr:spPr>
        <a:xfrm>
          <a:off x="4371975" y="304800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32" name="OpenSolver16">
          <a:extLst>
            <a:ext uri="{FF2B5EF4-FFF2-40B4-BE49-F238E27FC236}">
              <a16:creationId xmlns:a16="http://schemas.microsoft.com/office/drawing/2014/main" id="{618C05D3-0815-47C3-9C49-9FC131938D91}"/>
            </a:ext>
          </a:extLst>
        </xdr:cNvPr>
        <xdr:cNvCxnSpPr>
          <a:stCxn id="30" idx="3"/>
          <a:endCxn id="31" idx="1"/>
        </xdr:cNvCxnSpPr>
      </xdr:nvCxnSpPr>
      <xdr:spPr>
        <a:xfrm>
          <a:off x="4000500" y="3143250"/>
          <a:ext cx="371475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842963</xdr:colOff>
      <xdr:row>14</xdr:row>
      <xdr:rowOff>158750</xdr:rowOff>
    </xdr:from>
    <xdr:to>
      <xdr:col>6</xdr:col>
      <xdr:colOff>4763</xdr:colOff>
      <xdr:row>16</xdr:row>
      <xdr:rowOff>31750</xdr:rowOff>
    </xdr:to>
    <xdr:sp macro="" textlink="">
      <xdr:nvSpPr>
        <xdr:cNvPr id="33" name="OpenSolver17">
          <a:extLst>
            <a:ext uri="{FF2B5EF4-FFF2-40B4-BE49-F238E27FC236}">
              <a16:creationId xmlns:a16="http://schemas.microsoft.com/office/drawing/2014/main" id="{C7B48BD5-5155-42A5-B9A1-9A8E02BB40E5}"/>
            </a:ext>
          </a:extLst>
        </xdr:cNvPr>
        <xdr:cNvSpPr/>
      </xdr:nvSpPr>
      <xdr:spPr>
        <a:xfrm>
          <a:off x="3995738" y="3016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482625</xdr:colOff>
      <xdr:row>6</xdr:row>
      <xdr:rowOff>28380</xdr:rowOff>
    </xdr:from>
    <xdr:to>
      <xdr:col>10</xdr:col>
      <xdr:colOff>64545</xdr:colOff>
      <xdr:row>13</xdr:row>
      <xdr:rowOff>171240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1282B68F-42AF-48CC-8979-F5F20116F913}"/>
                </a:ext>
              </a:extLst>
            </xdr14:cNvPr>
            <xdr14:cNvContentPartPr/>
          </xdr14:nvContentPartPr>
          <xdr14:nvPr macro=""/>
          <xdr14:xfrm>
            <a:off x="6683400" y="1361880"/>
            <a:ext cx="191520" cy="1476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1282B68F-42AF-48CC-8979-F5F20116F91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74744" y="1352882"/>
              <a:ext cx="209193" cy="14939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130174</xdr:rowOff>
    </xdr:from>
    <xdr:to>
      <xdr:col>27</xdr:col>
      <xdr:colOff>196850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42F-2098-4AD2-98F2-4E89B026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45509</xdr:colOff>
      <xdr:row>38</xdr:row>
      <xdr:rowOff>109536</xdr:rowOff>
    </xdr:from>
    <xdr:to>
      <xdr:col>27</xdr:col>
      <xdr:colOff>190500</xdr:colOff>
      <xdr:row>66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EF6B9-008B-4783-9902-F950F22F3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619124</xdr:colOff>
      <xdr:row>9</xdr:row>
      <xdr:rowOff>111125</xdr:rowOff>
    </xdr:from>
    <xdr:to>
      <xdr:col>39</xdr:col>
      <xdr:colOff>508000</xdr:colOff>
      <xdr:row>37</xdr:row>
      <xdr:rowOff>163512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22157-62CE-4AC9-A057-420B7BE7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579746</xdr:colOff>
      <xdr:row>10</xdr:row>
      <xdr:rowOff>148923</xdr:rowOff>
    </xdr:from>
    <xdr:to>
      <xdr:col>26</xdr:col>
      <xdr:colOff>439189</xdr:colOff>
      <xdr:row>34</xdr:row>
      <xdr:rowOff>157563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F056ED0-46D2-437C-902E-4923F762A80F}"/>
                </a:ext>
              </a:extLst>
            </xdr14:cNvPr>
            <xdr14:cNvContentPartPr/>
          </xdr14:nvContentPartPr>
          <xdr14:nvPr macro=""/>
          <xdr14:xfrm>
            <a:off x="8812659" y="339423"/>
            <a:ext cx="7214400" cy="45806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F056ED0-46D2-437C-902E-4923F762A80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794659" y="321423"/>
              <a:ext cx="7250040" cy="46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563353</xdr:colOff>
      <xdr:row>28</xdr:row>
      <xdr:rowOff>140643</xdr:rowOff>
    </xdr:from>
    <xdr:to>
      <xdr:col>16</xdr:col>
      <xdr:colOff>199200</xdr:colOff>
      <xdr:row>29</xdr:row>
      <xdr:rowOff>174423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A927B9B5-C216-4D8A-9DCC-65295AD27042}"/>
                </a:ext>
              </a:extLst>
            </xdr14:cNvPr>
            <xdr14:cNvContentPartPr/>
          </xdr14:nvContentPartPr>
          <xdr14:nvPr macro=""/>
          <xdr14:xfrm>
            <a:off x="9409179" y="3760143"/>
            <a:ext cx="248760" cy="2242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A927B9B5-C216-4D8A-9DCC-65295AD2704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400179" y="3751143"/>
              <a:ext cx="26640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27</xdr:row>
      <xdr:rowOff>148983</xdr:rowOff>
    </xdr:from>
    <xdr:to>
      <xdr:col>16</xdr:col>
      <xdr:colOff>75000</xdr:colOff>
      <xdr:row>28</xdr:row>
      <xdr:rowOff>83043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34033FBB-9F3F-4B84-BEDD-7133A8D8EFC3}"/>
                </a:ext>
              </a:extLst>
            </xdr14:cNvPr>
            <xdr14:cNvContentPartPr/>
          </xdr14:nvContentPartPr>
          <xdr14:nvPr macro=""/>
          <xdr14:xfrm>
            <a:off x="9525099" y="3577983"/>
            <a:ext cx="8640" cy="1245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34033FBB-9F3F-4B84-BEDD-7133A8D8EFC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516099" y="3568983"/>
              <a:ext cx="2628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74640</xdr:colOff>
      <xdr:row>26</xdr:row>
      <xdr:rowOff>140763</xdr:rowOff>
    </xdr:from>
    <xdr:to>
      <xdr:col>16</xdr:col>
      <xdr:colOff>83280</xdr:colOff>
      <xdr:row>27</xdr:row>
      <xdr:rowOff>16863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48EBAC8-2BBD-49A2-9D5B-2710810518F6}"/>
                </a:ext>
              </a:extLst>
            </xdr14:cNvPr>
            <xdr14:cNvContentPartPr/>
          </xdr14:nvContentPartPr>
          <xdr14:nvPr macro=""/>
          <xdr14:xfrm>
            <a:off x="9533379" y="3379263"/>
            <a:ext cx="8640" cy="666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48EBAC8-2BBD-49A2-9D5B-2710810518F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24379" y="3370263"/>
              <a:ext cx="262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82920</xdr:colOff>
      <xdr:row>25</xdr:row>
      <xdr:rowOff>107703</xdr:rowOff>
    </xdr:from>
    <xdr:to>
      <xdr:col>16</xdr:col>
      <xdr:colOff>83280</xdr:colOff>
      <xdr:row>26</xdr:row>
      <xdr:rowOff>16923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90EB2AE-4904-49A4-8376-C37A2EB18027}"/>
                </a:ext>
              </a:extLst>
            </xdr14:cNvPr>
            <xdr14:cNvContentPartPr/>
          </xdr14:nvContentPartPr>
          <xdr14:nvPr macro=""/>
          <xdr14:xfrm>
            <a:off x="9541659" y="3155703"/>
            <a:ext cx="360" cy="997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90EB2AE-4904-49A4-8376-C37A2EB1802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532659" y="3146703"/>
              <a:ext cx="1800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82920</xdr:colOff>
      <xdr:row>24</xdr:row>
      <xdr:rowOff>41523</xdr:rowOff>
    </xdr:from>
    <xdr:to>
      <xdr:col>16</xdr:col>
      <xdr:colOff>83280</xdr:colOff>
      <xdr:row>24</xdr:row>
      <xdr:rowOff>116403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2397B0C8-D0EB-4EE0-A3A7-D218FE5F991B}"/>
                </a:ext>
              </a:extLst>
            </xdr14:cNvPr>
            <xdr14:cNvContentPartPr/>
          </xdr14:nvContentPartPr>
          <xdr14:nvPr macro=""/>
          <xdr14:xfrm>
            <a:off x="9541659" y="2899023"/>
            <a:ext cx="360" cy="748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2397B0C8-D0EB-4EE0-A3A7-D218FE5F991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532659" y="2890023"/>
              <a:ext cx="1800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82920</xdr:colOff>
      <xdr:row>21</xdr:row>
      <xdr:rowOff>182103</xdr:rowOff>
    </xdr:from>
    <xdr:to>
      <xdr:col>16</xdr:col>
      <xdr:colOff>83280</xdr:colOff>
      <xdr:row>22</xdr:row>
      <xdr:rowOff>157563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2342DC5-65CA-432A-B040-073B27829B4C}"/>
                </a:ext>
              </a:extLst>
            </xdr14:cNvPr>
            <xdr14:cNvContentPartPr/>
          </xdr14:nvContentPartPr>
          <xdr14:nvPr macro=""/>
          <xdr14:xfrm>
            <a:off x="9541659" y="2468103"/>
            <a:ext cx="360" cy="1659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2342DC5-65CA-432A-B040-073B27829B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532659" y="2459103"/>
              <a:ext cx="18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20</xdr:row>
      <xdr:rowOff>82803</xdr:rowOff>
    </xdr:from>
    <xdr:to>
      <xdr:col>16</xdr:col>
      <xdr:colOff>66720</xdr:colOff>
      <xdr:row>21</xdr:row>
      <xdr:rowOff>25143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D5F53D39-E7E3-45E6-8CF3-D9B3965E811F}"/>
                </a:ext>
              </a:extLst>
            </xdr14:cNvPr>
            <xdr14:cNvContentPartPr/>
          </xdr14:nvContentPartPr>
          <xdr14:nvPr macro=""/>
          <xdr14:xfrm>
            <a:off x="9525099" y="2178303"/>
            <a:ext cx="360" cy="1328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D5F53D39-E7E3-45E6-8CF3-D9B3965E811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516099" y="2169303"/>
              <a:ext cx="180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18</xdr:row>
      <xdr:rowOff>174003</xdr:rowOff>
    </xdr:from>
    <xdr:to>
      <xdr:col>16</xdr:col>
      <xdr:colOff>66720</xdr:colOff>
      <xdr:row>19</xdr:row>
      <xdr:rowOff>66663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3D79316D-A589-4FDA-BDEB-E60C5F5EF4F1}"/>
                </a:ext>
              </a:extLst>
            </xdr14:cNvPr>
            <xdr14:cNvContentPartPr/>
          </xdr14:nvContentPartPr>
          <xdr14:nvPr macro=""/>
          <xdr14:xfrm>
            <a:off x="9525099" y="1888503"/>
            <a:ext cx="360" cy="831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3D79316D-A589-4FDA-BDEB-E60C5F5EF4F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516099" y="1879503"/>
              <a:ext cx="1800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66360</xdr:colOff>
      <xdr:row>18</xdr:row>
      <xdr:rowOff>49803</xdr:rowOff>
    </xdr:from>
    <xdr:to>
      <xdr:col>16</xdr:col>
      <xdr:colOff>66720</xdr:colOff>
      <xdr:row>18</xdr:row>
      <xdr:rowOff>83283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BC5DF269-AD1C-4621-B701-E5B4571E7BDA}"/>
                </a:ext>
              </a:extLst>
            </xdr14:cNvPr>
            <xdr14:cNvContentPartPr/>
          </xdr14:nvContentPartPr>
          <xdr14:nvPr macro=""/>
          <xdr14:xfrm>
            <a:off x="9525099" y="1764303"/>
            <a:ext cx="360" cy="334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BC5DF269-AD1C-4621-B701-E5B4571E7BD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516099" y="1755303"/>
              <a:ext cx="1800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74640</xdr:colOff>
      <xdr:row>16</xdr:row>
      <xdr:rowOff>90963</xdr:rowOff>
    </xdr:from>
    <xdr:to>
      <xdr:col>16</xdr:col>
      <xdr:colOff>91560</xdr:colOff>
      <xdr:row>17</xdr:row>
      <xdr:rowOff>50223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EA0D830-A526-4A93-A894-818C346D1940}"/>
                </a:ext>
              </a:extLst>
            </xdr14:cNvPr>
            <xdr14:cNvContentPartPr/>
          </xdr14:nvContentPartPr>
          <xdr14:nvPr macro=""/>
          <xdr14:xfrm>
            <a:off x="9533379" y="1424463"/>
            <a:ext cx="16920" cy="1497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EA0D830-A526-4A93-A894-818C346D194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524379" y="1415463"/>
              <a:ext cx="3456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207120</xdr:colOff>
      <xdr:row>29</xdr:row>
      <xdr:rowOff>8463</xdr:rowOff>
    </xdr:from>
    <xdr:to>
      <xdr:col>18</xdr:col>
      <xdr:colOff>91534</xdr:colOff>
      <xdr:row>31</xdr:row>
      <xdr:rowOff>141183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AA404803-E1E2-4930-9A22-16833172C83A}"/>
                </a:ext>
              </a:extLst>
            </xdr14:cNvPr>
            <xdr14:cNvContentPartPr/>
          </xdr14:nvContentPartPr>
          <xdr14:nvPr macro=""/>
          <xdr14:xfrm>
            <a:off x="9665859" y="3818463"/>
            <a:ext cx="1110240" cy="5137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AA404803-E1E2-4930-9A22-16833172C83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656859" y="3809463"/>
              <a:ext cx="1127880" cy="53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41327</xdr:colOff>
      <xdr:row>17</xdr:row>
      <xdr:rowOff>165783</xdr:rowOff>
    </xdr:from>
    <xdr:to>
      <xdr:col>17</xdr:col>
      <xdr:colOff>265247</xdr:colOff>
      <xdr:row>21</xdr:row>
      <xdr:rowOff>33423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4D49E9A-ACA6-4BDA-900A-8C67ED68D474}"/>
                </a:ext>
              </a:extLst>
            </xdr14:cNvPr>
            <xdr14:cNvContentPartPr/>
          </xdr14:nvContentPartPr>
          <xdr14:nvPr macro=""/>
          <xdr14:xfrm>
            <a:off x="10112979" y="1689783"/>
            <a:ext cx="223920" cy="6296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4D49E9A-ACA6-4BDA-900A-8C67ED68D47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103979" y="1680783"/>
              <a:ext cx="241560" cy="64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173807</xdr:colOff>
      <xdr:row>14</xdr:row>
      <xdr:rowOff>3</xdr:rowOff>
    </xdr:from>
    <xdr:to>
      <xdr:col>17</xdr:col>
      <xdr:colOff>174167</xdr:colOff>
      <xdr:row>14</xdr:row>
      <xdr:rowOff>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9DD26F4C-B979-4677-9280-AC79520D24BA}"/>
                </a:ext>
              </a:extLst>
            </xdr14:cNvPr>
            <xdr14:cNvContentPartPr/>
          </xdr14:nvContentPartPr>
          <xdr14:nvPr macro=""/>
          <xdr14:xfrm>
            <a:off x="10245459" y="952503"/>
            <a:ext cx="360" cy="3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9DD26F4C-B979-4677-9280-AC79520D24B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236459" y="94350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148967</xdr:colOff>
      <xdr:row>14</xdr:row>
      <xdr:rowOff>107643</xdr:rowOff>
    </xdr:from>
    <xdr:to>
      <xdr:col>17</xdr:col>
      <xdr:colOff>149327</xdr:colOff>
      <xdr:row>15</xdr:row>
      <xdr:rowOff>8583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21A8EB34-0758-42D2-A8EC-DAEB96C5AE2F}"/>
                </a:ext>
              </a:extLst>
            </xdr14:cNvPr>
            <xdr14:cNvContentPartPr/>
          </xdr14:nvContentPartPr>
          <xdr14:nvPr macro=""/>
          <xdr14:xfrm>
            <a:off x="10220619" y="1060143"/>
            <a:ext cx="360" cy="9144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21A8EB34-0758-42D2-A8EC-DAEB96C5AE2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211619" y="1051143"/>
              <a:ext cx="1800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124127</xdr:colOff>
      <xdr:row>15</xdr:row>
      <xdr:rowOff>148983</xdr:rowOff>
    </xdr:from>
    <xdr:to>
      <xdr:col>17</xdr:col>
      <xdr:colOff>157607</xdr:colOff>
      <xdr:row>17</xdr:row>
      <xdr:rowOff>41943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F58995C-5B5D-403C-A600-5675EFBEACEC}"/>
                </a:ext>
              </a:extLst>
            </xdr14:cNvPr>
            <xdr14:cNvContentPartPr/>
          </xdr14:nvContentPartPr>
          <xdr14:nvPr macro=""/>
          <xdr14:xfrm>
            <a:off x="10195779" y="1291983"/>
            <a:ext cx="33480" cy="273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1F58995C-5B5D-403C-A600-5675EFBEACE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186779" y="1282983"/>
              <a:ext cx="51120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124382</xdr:colOff>
      <xdr:row>27</xdr:row>
      <xdr:rowOff>157263</xdr:rowOff>
    </xdr:from>
    <xdr:to>
      <xdr:col>25</xdr:col>
      <xdr:colOff>149582</xdr:colOff>
      <xdr:row>28</xdr:row>
      <xdr:rowOff>149283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65AED807-5337-473D-B3C4-7AD417154AC6}"/>
                </a:ext>
              </a:extLst>
            </xdr14:cNvPr>
            <xdr14:cNvContentPartPr/>
          </xdr14:nvContentPartPr>
          <xdr14:nvPr macro=""/>
          <xdr14:xfrm>
            <a:off x="15099339" y="3586263"/>
            <a:ext cx="25200" cy="1825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65AED807-5337-473D-B3C4-7AD417154AC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090339" y="3577263"/>
              <a:ext cx="4284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116102</xdr:colOff>
      <xdr:row>26</xdr:row>
      <xdr:rowOff>124203</xdr:rowOff>
    </xdr:from>
    <xdr:to>
      <xdr:col>25</xdr:col>
      <xdr:colOff>116462</xdr:colOff>
      <xdr:row>27</xdr:row>
      <xdr:rowOff>41703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B9C8D7-8B5F-4D6D-A0B3-D3178C159A8C}"/>
                </a:ext>
              </a:extLst>
            </xdr14:cNvPr>
            <xdr14:cNvContentPartPr/>
          </xdr14:nvContentPartPr>
          <xdr14:nvPr macro=""/>
          <xdr14:xfrm>
            <a:off x="15091059" y="3362703"/>
            <a:ext cx="360" cy="10800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B9C8D7-8B5F-4D6D-A0B3-D3178C159A8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5082059" y="3353703"/>
              <a:ext cx="1800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124382</xdr:colOff>
      <xdr:row>25</xdr:row>
      <xdr:rowOff>16623</xdr:rowOff>
    </xdr:from>
    <xdr:to>
      <xdr:col>25</xdr:col>
      <xdr:colOff>124742</xdr:colOff>
      <xdr:row>26</xdr:row>
      <xdr:rowOff>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8FCB54E-6530-418A-B083-9B792F49202E}"/>
                </a:ext>
              </a:extLst>
            </xdr14:cNvPr>
            <xdr14:cNvContentPartPr/>
          </xdr14:nvContentPartPr>
          <xdr14:nvPr macro=""/>
          <xdr14:xfrm>
            <a:off x="15099339" y="3064623"/>
            <a:ext cx="360" cy="17424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58FCB54E-6530-418A-B083-9B792F49202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5090339" y="3055623"/>
              <a:ext cx="1800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124382</xdr:colOff>
      <xdr:row>23</xdr:row>
      <xdr:rowOff>66423</xdr:rowOff>
    </xdr:from>
    <xdr:to>
      <xdr:col>25</xdr:col>
      <xdr:colOff>149582</xdr:colOff>
      <xdr:row>24</xdr:row>
      <xdr:rowOff>58443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D4A1E34-94DD-4914-A700-E291098A177C}"/>
                </a:ext>
              </a:extLst>
            </xdr14:cNvPr>
            <xdr14:cNvContentPartPr/>
          </xdr14:nvContentPartPr>
          <xdr14:nvPr macro=""/>
          <xdr14:xfrm>
            <a:off x="15099339" y="2733423"/>
            <a:ext cx="25200" cy="18252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D4A1E34-94DD-4914-A700-E291098A177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5090339" y="2724423"/>
              <a:ext cx="4284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149222</xdr:colOff>
      <xdr:row>21</xdr:row>
      <xdr:rowOff>82743</xdr:rowOff>
    </xdr:from>
    <xdr:to>
      <xdr:col>25</xdr:col>
      <xdr:colOff>157862</xdr:colOff>
      <xdr:row>22</xdr:row>
      <xdr:rowOff>124443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A23FD38-4D61-4623-A4D8-71FC2072699E}"/>
                </a:ext>
              </a:extLst>
            </xdr14:cNvPr>
            <xdr14:cNvContentPartPr/>
          </xdr14:nvContentPartPr>
          <xdr14:nvPr macro=""/>
          <xdr14:xfrm>
            <a:off x="15124179" y="2368743"/>
            <a:ext cx="8640" cy="23220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1A23FD38-4D61-4623-A4D8-71FC2072699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5115179" y="2359743"/>
              <a:ext cx="2628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165782</xdr:colOff>
      <xdr:row>18</xdr:row>
      <xdr:rowOff>74643</xdr:rowOff>
    </xdr:from>
    <xdr:to>
      <xdr:col>25</xdr:col>
      <xdr:colOff>199262</xdr:colOff>
      <xdr:row>20</xdr:row>
      <xdr:rowOff>16923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C8A9D50-08AA-4484-949E-9092E03F37B0}"/>
                </a:ext>
              </a:extLst>
            </xdr14:cNvPr>
            <xdr14:cNvContentPartPr/>
          </xdr14:nvContentPartPr>
          <xdr14:nvPr macro=""/>
          <xdr14:xfrm>
            <a:off x="15140739" y="1789143"/>
            <a:ext cx="33480" cy="32328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C8A9D50-08AA-4484-949E-9092E03F37B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5131739" y="1780143"/>
              <a:ext cx="5112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207182</xdr:colOff>
      <xdr:row>16</xdr:row>
      <xdr:rowOff>165483</xdr:rowOff>
    </xdr:from>
    <xdr:to>
      <xdr:col>25</xdr:col>
      <xdr:colOff>207542</xdr:colOff>
      <xdr:row>17</xdr:row>
      <xdr:rowOff>116463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5C0BB91-66A5-4216-93F5-A3460C30C142}"/>
                </a:ext>
              </a:extLst>
            </xdr14:cNvPr>
            <xdr14:cNvContentPartPr/>
          </xdr14:nvContentPartPr>
          <xdr14:nvPr macro=""/>
          <xdr14:xfrm>
            <a:off x="15182139" y="1498983"/>
            <a:ext cx="360" cy="14148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5C0BB91-66A5-4216-93F5-A3460C30C142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5173139" y="1489983"/>
              <a:ext cx="1800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215462</xdr:colOff>
      <xdr:row>12</xdr:row>
      <xdr:rowOff>91203</xdr:rowOff>
    </xdr:from>
    <xdr:to>
      <xdr:col>25</xdr:col>
      <xdr:colOff>215822</xdr:colOff>
      <xdr:row>16</xdr:row>
      <xdr:rowOff>41643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E5C2593-63BB-4180-B55F-A29801B53F23}"/>
                </a:ext>
              </a:extLst>
            </xdr14:cNvPr>
            <xdr14:cNvContentPartPr/>
          </xdr14:nvContentPartPr>
          <xdr14:nvPr macro=""/>
          <xdr14:xfrm>
            <a:off x="15190419" y="662703"/>
            <a:ext cx="360" cy="7124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E5C2593-63BB-4180-B55F-A29801B53F2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181419" y="653703"/>
              <a:ext cx="18000" cy="73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41582</xdr:colOff>
      <xdr:row>29</xdr:row>
      <xdr:rowOff>116103</xdr:rowOff>
    </xdr:from>
    <xdr:to>
      <xdr:col>25</xdr:col>
      <xdr:colOff>356582</xdr:colOff>
      <xdr:row>31</xdr:row>
      <xdr:rowOff>124623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2AB9D48B-D23B-4702-9070-E3D878801B86}"/>
                </a:ext>
              </a:extLst>
            </xdr14:cNvPr>
            <xdr14:cNvContentPartPr/>
          </xdr14:nvContentPartPr>
          <xdr14:nvPr macro=""/>
          <xdr14:xfrm>
            <a:off x="15016539" y="3926103"/>
            <a:ext cx="315000" cy="3895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2AB9D48B-D23B-4702-9070-E3D878801B8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07539" y="3917103"/>
              <a:ext cx="332640" cy="407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08T22:18:19.2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980 427 10880,'-12'-7'4032,"12"10"-3136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3.4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0 460 0,'0'0'0,"0"-23"16,0-23-16,0 23 15,0 0 1,0-23 0,0 23-16,0-46 31,0 23-31,0 23 0,0 0 15,0-46 1,0 23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3.7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0 368 0,'0'0'0,"0"-23"0,0-23 31,0 23-31,0 0 16,0 0-1,0-46 1,0 23 0,0 0-1,0-23-15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4.0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0 230 0,'0'-23'16,"0"0"15,0 0-15,0 0-1,0 0-15,0-23 32,0 0-17,0 23-15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4.3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92 0,'0'-23'31,"0"-23"16,0 23-31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4.6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0 415 0,'23'-23'15,"-23"0"1,0-70 46,0 70-62,0 0 16</inkml:trace>
  <inkml:trace contextRef="#ctx0" brushRef="#br0" timeOffset="259">23 69 0,'0'-23'47,"0"0"-32,23 23-15,-23-23 31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39.3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23 621 0,'-23'0'0,"23"23"31,0 23-31,0 23 16,0 23 0,0 0-1,0-46-15,0 23 16,0-46-1,0 0 1,0-69 47,0 23-48,0-23-15,0-69 16,46-46-1,-23 23-15,0 46 16,0 46 0,-23 23-1,0 0 1,23 23 46,-23 46-62,0-23 16,23 46 0,0-23-1,0 23-15,0 0 16,-23-23 0,23-23-16,-23 0 15,23 0 1,-23-46 46,46-23-46,-23-69 0,0-23-16,0 23 15,0 69 1,-23-23-1,0 92 17,0 0-17,0 69 1,0-23-16,23 0 16,-23-46-1,0 23 1,23 23-16,-23-46 15,0 0 17,0 0-32</inkml:trace>
  <inkml:trace contextRef="#ctx0" brushRef="#br0" timeOffset="382">575 552 0,'23'0'31,"-23"23"0,23 0-31,-23 23 32,0-23-17</inkml:trace>
  <inkml:trace contextRef="#ctx0" brushRef="#br0" timeOffset="698">621 207 0</inkml:trace>
  <inkml:trace contextRef="#ctx0" brushRef="#br0" timeOffset="1530">667 529 0,'23'0'47,"0"46"0,-23-23-47,0 0 31,0 0-15,23-23 15,0-23 47,0 0-62,-23 0-1,23 23 1,-23-23-16,0 0 31,23 23-31,-23-23 16,23 23 15,0 0-15,0 0-1,0 0-15,0 23 16,23 0 15,-46 0-31,0 0 31,0 0-31,23 0 0,-23 0 32</inkml:trace>
  <inkml:trace contextRef="#ctx0" brushRef="#br0" timeOffset="2385">1196 598 0,'0'0'0,"23"0"32,0 0-32,0 0 15,-23 23 1,115 69 62,-115-115-31,0 0-47,0 0 15,23-46 1,-23 0 0,23-23-16,-23 69 15,23-46 1,-23 46 0,23 0-1,0 23 1,0 0-1,0 0 1,23 0 15,-23 0-15,0 0 0,0 46-1,0-46 1</inkml:trace>
  <inkml:trace contextRef="#ctx0" brushRef="#br0" timeOffset="3217">1817 414 0,'0'0'0,"0"-23"32,0 0 15,-23 23-32,0 0 16,0 0-31,0 23 16,0 23 15,0-46-31,23 69 16,0-46 0,0 0 46,23-23-31,0 0-15,-23-23 0,46-23-16,-23 0 15,0 23 1,-23 0-1,0 0-15,0 46 47,0 0-31,0 0 0,0 0-16,23-23 15,0 23 1,-23 0-16,23-23 15,0 0 17,0 0-1,0 0-31</inkml:trace>
  <inkml:trace contextRef="#ctx0" brushRef="#br0" timeOffset="3926">2024 299 0,'0'23'63,"0"0"-48,23-23 1,-23 23-1,24 0 1,-1-23 47,0-23-48,-23 0-15,0 0 16,0 0-1,23 23 1,-23-23-16,46 0 78,-23 23-47,-23 23 1,0 0-17,0 0 1,23 0 0,-23 0 30,0 0-30</inkml:trace>
  <inkml:trace contextRef="#ctx0" brushRef="#br0" timeOffset="5264">2531 161 0,'-23'0'31,"23"-23"-31,-23 23 47,0 0-31,23-23-1,-23 23 1,0 0 15,0 0-31,0 0 16,0 0-1,0 0-15,-23 46 16,23-23 0,0 46-1,23-46 1,0 0-1,46-23 48,-23-23-47,0 0-1,23-46-15,-23 46 31,0 23 16,-23 23-15,23 0-17,-23 23-15,69 23 16,-46-23-1,-23-23-15,23 46 16,23 115 0,-46-138-1,0 46-15,0 23 16,-23 92 0,-23-161-16,0 69 15,0-92 1,46 23-1,-69-23-15,-23 23 16,69-46 0,-23 23-16,0-23 15,23 0 1,0 0 0,0 0-16,0-23 15,23 0 1,0 0-1</inkml:trace>
  <inkml:trace contextRef="#ctx0" brushRef="#br0" timeOffset="6379">2692 207 0,'23'0'78,"0"0"-62,0 0 15,0-46 0,0 46-31,0-46 16,-23 23-1,0-23-15,0 23 32,0 0-17,-23 23 1,-23 0 0,23 0-1,-23 0 1,23 23-1,0 0-15,-23 46 16,0 0 0,46-46-1,-23 46-15,23-23 16,23 46 0,0-69-16,46 23 15,-23-46 1,0 0-1,-23 0 1,46 0 0,0 0-16,-23 0 15,0 0 1,0 0 0,-23 0-16,0 0 15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25.8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483 1196 0,'-23'0'63,"0"0"-48,0 0 1,0 0 0,0 0-16,0 0 15,-69 0 1,46 0 0,23 0-16,-46 0 15,46 0 1,0 0-1,23 23 1,-23-23 0,23 23-1,-23 0 1,23 46 0,-23 0-16,23-46 15,0 23 1,0-23-16,0 23 15,0 0 1,0-23 0,23 0-16,0 0 15,-23 23 1,23-46-16,0 0 16,-23 23-1,23-23 1,0 0-1,0 0 1,0 0-16,23 0 31,-46 23-15,23-23-16,0 0 16,0 0 46,0 0-15,0 0-31,-23-23-1,23 23-15,-23-23 47,23 0-47,0 0 16,0 23-1,-23-23-15,23 0 16,0 23 15,-23-23-31,23 23 16,-23-23-1,23 0-15,0 23 16,-23-23 0,23-23-1,-23 23 1,23 0 0,0 0-1,-23-23-15,0 23 31,0-23-15,0 23 0,0 0-1,-23 0 1,0 23 0,0 0-1,0 0 16,0 0-31,0 0 32,0 0-17,-23 0 1,23 0 0,0 0-16,0 0 31</inkml:trace>
  <inkml:trace contextRef="#ctx0" brushRef="#br0" timeOffset="799">322 989 0,'0'-23'47,"0"0"-16,0 0-15,0 0 0,0-161 46,0 138-62,0-69 16,-23 0-1,0 46 1,23 23-16,-23-46 16,23 69-1,-23-46-15,23 46 16,0 0-1,0 0 1,0 0-16,0 0 16,0 0 109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28.2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27.5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0 253 0,'0'-23'63,"0"0"-47,0-23-1</inkml:trace>
  <inkml:trace contextRef="#ctx0" brushRef="#br0" timeOffset="204">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27.1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0 760 0,'0'-23'31,"0"0"1,23 23-32,-23-23 15,0 0 17,0-1-32,23 24 15,-23-46 1,0-23-1</inkml:trace>
  <inkml:trace contextRef="#ctx0" brushRef="#br0" timeOffset="203">69 299 0,'0'-23'47,"0"0"-16,0 0-15,23-23-16,-23-46 15,0 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08T22:25:54.1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1 106 416,'20'-5'128,"-3"5"-96,8 0 0,-13 5-96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5.1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69 506 0,'0'0'0,"0"-69"0,-23 69 16,23-23 0,0-23-16,-23 23 15,23 0 1,0 0-16,0 0 16,0-23-1,0-46 1,-23 46-16,23-46 15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5.2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0 299 0,'0'0'0,"0"-46"16,0 23-1,0 0 1,0-23-1,0 23-15,0 0 16,0-23-16,0-23 31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5.4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0 483 0,'0'-138'47,"0"276"-47,0-299 16,0 69-16,0 69 15,0 0-15,0-115 16,0 92-1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5.6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0 506 0,'0'-23'0,"0"-23"31,0 0-31,0 0 32,0 23-32,23-46 15,0-23-15,-23 46 16,23-69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5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0 644 0,'0'0'0,"0"-46"0,0 23 0,0-46 16,0 46 0,0 0-16,23-69 15,-23 23 1,0 23-1,0-69-15,0-23 32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6.1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0 897 0,'0'0'0,"23"-92"16,-23 69-16,0-46 15,0-23 1,23 46 0,-23-92-16,0 69 15,23-69 1,0-23-1,-23 92-15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6.3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0 392 0,'0'0'0,"0"-23"15,0 0 1,0-23-16,0 23 15,0 0 1,0-46 0,0 46-16,0-70 15,0 47 1,0 23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6.5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1978 0,'0'-23'16,"0"46"-16,0-69 16,0 23-1,0 0 1,0-46-16,0 23 15,0 0 1,0 23-16,0-69 16,0 46-1,0 0 1,0-46-16</inkml:trace>
  <inkml:trace contextRef="#ctx0" brushRef="#br0" timeOffset="249">0 1173 0,'0'-23'31,"0"0"-31,0-23 16,0 0-1,0 0-15,0-23 16,0 0 0,0 46-1,0-46-15,0 0 16</inkml:trace>
  <inkml:trace contextRef="#ctx0" brushRef="#br0" timeOffset="449">0 414 0,'0'-23'16,"0"46"-16,0-69 0,0 23 16,0 0-1,0 0 1,0 0-1,0 0 1</inkml:trace>
  <inkml:trace contextRef="#ctx0" brushRef="#br0" timeOffset="642">0 92 0,'0'-23'15,"0"0"17,0 0-17,0 0 17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5:34.4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299 253 0,'-23'0'110,"0"0"-95,0 23 1,0-23 0,0 23-1,0 0-15,0-23 16,-46 92 0,46-69-16,23 23 31,-23-23-31,0 23 15,23-23-15,0 23 16,0-23 0,0 23-16,0 0 15,0 0 1,0-23 0,23 0-16,0 23 15,0-46 1,23 46-1,-23-23-15,23 23 16,23 23 0,-46-46-16,23-23 15,-23 0 32,0 0-31,46-46-1,-23 0 1,69-23 0,0 23-16,-69 0 15,23 23 1,-23 0 0,-46 0-16,0 0 31,0-23 16,-23 23-16,0 0-31,-23 0 16,-23 0-1,46-23 1,-46 23-16,0 0 15,23-23 1,-23 23 0,0 0-1,46 23 1,0-23 0,0 0-1,23 0 16,-23 23-15,0 0 0,23-23 15,-23 23-31,0 0 31,23-23-31,0 0 16</inkml:trace>
  <inkml:trace contextRef="#ctx0" brushRef="#br0" timeOffset="449">391 230 0,'0'-23'32,"0"0"-17,0 0 17,0 0-32,0 0 15,0 0 1,0-23-1,0 0-15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6T21:18:34.1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247 3889</inkml:trace>
  <inkml:trace contextRef="#ctx0" brushRef="#br0" timeOffset="1937.33">141 4101,'15'-446,"-2"-418,-15 532,2-2049,0 2376,-1 1,1-1,-1 1,1 0,-1-1,0 1,-1 0,1-1,-1 1,0 0,0 0,-3-4,5 7,-1 1,1-1,-1 0,0 1,0-1,1 0,-1 1,0-1,0 1,1-1,-1 1,0-1,0 1,0 0,0 0,0-1,0 1,0 0,0 0,0 0,0 0,1 0,-2 0,0 1,-1-1,1 1,1 0,-1 0,0 0,0 0,0 1,0-1,1 0,-1 1,1 0,-1-1,1 1,-2 3,-7 9,1 0,1 1,-9 21,11-22,-1 0,0 0,-18 24,14-25</inkml:trace>
  <inkml:trace contextRef="#ctx0" brushRef="#br0" timeOffset="3408.48">141 0,'4'0,"6"0,7 0,3 0,4 0,3 0,0 5,5 5,2 2,-1 2,3 5,-4 2,-8 3,-4-3,-5 0,0-4,-3-1,-4-2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2:59.954"/>
    </inkml:context>
    <inkml:brush xml:id="br0">
      <inkml:brushProperty name="width" value="0.1" units="cm"/>
      <inkml:brushProperty name="height" value="0.1" units="cm"/>
      <inkml:brushProperty name="color" value="#008C3A"/>
    </inkml:brush>
  </inkml:definitions>
  <inkml:trace contextRef="#ctx0" brushRef="#br0">0 12723 0,'0'-23'78,"0"0"-46,0 0-17,0 0 1,0-46 0,0 23-16,0 0 15,0 0 1,0-23-1,0 0-15,0-23 16,0 69 0,0-69-16,0-46 15,0 69 1,0-23 0,0 23-16,0-46 15,0 23 1,0-23-1,0 23-15,0 46 16,0-23 0,0 0-16,0 0 15,0 46 17,0-23-32,0 23 0,0-46 15,0 23 1,0 0-16,0 23 15,0-23 1,0 0 0,0 23-16,0 0 15,0 0 1,23-46-16,-23 46 16,22 0-1,-22 0 1,0-23-16,0 23 31,0-23-15,23 23-16,-23 0 15,23-46 1,-23 23 0,0 23-1,23 0 1,-23 0-16,22-23 15,-22 0 1,0 23-16,23 0 16,-23-23-1,23 23 1,-23 0-16,0 0 16,0 0-1,0 0-15,22 0 16,-22 0-1,0 0 1,23-23 0,-23 23-1,0 0-15,23-24 16,-1-22 0,-22 23-1,23-23-15,-23 46 16,0 0-1,23-46 1,-23 23-16,0-23 16,23 46-1,-23 0-15,22-92 16,-22 69 0,23 0-1,-23 0-15,0-46 16,23 46-1,-1-46-15,-22 46 16,23 0 0,-23 23-1,23-69-15,-23 46 16,0 23 0,0 0-16,22-69 15,1 46 1,-23 0-1,0 23-15,0-23 16,23-69 0,0 92-1,-23-23-15,22 23 16,-22-69 0,0 23-16,23 46 15,-23-23 1,0 23-1,23-23-15,-23-46 16,22 69 0,-22-23-16,0 0 15,0 0 1,0 0 0,23-46-16,-23 69 15,0-23 1,0 0-1,0 23-15,0 0 16,23-23 0,-23 23-16,0 0 15,0-23 1,0 0 0,0 23-16,0 0 15,0-23 1,0 0-16,0 0 15,22-23 1,-22 23 0,0 0-1,0 0-15,0-1 16,23-22-16,-23 46 16,0-23-1,0 0 1,23-46-16,-23 46 15,0 0 1,0 23 0,0-23-16,0 23 15,23-46 1,-23 23-16,0 23 16,22-23-1,-22 0 1,0 0-16,0 23 15,23-23 1,-23 23-16,0-46 16,0 46-1,0-23 1,0 23-16,23-46 16,-23 46-1,0 0-15,22-23 16,-22 0-1,0 0 1,0 0-16,0 23 16,23-23-1,-23-23-15,23 46 16,-23-23 0,0 0-1,23 0-15,-23-92 16,0 92-1,22 0 1,-22 0-16,23 0 16,-23 0-1,23-23-15,-23 23 16,0 23 0,0-23-1,22 0-15,-22 0 16,0 23-1,23 0-15,-23-23 16,0 23 0,0 0-1,0-23-15,23 0 16,-23 23 0,22 0-1,-22-23-15,0 23 16,0 0-1,0 0-15,0 0 16,23 0 0,-23 0-1,23 0 1,-23 0 0,0 0-1,0 0 16,23 0 1,-23 0 15,0 0-16,0 0 16,22 23-32,-22-23 17,0 0 46,23 23-63,-23-23 1,24 23 0,-24-23-1,0 0 32,22 23-31,-22-23-1,0 0 1,23 23 15,-23-23-15,0 0 15,23 23-15,-23-23-1,22 23 1,-22-23-16,23-1 31,-23 1-15,23 23-1,-23-23 1,23 0-16,-1 0 31,1 23-31,-23-23 16,23 23 0,-23-23-1,22 0-15,24 0 31,-46 0-15,22 23 0,-22-23-1,23 0-15,0 23 16,0-23 0,-1 0-1,1 23 1,-23-23-1,23 0-15,-1 23 16,-22-23 0,23 23-1,0-46-15,22 46 32,-22-46-32,22 23 15,-22 0-15,0 0 16,-1 0-1,1 0-15,23 0 16,22-23 0,-46 0-1,46 23-15,-45-23 16,23 23 0,-1-23-16,0 23 15,1-46 1,22 46-1,-45 0-15,22 0 16,0-23 0,-22 46-16,0-23 15,0 23 17,-1-23-17,1 0-15,0 23 16,-1-23-1,1 0-15,0 23 16,-1 0 0,1-23-16,23 23 31,-24-23-15,1 0-16,22 23 15,23-46 1,-45 23-16,23 23 15,-24-23 17,24 23-32,-24 0 15,1-23 1,45 0-16,-45 23 16,22 0 15,-45-23-31,23 23 15,22-23 1,-22 23 0,0 0-16,22-23 15,1 0 1,-24 23-16,24-23 16,-1 23-1,1-23 1,-24 0-16,46 23 15,-45 0 1,0-23-16,22 0 16,-22 23-1,0 0 1,22-23-16,-22 0 16,22 23-1,46-23-15,-46 0 16,-22 0-1,22 23 1,1-23-16,-23 0 16,22 23-1,1 0 1,0-23-16,22 0 16,0 0-1,-23 23-15,1-23 16,-1 0-1,23 0 1,0 23-16,0 0 16,1-23-1,-24 0-15,23 0 16,-23 23 0,-22 0-1,23-23-15,-24 23 16,1 0-1,45-23-15,-45 23 16,22-23 15,23 23-31,-22 0 0,45-23 16,-46 23 0,23-23-1,0 23 16,-45 0-31,22 0 16,46-23 0,-46 0-1,1 23-15,45 0 16,-69-23 0,69 23-16,-23 0 15,-45 0 16,22 0-31,46-23 0,-45 23 16,67 0 0,-45-23-16,-45 23 15,22 0 1,24 0 0,-47 0-16,24-23 15,22 23 1,45 0-16,-67 0 15,22 0 1,0-23 0,0 23-16,45-23 15,-90 23 1,46 0 0,-46-23-16,22 23 15,69-23 1,-46 23-16,-23 0 15,46-23 1,-23 23 0,69-23-16,-69 0 15,22 0 17,955-115 108,-1023 115-140,1 23 16,23 0-16,-1-23 15,23 23 1,-22 0-16,22 0 16,0 0-1,23-23 1,-1 23-16,-22-23 16,1 23-1,-1 0-15,0-23 16,-23 23-1,23 0 1,46 0-16,-91 0 16,113 0-1,1-23-15,-92 23 16,69-23 0,45 23-1,-91 0-15,-23 0 16,1-23-1,22 23 1,0 0-16,45-23 16,-90 23-1,45 0 1,0-23-16,0 23 16,-22 0-1,45 0-15,-46 0 16,0 0-1,24-23-15,-47 23 16,46 0 0,1-23-1,-24 23-15,0 0 16,46-23 0,-68 23-1,22 0-15,23 0 16,0 0-1,-22 0 1,45-23-16,-46 23 16,69 0-1,-24 0-15,-67-23 16,23 23 0,44 0-16,69 0 15,-113 0 1,22 0-1,68-23-15,23 23 16,-114 0 0,69 0-16,-68 0 15,0 0 1,67 0 0,-67 0-16,67 0 15,-45 0 1,-22 0-1,67 0-15,-90 0 16,45 0 0,-23 0-16,-22 0 15,45 0 1,-45 0 0,0 0-16,-1 0 15,46 0 1,-45 0-16,45 0 15,-45 0 1,22 0 0,-22 0-16,22 0 15,1 0 1,-24 0-16,24 0 16,22 0-1,45 0 1,-67 0-16,-1 0 15,23 0 1,69 0 0,-47 0-16,-21 0 15,21 0 1,-44 0-16,67 0 16,-67 0-1,-1 0 1,0 23-1,1-23 1,22 0-16,-23 0 16,1 23-1,90-23 1,-91 23-16,69 0 16,-91-23-1,22 0-15,23 0 16,-45 0-1,45 0 1,-23 23-16,1-23 16,23 23-1,-46-23 1,67 23-16,-44-23 31,-1 0-31,1 0 0,67 23 16,-67-23-1,-1 0 1,0 0-16,69 0 16,-91 0-1,-1 0-15,1 0 16,22 0 0,1 0-1,-24 23-15,1-23 16,45 0-1,0 0-15,0 0 16,1 0 15,-47 0-31,1 0 0,0 0 16,-1 0 0,1 0-1,0 0-15,22 0 16,1 23-1,-1-23 1,-22 0 0,-1 0-1,1 0-15,45 0 16,0 0 0,-45 0-16,22 0 15,46 0 1,-45 0-1,67 0-15,-67 23 16,22-23 0,45 0-16,69 0 15,-137 0 1,23 0 0,-22 0-16,45 0 15,-69 0 1,1 0-1,0 0-15,-1 0 16,1 0 0,0 0 15,0 0-15,22 23-1,-22-23 1,-1 0-1,1 0 17</inkml:trace>
  <inkml:trace contextRef="#ctx0" brushRef="#br0" timeOffset="1057">15420 645 0,'0'0'0</inkml:trace>
  <inkml:trace contextRef="#ctx0" brushRef="#br0" timeOffset="3307">295 553 0,'0'46'109,"0"92"-93,0-69-1,0 161-15,23-115 16,0 161 0,-1-207-16,1 23 15,-23-69 1,23-23 0,-1 0-1,24 0 1,-24 0-1,1 0 1,23 0 0,22 0-16,22 0 15,47-23 1,-115 23-16,24-23 16,-1 0-1,-45 0 1,23 23-16</inkml:trace>
  <inkml:trace contextRef="#ctx0" brushRef="#br0" timeOffset="3850">409 1082 0,'0'-23'47,"22"23"-31,1 0-1,22-23-15,24 0 16,-1 0 0,-23 0 30</inkml:trace>
  <inkml:trace contextRef="#ctx0" brushRef="#br0" timeOffset="4275">386 576 0,'23'-23'93,"-1"23"-93,46 0 16,1 0 0,-1 0-16,-23 0 15,-22 0 1,-1 0 0,1-23-16</inkml:trace>
  <inkml:trace contextRef="#ctx0" brushRef="#br0" timeOffset="5038">1181 1680 0,'0'-23'94,"0"-23"-79,0-23 1,0-46-1,45-460 79,-21 575-94,-2 0 31,1-23-15,22 23 0,-22 0-1,0 0-15,22 0 16,-22 23 0,22 0-16,1 23 15</inkml:trace>
  <inkml:trace contextRef="#ctx0" brushRef="#br0" timeOffset="5584">1226 1197 0,'24'0'78,"21"0"-62,-22 0 0,22-23-16,-22 23 15,0-23 1,-1 23 0</inkml:trace>
  <inkml:trace contextRef="#ctx0" brushRef="#br0" timeOffset="6242">1772 1657 0,'0'-23'125,"0"-69"-109,0 23-16,0 0 16,-23-115-1,23 115-15,-23 0 16,23 0 0,0 46-1,0 0 1,69-23 78,-47 46-79,1 0 16,0 0-31,-1 23 32,1 23-17,-23-23-15</inkml:trace>
  <inkml:trace contextRef="#ctx0" brushRef="#br0" timeOffset="6783">1726 1312 0,'46'0'94,"-1"0"-94,1-23 15,-24 23 1,24 0-16,-1-23 16,-22 23-1,0 0 1,-1 0-1</inkml:trace>
  <inkml:trace contextRef="#ctx0" brushRef="#br0" timeOffset="7064">2112 1174 0,'23'0'0,"0"23"47,-1 23-31,-22 0-1,23 0 1,-23-23-16,23 23 16,-23-23-1,0 0-15,0 0 31,0 0-15</inkml:trace>
  <inkml:trace contextRef="#ctx0" brushRef="#br0" timeOffset="7368">1931 691 0</inkml:trace>
  <inkml:trace contextRef="#ctx0" brushRef="#br0" timeOffset="8088">2362 1036 0,'23'0'31,"-23"23"0,0 0 0,0 0-15,0 0-16,0 23 16,0 0-1,0-23 1,0 23-1,22-23 1,-22 0-16,23 0 16,0-23-1,-23 23 1,23-23 0,-1 0-1,1 23-15,45-23 16,46 23-1,-46-23 1,-23 0-16</inkml:trace>
  <inkml:trace contextRef="#ctx0" brushRef="#br0" timeOffset="8605">2771 1036 0,'22'0'62,"1"46"-31,0-23-15,-23 23 0,23-23-16,-23 0 15,22 23 1,-22 0-1,0-23-15,23 23 16,-23 23 0</inkml:trace>
  <inkml:trace contextRef="#ctx0" brushRef="#br0" timeOffset="8977">2703 852 0</inkml:trace>
  <inkml:trace contextRef="#ctx0" brushRef="#br0" timeOffset="10045">3043 1013 0,'23'0'32,"0"0"-17,-1 0 1,1 0 0,45 0-16,0 0 15,-45 0 1,0 0-1,45-46-15,-46 23 16,24 23 0,-23-23-1,-1 0 1,-22 0 0,0 0-16,0 0 31,0 0-16,-22 23 32,-24 0-15,-272 253 61,296-207-93,22-23 32,-23 0-32,23 0 15,0 46 1,0-46-16,23 0 15,22 46 1,-22-69 0,22 0-16,-22 23 31,22-23-31,23 0 16,-22-23-1,-1-23 1,-22 23-16</inkml:trace>
  <inkml:trace contextRef="#ctx0" brushRef="#br0" timeOffset="10990">3747 852 0,'0'23'63,"0"0"-48,0 23 1,23 23-16,-23-46 16,22 23-1,1 0-15,-23 0 16,23 23 0,-1-23 77,-22-69-77,0-23 0,0-69-16,0 23 15,0-23 1,0 69-1,0 0-15,0 0 16,0 23 15,23 0-15,23 0 0,-24 23 15,1 0-16,22 23-15,-22-23 16,45 69 0,-68-46-16,23 23 15,22 23 1,-45 0 0,0-23-16,0 0 15,0 0 1,0-23-16,0 0 15</inkml:trace>
  <inkml:trace contextRef="#ctx0" brushRef="#br0" timeOffset="11537">4315 0 0,'0'23'16,"0"23"0,0-23-1,22 47 1,-22-24-1,23-23-15,23 69 16,-23 46-16,-23-92 16,45 92-1,-22-46 1,0-46-16,-23-23 16,0 0-1,0 0-15,0 0 47,0 0 0</inkml:trace>
  <inkml:trace contextRef="#ctx0" brushRef="#br0" timeOffset="11833">4269 622 0,'23'0'47,"91"-23"-31,-91 23-16,91-23 15,-46 0 1,-23 0-1,-22 23-15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18.0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437 0 0,'-23'0'109,"-23"0"-93,0 0-1,0 23-15,0 0 16,0 0-1,0 0-15,-23 23 16,46 1 0,-23-24-1,46 0-15,0 0 47,0 0-31,0 0-1,0 23 1,0 0 0,0 0-16,23 0 15,23 0 1,0-23 0,0 0-16,-23 0 15,46 0 1,-46-23-16,0 0 31,0 0-15,0 0-1,46 0 1,0-69 0,-23 23-1,-23 0 1,23 23-16,-46-23 15,46-23 1,-23 23 0,0 0-1,-23 0 1,0 23-16,0-1 31,0 1-15,0 0-1,-23 23 17,-23-23-17,23 23 1,0 0-16,-46 0 16,23 0-1,0 0 1,23 0-1,0 0 1,0 23 0,0 23-1,0-22 1,0-1-16,0-23 16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2.1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0 345 0,'0'0'0,"23"-23"0,-23 0 16,0 0 0,0 0-1,0-23 1,0-23 0,0 23-16,0-23 15,0 46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2.4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 0,'23'-23'0,"-23"0"31,0-23-16,0 0 17,0 23-32,0 0 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2.7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0 276 0,'0'-23'31,"0"0"-16,0 0 1,0 0-16,0 0 16,0 0-1,0 0-15,0 0 16,0-23 0,0 23-1,0 0-15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1080" max="3840" units="cm"/>
          <inkml:channel name="Y" type="integer" min="-851" max="1080" units="cm"/>
          <inkml:channel name="T" type="integer" max="2.14748E9" units="dev"/>
        </inkml:traceFormat>
        <inkml:channelProperties>
          <inkml:channelProperty channel="X" name="resolution" value="82.27425" units="1/cm"/>
          <inkml:channelProperty channel="Y" name="resolution" value="57.47024" units="1/cm"/>
          <inkml:channelProperty channel="T" name="resolution" value="1" units="1/dev"/>
        </inkml:channelProperties>
      </inkml:inkSource>
      <inkml:timestamp xml:id="ts0" timeString="2021-10-26T20:53:23.0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0 207 0,'0'0'0,"0"-23"32,0 0-17,0 0 1,0 0-1,0 0-15,0 0 16,0 0 0,0-23-1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Daniel Carpenter" id="{DC8800FB-DF9A-4485-9C14-ABA213CC795D}" userId="S::Daniel.Carpenter@chickasaw.net::a3b6d710-9aa7-4e7b-9869-1219a35673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1-10-28T20:47:51.06" personId="{DC8800FB-DF9A-4485-9C14-ABA213CC795D}" id="{6BB3A148-7771-4A29-ABAF-CC5DCA52548B}">
    <text>Change the student to adjust for another student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3D80-C74C-4A28-976B-BB74BCC1DA8A}">
  <dimension ref="B1:G22"/>
  <sheetViews>
    <sheetView zoomScaleNormal="100" workbookViewId="0">
      <selection activeCell="R5" sqref="R5"/>
    </sheetView>
  </sheetViews>
  <sheetFormatPr defaultRowHeight="15" x14ac:dyDescent="0.25"/>
  <cols>
    <col min="2" max="5" width="12.7109375" customWidth="1"/>
    <col min="6" max="6" width="5.5703125" bestFit="1" customWidth="1"/>
  </cols>
  <sheetData>
    <row r="1" spans="2:7" s="6" customFormat="1" ht="30" x14ac:dyDescent="0.25">
      <c r="B1" s="6" t="s">
        <v>2</v>
      </c>
      <c r="C1" s="6" t="s">
        <v>0</v>
      </c>
      <c r="D1" s="6" t="s">
        <v>3</v>
      </c>
      <c r="E1" s="6" t="s">
        <v>10</v>
      </c>
    </row>
    <row r="2" spans="2:7" x14ac:dyDescent="0.25">
      <c r="B2">
        <v>40</v>
      </c>
      <c r="C2" s="1">
        <v>63</v>
      </c>
      <c r="D2" s="1">
        <v>2</v>
      </c>
      <c r="E2" s="8">
        <v>0</v>
      </c>
      <c r="G2" t="s">
        <v>8</v>
      </c>
    </row>
    <row r="3" spans="2:7" x14ac:dyDescent="0.25">
      <c r="B3">
        <v>41</v>
      </c>
      <c r="C3" s="1">
        <v>78</v>
      </c>
      <c r="D3" s="1">
        <v>19</v>
      </c>
      <c r="E3" s="8">
        <v>0</v>
      </c>
    </row>
    <row r="4" spans="2:7" x14ac:dyDescent="0.25">
      <c r="B4">
        <v>42</v>
      </c>
      <c r="C4" s="1">
        <v>86</v>
      </c>
      <c r="D4" s="1">
        <v>18</v>
      </c>
      <c r="E4" s="8">
        <v>0.27777777777777779</v>
      </c>
    </row>
    <row r="5" spans="2:7" x14ac:dyDescent="0.25">
      <c r="B5" s="5">
        <v>43</v>
      </c>
      <c r="C5" s="1">
        <v>52</v>
      </c>
      <c r="D5" s="1">
        <v>5</v>
      </c>
      <c r="E5" s="8">
        <v>0</v>
      </c>
    </row>
    <row r="6" spans="2:7" x14ac:dyDescent="0.25">
      <c r="B6">
        <v>44</v>
      </c>
      <c r="C6" s="1">
        <v>80</v>
      </c>
      <c r="D6" s="1">
        <v>18</v>
      </c>
      <c r="E6" s="8">
        <v>0</v>
      </c>
    </row>
    <row r="7" spans="2:7" x14ac:dyDescent="0.25">
      <c r="B7">
        <v>45</v>
      </c>
      <c r="C7" s="1">
        <v>77</v>
      </c>
      <c r="D7" s="1">
        <v>0</v>
      </c>
      <c r="E7" s="8">
        <v>0.72222222222222221</v>
      </c>
    </row>
    <row r="8" spans="2:7" x14ac:dyDescent="0.25">
      <c r="B8">
        <v>46</v>
      </c>
      <c r="C8" s="1">
        <v>65</v>
      </c>
      <c r="D8" s="1">
        <v>15</v>
      </c>
      <c r="E8" s="8">
        <v>0</v>
      </c>
    </row>
    <row r="9" spans="2:7" x14ac:dyDescent="0.25">
      <c r="B9">
        <v>47</v>
      </c>
      <c r="C9" s="1">
        <v>51</v>
      </c>
      <c r="D9" s="1">
        <v>4</v>
      </c>
      <c r="E9" s="8">
        <v>0</v>
      </c>
    </row>
    <row r="10" spans="2:7" x14ac:dyDescent="0.25">
      <c r="B10">
        <v>48</v>
      </c>
      <c r="C10" s="1">
        <v>72</v>
      </c>
      <c r="D10" s="1">
        <v>0</v>
      </c>
      <c r="E10" s="8">
        <v>0</v>
      </c>
    </row>
    <row r="11" spans="2:7" x14ac:dyDescent="0.25">
      <c r="B11">
        <v>49</v>
      </c>
      <c r="C11" s="1">
        <v>54</v>
      </c>
      <c r="D11" s="1">
        <v>15</v>
      </c>
      <c r="E11" s="8">
        <v>0</v>
      </c>
    </row>
    <row r="13" spans="2:7" x14ac:dyDescent="0.25">
      <c r="E13" s="11" t="s">
        <v>14</v>
      </c>
      <c r="F13" s="11"/>
      <c r="G13" s="11"/>
    </row>
    <row r="14" spans="2:7" x14ac:dyDescent="0.25">
      <c r="E14" t="s">
        <v>6</v>
      </c>
      <c r="G14" t="s">
        <v>7</v>
      </c>
    </row>
    <row r="15" spans="2:7" x14ac:dyDescent="0.25">
      <c r="D15" s="12" t="s">
        <v>15</v>
      </c>
      <c r="E15" s="3">
        <f>SUMPRODUCT(C2:C11,E2:E11)</f>
        <v>79.5</v>
      </c>
      <c r="F15" s="9" t="s">
        <v>11</v>
      </c>
      <c r="G15" s="3">
        <f>C5*C19</f>
        <v>79.5</v>
      </c>
    </row>
    <row r="16" spans="2:7" x14ac:dyDescent="0.25">
      <c r="D16" s="12" t="s">
        <v>16</v>
      </c>
      <c r="E16" s="3">
        <f>SUMPRODUCT(D2:D11,E2:E11)</f>
        <v>5</v>
      </c>
      <c r="F16" s="9" t="s">
        <v>12</v>
      </c>
      <c r="G16" s="3">
        <f>D5</f>
        <v>5</v>
      </c>
    </row>
    <row r="17" spans="3:7" x14ac:dyDescent="0.25">
      <c r="D17" s="12" t="s">
        <v>17</v>
      </c>
      <c r="E17" s="7">
        <f>SUM(E2:E11)</f>
        <v>1</v>
      </c>
      <c r="F17" s="10" t="s">
        <v>13</v>
      </c>
      <c r="G17" s="7">
        <v>1</v>
      </c>
    </row>
    <row r="18" spans="3:7" x14ac:dyDescent="0.25">
      <c r="C18" t="s">
        <v>5</v>
      </c>
    </row>
    <row r="19" spans="3:7" x14ac:dyDescent="0.25">
      <c r="C19" s="2">
        <v>1.5288461538461537</v>
      </c>
    </row>
    <row r="21" spans="3:7" x14ac:dyDescent="0.25">
      <c r="C21" t="s">
        <v>9</v>
      </c>
    </row>
    <row r="22" spans="3:7" x14ac:dyDescent="0.25">
      <c r="C22" s="4">
        <f>C19</f>
        <v>1.5288461538461537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02C6-B787-4646-B820-552C1E4288A8}">
  <dimension ref="B1:L59"/>
  <sheetViews>
    <sheetView showGridLines="0" tabSelected="1" zoomScale="85" zoomScaleNormal="85" workbookViewId="0">
      <pane ySplit="10" topLeftCell="A32" activePane="bottomLeft" state="frozen"/>
      <selection pane="bottomLeft" activeCell="K55" sqref="K55"/>
    </sheetView>
  </sheetViews>
  <sheetFormatPr defaultRowHeight="15" x14ac:dyDescent="0.25"/>
  <cols>
    <col min="1" max="1" width="2.7109375" customWidth="1"/>
    <col min="2" max="2" width="14.42578125" bestFit="1" customWidth="1"/>
    <col min="3" max="12" width="12.7109375" customWidth="1"/>
  </cols>
  <sheetData>
    <row r="1" spans="2:12" ht="6.95" customHeight="1" x14ac:dyDescent="0.25"/>
    <row r="2" spans="2:12" x14ac:dyDescent="0.25">
      <c r="D2" s="9" t="s">
        <v>25</v>
      </c>
      <c r="E2" s="9" t="s">
        <v>24</v>
      </c>
    </row>
    <row r="3" spans="2:12" x14ac:dyDescent="0.25">
      <c r="C3" t="s">
        <v>19</v>
      </c>
      <c r="D3" s="15">
        <v>1.7807590287696387</v>
      </c>
      <c r="E3" s="16">
        <f>D3</f>
        <v>1.7807590287696387</v>
      </c>
    </row>
    <row r="4" spans="2:12" ht="6.95" customHeight="1" x14ac:dyDescent="0.25"/>
    <row r="5" spans="2:12" x14ac:dyDescent="0.25">
      <c r="C5" s="19" t="s">
        <v>15</v>
      </c>
      <c r="D5" s="19" t="s">
        <v>16</v>
      </c>
      <c r="E5" s="19" t="s">
        <v>17</v>
      </c>
      <c r="F5" s="19" t="s">
        <v>23</v>
      </c>
      <c r="G5" s="19" t="s">
        <v>23</v>
      </c>
    </row>
    <row r="6" spans="2:12" x14ac:dyDescent="0.25">
      <c r="B6" s="12" t="s">
        <v>18</v>
      </c>
      <c r="C6" s="16">
        <f>SUMPRODUCT(C11:C59, $H$11:$H$59)</f>
        <v>92.599469496021229</v>
      </c>
      <c r="D6" s="16">
        <f>SUMPRODUCT(D11:D59, $H$11:$H$59)</f>
        <v>5</v>
      </c>
      <c r="E6" s="16">
        <f t="shared" ref="E6:F6" si="0">SUMPRODUCT(E11:E59, $H$11:$H$59)</f>
        <v>5</v>
      </c>
      <c r="F6" s="16">
        <f t="shared" si="0"/>
        <v>6</v>
      </c>
      <c r="G6" s="16">
        <f>SUM($H$11:$H$59)</f>
        <v>1</v>
      </c>
    </row>
    <row r="7" spans="2:12" s="17" customFormat="1" x14ac:dyDescent="0.25">
      <c r="B7" s="18"/>
      <c r="C7" s="21" t="s">
        <v>12</v>
      </c>
      <c r="D7" s="21" t="s">
        <v>21</v>
      </c>
      <c r="E7" s="21" t="s">
        <v>21</v>
      </c>
      <c r="F7" s="21" t="s">
        <v>21</v>
      </c>
      <c r="G7" s="21" t="s">
        <v>13</v>
      </c>
    </row>
    <row r="8" spans="2:12" x14ac:dyDescent="0.25">
      <c r="B8" s="12" t="s">
        <v>20</v>
      </c>
      <c r="C8" s="16">
        <f>C53 * $D$3</f>
        <v>92.599469496021214</v>
      </c>
      <c r="D8" s="16">
        <f>D53</f>
        <v>5</v>
      </c>
      <c r="E8" s="16">
        <f t="shared" ref="E8:F8" si="1">E53</f>
        <v>5</v>
      </c>
      <c r="F8" s="16">
        <f t="shared" si="1"/>
        <v>6</v>
      </c>
      <c r="G8" s="16">
        <v>1</v>
      </c>
    </row>
    <row r="9" spans="2:12" x14ac:dyDescent="0.25">
      <c r="J9" s="15">
        <v>1</v>
      </c>
      <c r="K9" s="15">
        <v>2</v>
      </c>
    </row>
    <row r="10" spans="2:12" s="13" customFormat="1" ht="45" x14ac:dyDescent="0.25">
      <c r="B10" s="14" t="s">
        <v>2</v>
      </c>
      <c r="C10" s="14" t="s">
        <v>0</v>
      </c>
      <c r="D10" s="14" t="s">
        <v>1</v>
      </c>
      <c r="E10" s="14" t="s">
        <v>3</v>
      </c>
      <c r="F10" s="14" t="s">
        <v>4</v>
      </c>
      <c r="G10" s="6"/>
      <c r="H10" s="6" t="s">
        <v>22</v>
      </c>
      <c r="I10" s="32" t="s">
        <v>26</v>
      </c>
      <c r="J10" s="13" t="s">
        <v>28</v>
      </c>
      <c r="K10" s="13" t="s">
        <v>29</v>
      </c>
      <c r="L10" s="13" t="s">
        <v>27</v>
      </c>
    </row>
    <row r="11" spans="2:12" x14ac:dyDescent="0.25">
      <c r="B11" s="28">
        <v>1</v>
      </c>
      <c r="C11" s="29">
        <v>65</v>
      </c>
      <c r="D11" s="29">
        <v>10</v>
      </c>
      <c r="E11" s="29">
        <v>14</v>
      </c>
      <c r="F11" s="30">
        <v>8</v>
      </c>
      <c r="H11" s="20">
        <v>0</v>
      </c>
      <c r="I11" s="31" t="b">
        <f>H11 &gt; 0</f>
        <v>0</v>
      </c>
    </row>
    <row r="12" spans="2:12" x14ac:dyDescent="0.25">
      <c r="B12" s="22">
        <v>2</v>
      </c>
      <c r="C12" s="23">
        <v>100</v>
      </c>
      <c r="D12" s="23">
        <v>16</v>
      </c>
      <c r="E12" s="23">
        <v>8</v>
      </c>
      <c r="F12" s="24">
        <v>5</v>
      </c>
      <c r="H12" s="20">
        <v>0</v>
      </c>
      <c r="I12" s="31" t="b">
        <f t="shared" ref="I12:I59" si="2">H12 &gt; 0</f>
        <v>0</v>
      </c>
    </row>
    <row r="13" spans="2:12" x14ac:dyDescent="0.25">
      <c r="B13" s="22">
        <v>3</v>
      </c>
      <c r="C13" s="23">
        <v>83</v>
      </c>
      <c r="D13" s="23">
        <v>11</v>
      </c>
      <c r="E13" s="23">
        <v>10</v>
      </c>
      <c r="F13" s="24">
        <v>10</v>
      </c>
      <c r="H13" s="20">
        <v>0</v>
      </c>
      <c r="I13" s="31" t="b">
        <f t="shared" si="2"/>
        <v>0</v>
      </c>
    </row>
    <row r="14" spans="2:12" x14ac:dyDescent="0.25">
      <c r="B14" s="22">
        <v>4</v>
      </c>
      <c r="C14" s="23">
        <v>81</v>
      </c>
      <c r="D14" s="23">
        <v>4</v>
      </c>
      <c r="E14" s="23">
        <v>0</v>
      </c>
      <c r="F14" s="24">
        <v>10</v>
      </c>
      <c r="H14" s="20">
        <v>0</v>
      </c>
      <c r="I14" s="31" t="b">
        <f t="shared" si="2"/>
        <v>0</v>
      </c>
    </row>
    <row r="15" spans="2:12" x14ac:dyDescent="0.25">
      <c r="B15" s="22">
        <v>5</v>
      </c>
      <c r="C15" s="23">
        <v>68</v>
      </c>
      <c r="D15" s="23">
        <v>15</v>
      </c>
      <c r="E15" s="23">
        <v>6</v>
      </c>
      <c r="F15" s="24">
        <v>10</v>
      </c>
      <c r="H15" s="20">
        <v>0</v>
      </c>
      <c r="I15" s="31" t="b">
        <f t="shared" si="2"/>
        <v>0</v>
      </c>
    </row>
    <row r="16" spans="2:12" x14ac:dyDescent="0.25">
      <c r="B16" s="22">
        <v>6</v>
      </c>
      <c r="C16" s="23">
        <v>92</v>
      </c>
      <c r="D16" s="23">
        <v>10</v>
      </c>
      <c r="E16" s="23">
        <v>13</v>
      </c>
      <c r="F16" s="24">
        <v>4</v>
      </c>
      <c r="H16" s="20">
        <v>0</v>
      </c>
      <c r="I16" s="31" t="b">
        <f t="shared" si="2"/>
        <v>0</v>
      </c>
    </row>
    <row r="17" spans="2:9" x14ac:dyDescent="0.25">
      <c r="B17" s="22">
        <v>7</v>
      </c>
      <c r="C17" s="23">
        <v>96</v>
      </c>
      <c r="D17" s="23">
        <v>4</v>
      </c>
      <c r="E17" s="23">
        <v>7</v>
      </c>
      <c r="F17" s="24">
        <v>6</v>
      </c>
      <c r="H17" s="20">
        <v>0.62334217506631295</v>
      </c>
      <c r="I17" s="31" t="b">
        <f t="shared" si="2"/>
        <v>1</v>
      </c>
    </row>
    <row r="18" spans="2:9" x14ac:dyDescent="0.25">
      <c r="B18" s="22">
        <v>8</v>
      </c>
      <c r="C18" s="23">
        <v>67</v>
      </c>
      <c r="D18" s="23">
        <v>14</v>
      </c>
      <c r="E18" s="23">
        <v>9</v>
      </c>
      <c r="F18" s="24">
        <v>10</v>
      </c>
      <c r="H18" s="20">
        <v>0</v>
      </c>
      <c r="I18" s="31" t="b">
        <f t="shared" si="2"/>
        <v>0</v>
      </c>
    </row>
    <row r="19" spans="2:9" x14ac:dyDescent="0.25">
      <c r="B19" s="22">
        <v>9</v>
      </c>
      <c r="C19" s="23">
        <v>88</v>
      </c>
      <c r="D19" s="23">
        <v>13</v>
      </c>
      <c r="E19" s="23">
        <v>18</v>
      </c>
      <c r="F19" s="24">
        <v>8</v>
      </c>
      <c r="H19" s="20">
        <v>0</v>
      </c>
      <c r="I19" s="31" t="b">
        <f t="shared" si="2"/>
        <v>0</v>
      </c>
    </row>
    <row r="20" spans="2:9" x14ac:dyDescent="0.25">
      <c r="B20" s="22">
        <v>10</v>
      </c>
      <c r="C20" s="23">
        <v>82</v>
      </c>
      <c r="D20" s="23">
        <v>3</v>
      </c>
      <c r="E20" s="23">
        <v>5</v>
      </c>
      <c r="F20" s="24">
        <v>6</v>
      </c>
      <c r="H20" s="20">
        <v>0</v>
      </c>
      <c r="I20" s="31" t="b">
        <f t="shared" si="2"/>
        <v>0</v>
      </c>
    </row>
    <row r="21" spans="2:9" x14ac:dyDescent="0.25">
      <c r="B21" s="22">
        <v>11</v>
      </c>
      <c r="C21" s="23">
        <v>93</v>
      </c>
      <c r="D21" s="23">
        <v>11</v>
      </c>
      <c r="E21" s="23">
        <v>5</v>
      </c>
      <c r="F21" s="24">
        <v>7</v>
      </c>
      <c r="H21" s="20">
        <v>0</v>
      </c>
      <c r="I21" s="31" t="b">
        <f t="shared" si="2"/>
        <v>0</v>
      </c>
    </row>
    <row r="22" spans="2:9" x14ac:dyDescent="0.25">
      <c r="B22" s="22">
        <v>12</v>
      </c>
      <c r="C22" s="23">
        <v>93</v>
      </c>
      <c r="D22" s="23">
        <v>7</v>
      </c>
      <c r="E22" s="23">
        <v>20</v>
      </c>
      <c r="F22" s="24">
        <v>4</v>
      </c>
      <c r="H22" s="20">
        <v>0</v>
      </c>
      <c r="I22" s="31" t="b">
        <f t="shared" si="2"/>
        <v>0</v>
      </c>
    </row>
    <row r="23" spans="2:9" x14ac:dyDescent="0.25">
      <c r="B23" s="22">
        <v>13</v>
      </c>
      <c r="C23" s="23">
        <v>95</v>
      </c>
      <c r="D23" s="23">
        <v>5</v>
      </c>
      <c r="E23" s="23">
        <v>10</v>
      </c>
      <c r="F23" s="24">
        <v>2</v>
      </c>
      <c r="H23" s="20">
        <v>6.3660477453580944E-2</v>
      </c>
      <c r="I23" s="31" t="b">
        <f t="shared" si="2"/>
        <v>1</v>
      </c>
    </row>
    <row r="24" spans="2:9" x14ac:dyDescent="0.25">
      <c r="B24" s="22">
        <v>14</v>
      </c>
      <c r="C24" s="23">
        <v>81</v>
      </c>
      <c r="D24" s="23">
        <v>1</v>
      </c>
      <c r="E24" s="23">
        <v>6</v>
      </c>
      <c r="F24" s="24">
        <v>8</v>
      </c>
      <c r="H24" s="20">
        <v>0</v>
      </c>
      <c r="I24" s="31" t="b">
        <f t="shared" si="2"/>
        <v>0</v>
      </c>
    </row>
    <row r="25" spans="2:9" x14ac:dyDescent="0.25">
      <c r="B25" s="22">
        <v>15</v>
      </c>
      <c r="C25" s="23">
        <v>60</v>
      </c>
      <c r="D25" s="23">
        <v>10</v>
      </c>
      <c r="E25" s="23">
        <v>0</v>
      </c>
      <c r="F25" s="24">
        <v>4</v>
      </c>
      <c r="H25" s="20">
        <v>0</v>
      </c>
      <c r="I25" s="31" t="b">
        <f t="shared" si="2"/>
        <v>0</v>
      </c>
    </row>
    <row r="26" spans="2:9" x14ac:dyDescent="0.25">
      <c r="B26" s="22">
        <v>16</v>
      </c>
      <c r="C26" s="23">
        <v>59</v>
      </c>
      <c r="D26" s="23">
        <v>18</v>
      </c>
      <c r="E26" s="23">
        <v>4</v>
      </c>
      <c r="F26" s="24">
        <v>5</v>
      </c>
      <c r="H26" s="20">
        <v>0</v>
      </c>
      <c r="I26" s="31" t="b">
        <f t="shared" si="2"/>
        <v>0</v>
      </c>
    </row>
    <row r="27" spans="2:9" x14ac:dyDescent="0.25">
      <c r="B27" s="22">
        <v>17</v>
      </c>
      <c r="C27" s="23">
        <v>62</v>
      </c>
      <c r="D27" s="23">
        <v>2</v>
      </c>
      <c r="E27" s="23">
        <v>10</v>
      </c>
      <c r="F27" s="24">
        <v>2</v>
      </c>
      <c r="H27" s="20">
        <v>0</v>
      </c>
      <c r="I27" s="31" t="b">
        <f t="shared" si="2"/>
        <v>0</v>
      </c>
    </row>
    <row r="28" spans="2:9" x14ac:dyDescent="0.25">
      <c r="B28" s="22">
        <v>18</v>
      </c>
      <c r="C28" s="23">
        <v>86</v>
      </c>
      <c r="D28" s="23">
        <v>1</v>
      </c>
      <c r="E28" s="23">
        <v>12</v>
      </c>
      <c r="F28" s="24">
        <v>6</v>
      </c>
      <c r="H28" s="20">
        <v>0</v>
      </c>
      <c r="I28" s="31" t="b">
        <f t="shared" si="2"/>
        <v>0</v>
      </c>
    </row>
    <row r="29" spans="2:9" x14ac:dyDescent="0.25">
      <c r="B29" s="22">
        <v>19</v>
      </c>
      <c r="C29" s="23">
        <v>77</v>
      </c>
      <c r="D29" s="23">
        <v>10</v>
      </c>
      <c r="E29" s="23">
        <v>5</v>
      </c>
      <c r="F29" s="24">
        <v>9</v>
      </c>
      <c r="H29" s="20">
        <v>0</v>
      </c>
      <c r="I29" s="31" t="b">
        <f t="shared" si="2"/>
        <v>0</v>
      </c>
    </row>
    <row r="30" spans="2:9" x14ac:dyDescent="0.25">
      <c r="B30" s="22">
        <v>20</v>
      </c>
      <c r="C30" s="23">
        <v>82</v>
      </c>
      <c r="D30" s="23">
        <v>10</v>
      </c>
      <c r="E30" s="23">
        <v>13</v>
      </c>
      <c r="F30" s="24">
        <v>3</v>
      </c>
      <c r="H30" s="20">
        <v>0</v>
      </c>
      <c r="I30" s="31" t="b">
        <f t="shared" si="2"/>
        <v>0</v>
      </c>
    </row>
    <row r="31" spans="2:9" x14ac:dyDescent="0.25">
      <c r="B31" s="22">
        <v>21</v>
      </c>
      <c r="C31" s="23">
        <v>76</v>
      </c>
      <c r="D31" s="23">
        <v>15</v>
      </c>
      <c r="E31" s="23">
        <v>10</v>
      </c>
      <c r="F31" s="24">
        <v>7</v>
      </c>
      <c r="H31" s="20">
        <v>0</v>
      </c>
      <c r="I31" s="31" t="b">
        <f t="shared" si="2"/>
        <v>0</v>
      </c>
    </row>
    <row r="32" spans="2:9" x14ac:dyDescent="0.25">
      <c r="B32" s="22">
        <v>22</v>
      </c>
      <c r="C32" s="23">
        <v>65</v>
      </c>
      <c r="D32" s="23">
        <v>10</v>
      </c>
      <c r="E32" s="23">
        <v>8</v>
      </c>
      <c r="F32" s="24">
        <v>7</v>
      </c>
      <c r="H32" s="20">
        <v>0</v>
      </c>
      <c r="I32" s="31" t="b">
        <f t="shared" si="2"/>
        <v>0</v>
      </c>
    </row>
    <row r="33" spans="2:9" x14ac:dyDescent="0.25">
      <c r="B33" s="22">
        <v>23</v>
      </c>
      <c r="C33" s="23">
        <v>50</v>
      </c>
      <c r="D33" s="23">
        <v>0</v>
      </c>
      <c r="E33" s="23">
        <v>7</v>
      </c>
      <c r="F33" s="24">
        <v>7</v>
      </c>
      <c r="H33" s="20">
        <v>0</v>
      </c>
      <c r="I33" s="31" t="b">
        <f t="shared" si="2"/>
        <v>0</v>
      </c>
    </row>
    <row r="34" spans="2:9" x14ac:dyDescent="0.25">
      <c r="B34" s="22">
        <v>24</v>
      </c>
      <c r="C34" s="23">
        <v>97</v>
      </c>
      <c r="D34" s="23">
        <v>12</v>
      </c>
      <c r="E34" s="23">
        <v>8</v>
      </c>
      <c r="F34" s="24">
        <v>2</v>
      </c>
      <c r="H34" s="20">
        <v>0</v>
      </c>
      <c r="I34" s="31" t="b">
        <f t="shared" si="2"/>
        <v>0</v>
      </c>
    </row>
    <row r="35" spans="2:9" x14ac:dyDescent="0.25">
      <c r="B35" s="22">
        <v>25</v>
      </c>
      <c r="C35" s="23">
        <v>100</v>
      </c>
      <c r="D35" s="23">
        <v>18</v>
      </c>
      <c r="E35" s="23">
        <v>15</v>
      </c>
      <c r="F35" s="24">
        <v>7</v>
      </c>
      <c r="H35" s="20">
        <v>0</v>
      </c>
      <c r="I35" s="31" t="b">
        <f t="shared" si="2"/>
        <v>0</v>
      </c>
    </row>
    <row r="36" spans="2:9" x14ac:dyDescent="0.25">
      <c r="B36" s="22">
        <v>26</v>
      </c>
      <c r="C36" s="23">
        <v>61</v>
      </c>
      <c r="D36" s="23">
        <v>20</v>
      </c>
      <c r="E36" s="23">
        <v>3</v>
      </c>
      <c r="F36" s="24">
        <v>8</v>
      </c>
      <c r="H36" s="20">
        <v>0</v>
      </c>
      <c r="I36" s="31" t="b">
        <f t="shared" si="2"/>
        <v>0</v>
      </c>
    </row>
    <row r="37" spans="2:9" x14ac:dyDescent="0.25">
      <c r="B37" s="22">
        <v>27</v>
      </c>
      <c r="C37" s="23">
        <v>84</v>
      </c>
      <c r="D37" s="23">
        <v>14</v>
      </c>
      <c r="E37" s="23">
        <v>2</v>
      </c>
      <c r="F37" s="24">
        <v>9</v>
      </c>
      <c r="H37" s="20">
        <v>0</v>
      </c>
      <c r="I37" s="31" t="b">
        <f t="shared" si="2"/>
        <v>0</v>
      </c>
    </row>
    <row r="38" spans="2:9" x14ac:dyDescent="0.25">
      <c r="B38" s="22">
        <v>28</v>
      </c>
      <c r="C38" s="23">
        <v>71</v>
      </c>
      <c r="D38" s="23">
        <v>6</v>
      </c>
      <c r="E38" s="23">
        <v>9</v>
      </c>
      <c r="F38" s="24">
        <v>5</v>
      </c>
      <c r="H38" s="20">
        <v>0</v>
      </c>
      <c r="I38" s="31" t="b">
        <f t="shared" si="2"/>
        <v>0</v>
      </c>
    </row>
    <row r="39" spans="2:9" x14ac:dyDescent="0.25">
      <c r="B39" s="22">
        <v>29</v>
      </c>
      <c r="C39" s="23">
        <v>86</v>
      </c>
      <c r="D39" s="23">
        <v>13</v>
      </c>
      <c r="E39" s="23">
        <v>15</v>
      </c>
      <c r="F39" s="24">
        <v>4</v>
      </c>
      <c r="H39" s="20">
        <v>0</v>
      </c>
      <c r="I39" s="31" t="b">
        <f t="shared" si="2"/>
        <v>0</v>
      </c>
    </row>
    <row r="40" spans="2:9" x14ac:dyDescent="0.25">
      <c r="B40" s="22">
        <v>30</v>
      </c>
      <c r="C40" s="23">
        <v>87</v>
      </c>
      <c r="D40" s="23">
        <v>11</v>
      </c>
      <c r="E40" s="23">
        <v>7</v>
      </c>
      <c r="F40" s="24">
        <v>2</v>
      </c>
      <c r="H40" s="20">
        <v>0</v>
      </c>
      <c r="I40" s="31" t="b">
        <f t="shared" si="2"/>
        <v>0</v>
      </c>
    </row>
    <row r="41" spans="2:9" x14ac:dyDescent="0.25">
      <c r="B41" s="22">
        <v>31</v>
      </c>
      <c r="C41" s="23">
        <v>65</v>
      </c>
      <c r="D41" s="23">
        <v>0</v>
      </c>
      <c r="E41" s="23">
        <v>0</v>
      </c>
      <c r="F41" s="24">
        <v>3</v>
      </c>
      <c r="H41" s="20">
        <v>0.11405835543766582</v>
      </c>
      <c r="I41" s="31" t="b">
        <f t="shared" si="2"/>
        <v>1</v>
      </c>
    </row>
    <row r="42" spans="2:9" x14ac:dyDescent="0.25">
      <c r="B42" s="22">
        <v>32</v>
      </c>
      <c r="C42" s="23">
        <v>73</v>
      </c>
      <c r="D42" s="23">
        <v>4</v>
      </c>
      <c r="E42" s="23">
        <v>8</v>
      </c>
      <c r="F42" s="24">
        <v>3</v>
      </c>
      <c r="H42" s="20">
        <v>0</v>
      </c>
      <c r="I42" s="31" t="b">
        <f t="shared" si="2"/>
        <v>0</v>
      </c>
    </row>
    <row r="43" spans="2:9" x14ac:dyDescent="0.25">
      <c r="B43" s="22">
        <v>33</v>
      </c>
      <c r="C43" s="23">
        <v>75</v>
      </c>
      <c r="D43" s="23">
        <v>9</v>
      </c>
      <c r="E43" s="23">
        <v>20</v>
      </c>
      <c r="F43" s="24">
        <v>5</v>
      </c>
      <c r="H43" s="20">
        <v>0</v>
      </c>
      <c r="I43" s="31" t="b">
        <f t="shared" si="2"/>
        <v>0</v>
      </c>
    </row>
    <row r="44" spans="2:9" x14ac:dyDescent="0.25">
      <c r="B44" s="22">
        <v>34</v>
      </c>
      <c r="C44" s="23">
        <v>93</v>
      </c>
      <c r="D44" s="23">
        <v>19</v>
      </c>
      <c r="E44" s="23">
        <v>17</v>
      </c>
      <c r="F44" s="24">
        <v>6</v>
      </c>
      <c r="H44" s="20">
        <v>0</v>
      </c>
      <c r="I44" s="31" t="b">
        <f t="shared" si="2"/>
        <v>0</v>
      </c>
    </row>
    <row r="45" spans="2:9" x14ac:dyDescent="0.25">
      <c r="B45" s="22">
        <v>35</v>
      </c>
      <c r="C45" s="23">
        <v>95</v>
      </c>
      <c r="D45" s="23">
        <v>6</v>
      </c>
      <c r="E45" s="23">
        <v>13</v>
      </c>
      <c r="F45" s="24">
        <v>10</v>
      </c>
      <c r="H45" s="20">
        <v>0</v>
      </c>
      <c r="I45" s="31" t="b">
        <f t="shared" si="2"/>
        <v>0</v>
      </c>
    </row>
    <row r="46" spans="2:9" x14ac:dyDescent="0.25">
      <c r="B46" s="22">
        <v>36</v>
      </c>
      <c r="C46" s="23">
        <v>73</v>
      </c>
      <c r="D46" s="23">
        <v>20</v>
      </c>
      <c r="E46" s="23">
        <v>18</v>
      </c>
      <c r="F46" s="24">
        <v>4</v>
      </c>
      <c r="H46" s="20">
        <v>0</v>
      </c>
      <c r="I46" s="31" t="b">
        <f t="shared" si="2"/>
        <v>0</v>
      </c>
    </row>
    <row r="47" spans="2:9" x14ac:dyDescent="0.25">
      <c r="B47" s="22">
        <v>37</v>
      </c>
      <c r="C47" s="23">
        <v>94</v>
      </c>
      <c r="D47" s="23">
        <v>11</v>
      </c>
      <c r="E47" s="23">
        <v>2</v>
      </c>
      <c r="F47" s="24">
        <v>9</v>
      </c>
      <c r="H47" s="20">
        <v>0</v>
      </c>
      <c r="I47" s="31" t="b">
        <f t="shared" si="2"/>
        <v>0</v>
      </c>
    </row>
    <row r="48" spans="2:9" x14ac:dyDescent="0.25">
      <c r="B48" s="22">
        <v>38</v>
      </c>
      <c r="C48" s="23">
        <v>57</v>
      </c>
      <c r="D48" s="23">
        <v>4</v>
      </c>
      <c r="E48" s="23">
        <v>3</v>
      </c>
      <c r="F48" s="24">
        <v>9</v>
      </c>
      <c r="H48" s="20">
        <v>0</v>
      </c>
      <c r="I48" s="31" t="b">
        <f t="shared" si="2"/>
        <v>0</v>
      </c>
    </row>
    <row r="49" spans="2:12" x14ac:dyDescent="0.25">
      <c r="B49" s="22">
        <v>39</v>
      </c>
      <c r="C49" s="23">
        <v>86</v>
      </c>
      <c r="D49" s="23">
        <v>15</v>
      </c>
      <c r="E49" s="23">
        <v>3</v>
      </c>
      <c r="F49" s="24">
        <v>6</v>
      </c>
      <c r="H49" s="20">
        <v>0</v>
      </c>
      <c r="I49" s="31" t="b">
        <f t="shared" si="2"/>
        <v>0</v>
      </c>
    </row>
    <row r="50" spans="2:12" x14ac:dyDescent="0.25">
      <c r="B50" s="22">
        <v>40</v>
      </c>
      <c r="C50" s="23">
        <v>63</v>
      </c>
      <c r="D50" s="23">
        <v>15</v>
      </c>
      <c r="E50" s="23">
        <v>2</v>
      </c>
      <c r="F50" s="24">
        <v>10</v>
      </c>
      <c r="H50" s="20">
        <v>0</v>
      </c>
      <c r="I50" s="31" t="b">
        <f t="shared" si="2"/>
        <v>0</v>
      </c>
      <c r="J50" t="str">
        <f>"(" &amp; J$9 &amp; ", " &amp; $B50 &amp; "): " &amp; E50 &amp; ","</f>
        <v>(1, 40): 2,</v>
      </c>
      <c r="K50" t="str">
        <f t="shared" ref="K50:K59" si="3">"(" &amp; K$9 &amp; ", " &amp; $B50 &amp; "): " &amp; F50 &amp; ","</f>
        <v>(2, 40): 10,</v>
      </c>
      <c r="L50" t="str">
        <f>"(1, " &amp; $B50 &amp; "): " &amp; C50 &amp; ","</f>
        <v>(1, 40): 63,</v>
      </c>
    </row>
    <row r="51" spans="2:12" x14ac:dyDescent="0.25">
      <c r="B51" s="22">
        <v>41</v>
      </c>
      <c r="C51" s="23">
        <v>78</v>
      </c>
      <c r="D51" s="23">
        <v>4</v>
      </c>
      <c r="E51" s="23">
        <v>19</v>
      </c>
      <c r="F51" s="24">
        <v>2</v>
      </c>
      <c r="H51" s="20">
        <v>0</v>
      </c>
      <c r="I51" s="31" t="b">
        <f t="shared" si="2"/>
        <v>0</v>
      </c>
      <c r="J51" t="str">
        <f t="shared" ref="J51:J59" si="4">"(" &amp; J$9 &amp; ", " &amp; $B51 &amp; "): " &amp; E51 &amp; ","</f>
        <v>(1, 41): 19,</v>
      </c>
      <c r="K51" t="str">
        <f t="shared" si="3"/>
        <v>(2, 41): 2,</v>
      </c>
      <c r="L51" t="str">
        <f t="shared" ref="L51:L59" si="5">"(1, " &amp; $B51 &amp; "): " &amp; C51 &amp; ","</f>
        <v>(1, 41): 78,</v>
      </c>
    </row>
    <row r="52" spans="2:12" x14ac:dyDescent="0.25">
      <c r="B52" s="22">
        <v>42</v>
      </c>
      <c r="C52" s="23">
        <v>86</v>
      </c>
      <c r="D52" s="23">
        <v>10</v>
      </c>
      <c r="E52" s="23">
        <v>18</v>
      </c>
      <c r="F52" s="24">
        <v>3</v>
      </c>
      <c r="H52" s="20">
        <v>0</v>
      </c>
      <c r="I52" s="31" t="b">
        <f t="shared" si="2"/>
        <v>0</v>
      </c>
      <c r="J52" t="str">
        <f t="shared" si="4"/>
        <v>(1, 42): 18,</v>
      </c>
      <c r="K52" t="str">
        <f t="shared" si="3"/>
        <v>(2, 42): 3,</v>
      </c>
      <c r="L52" t="str">
        <f t="shared" si="5"/>
        <v>(1, 42): 86,</v>
      </c>
    </row>
    <row r="53" spans="2:12" x14ac:dyDescent="0.25">
      <c r="B53" s="22">
        <v>43</v>
      </c>
      <c r="C53" s="23">
        <v>52</v>
      </c>
      <c r="D53" s="23">
        <v>5</v>
      </c>
      <c r="E53" s="23">
        <v>5</v>
      </c>
      <c r="F53" s="24">
        <v>6</v>
      </c>
      <c r="H53" s="20">
        <v>0</v>
      </c>
      <c r="I53" s="31" t="b">
        <f t="shared" si="2"/>
        <v>0</v>
      </c>
      <c r="J53" t="str">
        <f t="shared" si="4"/>
        <v>(1, 43): 5,</v>
      </c>
      <c r="K53" t="str">
        <f t="shared" si="3"/>
        <v>(2, 43): 6,</v>
      </c>
      <c r="L53" t="str">
        <f t="shared" si="5"/>
        <v>(1, 43): 52,</v>
      </c>
    </row>
    <row r="54" spans="2:12" x14ac:dyDescent="0.25">
      <c r="B54" s="22">
        <v>44</v>
      </c>
      <c r="C54" s="23">
        <v>80</v>
      </c>
      <c r="D54" s="23">
        <v>11</v>
      </c>
      <c r="E54" s="23">
        <v>18</v>
      </c>
      <c r="F54" s="24">
        <v>4</v>
      </c>
      <c r="H54" s="20">
        <v>0</v>
      </c>
      <c r="I54" s="31" t="b">
        <f t="shared" si="2"/>
        <v>0</v>
      </c>
      <c r="J54" t="str">
        <f t="shared" si="4"/>
        <v>(1, 44): 18,</v>
      </c>
      <c r="K54" t="str">
        <f t="shared" si="3"/>
        <v>(2, 44): 4,</v>
      </c>
      <c r="L54" t="str">
        <f t="shared" si="5"/>
        <v>(1, 44): 80,</v>
      </c>
    </row>
    <row r="55" spans="2:12" x14ac:dyDescent="0.25">
      <c r="B55" s="22">
        <v>45</v>
      </c>
      <c r="C55" s="23">
        <v>97</v>
      </c>
      <c r="D55" s="23">
        <v>11</v>
      </c>
      <c r="E55" s="23">
        <v>0</v>
      </c>
      <c r="F55" s="24">
        <v>9</v>
      </c>
      <c r="H55" s="20">
        <v>0.19893899204244031</v>
      </c>
      <c r="I55" s="31" t="b">
        <f t="shared" si="2"/>
        <v>1</v>
      </c>
      <c r="J55" t="str">
        <f t="shared" si="4"/>
        <v>(1, 45): 0,</v>
      </c>
      <c r="K55" t="str">
        <f t="shared" si="3"/>
        <v>(2, 45): 9,</v>
      </c>
      <c r="L55" t="str">
        <f t="shared" si="5"/>
        <v>(1, 45): 97,</v>
      </c>
    </row>
    <row r="56" spans="2:12" x14ac:dyDescent="0.25">
      <c r="B56" s="22">
        <v>46</v>
      </c>
      <c r="C56" s="23">
        <v>65</v>
      </c>
      <c r="D56" s="23">
        <v>6</v>
      </c>
      <c r="E56" s="23">
        <v>15</v>
      </c>
      <c r="F56" s="24">
        <v>6</v>
      </c>
      <c r="H56" s="20">
        <v>0</v>
      </c>
      <c r="I56" s="31" t="b">
        <f t="shared" si="2"/>
        <v>0</v>
      </c>
      <c r="J56" t="str">
        <f t="shared" si="4"/>
        <v>(1, 46): 15,</v>
      </c>
      <c r="K56" t="str">
        <f t="shared" si="3"/>
        <v>(2, 46): 6,</v>
      </c>
      <c r="L56" t="str">
        <f t="shared" si="5"/>
        <v>(1, 46): 65,</v>
      </c>
    </row>
    <row r="57" spans="2:12" x14ac:dyDescent="0.25">
      <c r="B57" s="22">
        <v>47</v>
      </c>
      <c r="C57" s="23">
        <v>51</v>
      </c>
      <c r="D57" s="23">
        <v>15</v>
      </c>
      <c r="E57" s="23">
        <v>4</v>
      </c>
      <c r="F57" s="24">
        <v>7</v>
      </c>
      <c r="H57" s="20">
        <v>0</v>
      </c>
      <c r="I57" s="31" t="b">
        <f t="shared" si="2"/>
        <v>0</v>
      </c>
      <c r="J57" t="str">
        <f t="shared" si="4"/>
        <v>(1, 47): 4,</v>
      </c>
      <c r="K57" t="str">
        <f t="shared" si="3"/>
        <v>(2, 47): 7,</v>
      </c>
      <c r="L57" t="str">
        <f t="shared" si="5"/>
        <v>(1, 47): 51,</v>
      </c>
    </row>
    <row r="58" spans="2:12" x14ac:dyDescent="0.25">
      <c r="B58" s="22">
        <v>48</v>
      </c>
      <c r="C58" s="23">
        <v>72</v>
      </c>
      <c r="D58" s="23">
        <v>14</v>
      </c>
      <c r="E58" s="23">
        <v>0</v>
      </c>
      <c r="F58" s="24">
        <v>8</v>
      </c>
      <c r="H58" s="20">
        <v>0</v>
      </c>
      <c r="I58" s="31" t="b">
        <f t="shared" si="2"/>
        <v>0</v>
      </c>
      <c r="J58" t="str">
        <f t="shared" si="4"/>
        <v>(1, 48): 0,</v>
      </c>
      <c r="K58" t="str">
        <f t="shared" si="3"/>
        <v>(2, 48): 8,</v>
      </c>
      <c r="L58" t="str">
        <f t="shared" si="5"/>
        <v>(1, 48): 72,</v>
      </c>
    </row>
    <row r="59" spans="2:12" x14ac:dyDescent="0.25">
      <c r="B59" s="25">
        <v>49</v>
      </c>
      <c r="C59" s="26">
        <v>54</v>
      </c>
      <c r="D59" s="26">
        <v>8</v>
      </c>
      <c r="E59" s="26">
        <v>15</v>
      </c>
      <c r="F59" s="27">
        <v>7</v>
      </c>
      <c r="H59" s="20">
        <v>0</v>
      </c>
      <c r="I59" s="31" t="b">
        <f t="shared" si="2"/>
        <v>0</v>
      </c>
      <c r="J59" t="str">
        <f t="shared" si="4"/>
        <v>(1, 49): 15,</v>
      </c>
      <c r="K59" t="str">
        <f t="shared" si="3"/>
        <v>(2, 49): 7,</v>
      </c>
      <c r="L59" t="str">
        <f t="shared" si="5"/>
        <v>(1, 49): 54,</v>
      </c>
    </row>
  </sheetData>
  <phoneticPr fontId="4" type="noConversion"/>
  <conditionalFormatting sqref="B11:F59">
    <cfRule type="expression" dxfId="0" priority="1">
      <formula>$I11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Daniel Carpenter</cp:lastModifiedBy>
  <dcterms:created xsi:type="dcterms:W3CDTF">2020-10-07T16:34:06Z</dcterms:created>
  <dcterms:modified xsi:type="dcterms:W3CDTF">2021-10-28T21:17:00Z</dcterms:modified>
</cp:coreProperties>
</file>