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ickasawnation-my.sharepoint.com/personal/daniel_carpenter_chickasaw_net/Documents/Documents/GitHub/OU-DSA/Systems Optimization/02 - Notes and Assignments/Week 11 - Transportation/ASSN - Transportation/"/>
    </mc:Choice>
  </mc:AlternateContent>
  <xr:revisionPtr revIDLastSave="43" documentId="8_{E10953B8-0FDA-4A55-9BA3-17EE62E936FC}" xr6:coauthVersionLast="46" xr6:coauthVersionMax="46" xr10:uidLastSave="{D9C3BC93-E1EE-44CD-8A01-4791E892FB41}"/>
  <bookViews>
    <workbookView xWindow="28680" yWindow="-120" windowWidth="29040" windowHeight="15840" xr2:uid="{ABC0D08A-D060-4A78-8A4E-15E70B985B7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3" i="1" l="1"/>
  <c r="E42" i="1"/>
  <c r="E29" i="1"/>
  <c r="E30" i="1"/>
  <c r="E3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D39" i="1"/>
  <c r="D38" i="1"/>
  <c r="D37" i="1"/>
  <c r="D36" i="1"/>
  <c r="D35" i="1"/>
  <c r="D34" i="1"/>
  <c r="D33" i="1"/>
  <c r="D32" i="1"/>
  <c r="H30" i="1"/>
  <c r="H31" i="1"/>
  <c r="D31" i="1"/>
  <c r="D30" i="1"/>
  <c r="D29" i="1"/>
</calcChain>
</file>

<file path=xl/sharedStrings.xml><?xml version="1.0" encoding="utf-8"?>
<sst xmlns="http://schemas.openxmlformats.org/spreadsheetml/2006/main" count="51" uniqueCount="50">
  <si>
    <t>lower</t>
  </si>
  <si>
    <t>upper</t>
  </si>
  <si>
    <t>cost</t>
  </si>
  <si>
    <t>Plant 1</t>
  </si>
  <si>
    <t>Plant 2</t>
  </si>
  <si>
    <t>Plant 3</t>
  </si>
  <si>
    <t>Warehouse A</t>
  </si>
  <si>
    <t>Warehouse B</t>
  </si>
  <si>
    <t>Warehouse C</t>
  </si>
  <si>
    <t>Retailer 1</t>
  </si>
  <si>
    <t>Retailer 2</t>
  </si>
  <si>
    <t>Retailer 3</t>
  </si>
  <si>
    <t>Retailer 4</t>
  </si>
  <si>
    <t>Retailer 5</t>
  </si>
  <si>
    <t>Num Workers</t>
  </si>
  <si>
    <t>Hrs/Week</t>
  </si>
  <si>
    <t>Units/Hr/Worker</t>
  </si>
  <si>
    <t>Supply (Demand)
in units per week</t>
  </si>
  <si>
    <t>Note</t>
  </si>
  <si>
    <t>Uses table 4 and previous section for this calculation</t>
  </si>
  <si>
    <t>Since transshippment node, b = 0</t>
  </si>
  <si>
    <t>Node</t>
  </si>
  <si>
    <t>Data supplied from table 5</t>
  </si>
  <si>
    <t>Cost from table 2/3</t>
  </si>
  <si>
    <t>Lower assumed 0</t>
  </si>
  <si>
    <t>upper from table 6/7</t>
  </si>
  <si>
    <t>("Plant 1", "Warehouse A"</t>
  </si>
  <si>
    <t>("Plant 1", "Warehouse B"</t>
  </si>
  <si>
    <t>("Plant 1", "Warehouse C"</t>
  </si>
  <si>
    <t>("Plant 2", "Warehouse A"</t>
  </si>
  <si>
    <t>("Plant 2", "Warehouse B"</t>
  </si>
  <si>
    <t>("Plant 2", "Warehouse C"</t>
  </si>
  <si>
    <t>("Plant 3", "Warehouse A"</t>
  </si>
  <si>
    <t>("Plant 3", "Warehouse B"</t>
  </si>
  <si>
    <t>("Plant 3", "Warehouse C"</t>
  </si>
  <si>
    <t>("Warehouse A", "Retailer 1"</t>
  </si>
  <si>
    <t>("Warehouse A", "Retailer 2"</t>
  </si>
  <si>
    <t>("Warehouse A", "Retailer 3"</t>
  </si>
  <si>
    <t>("Warehouse A", "Retailer 4"</t>
  </si>
  <si>
    <t>("Warehouse A", "Retailer 5"</t>
  </si>
  <si>
    <t>("Warehouse B", "Retailer 1"</t>
  </si>
  <si>
    <t>("Warehouse B", "Retailer 2"</t>
  </si>
  <si>
    <t>("Warehouse B", "Retailer 3"</t>
  </si>
  <si>
    <t>("Warehouse B", "Retailer 4"</t>
  </si>
  <si>
    <t>("Warehouse B", "Retailer 5"</t>
  </si>
  <si>
    <t>("Warehouse C", "Retailer 1"</t>
  </si>
  <si>
    <t>("Warehouse C", "Retailer 2"</t>
  </si>
  <si>
    <t>("Warehouse C", "Retailer 3"</t>
  </si>
  <si>
    <t>("Warehouse C", "Retailer 4"</t>
  </si>
  <si>
    <t>("Warehouse C", "Retailer 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</si>
</sst>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1E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/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1454817346722"/>
      </bottom>
      <diagonal/>
    </border>
    <border>
      <left/>
      <right/>
      <top style="thin">
        <color indexed="64"/>
      </top>
      <bottom style="thin">
        <color theme="4" tint="0.39991454817346722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145481734672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1" fontId="0" fillId="0" borderId="0" xfId="0" applyNumberFormat="1"/>
    <xf numFmtId="0" fontId="2" fillId="3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41" fontId="0" fillId="5" borderId="13" xfId="0" applyNumberFormat="1" applyFont="1" applyFill="1" applyBorder="1" applyAlignment="1">
      <alignment horizontal="center"/>
    </xf>
    <xf numFmtId="41" fontId="0" fillId="5" borderId="14" xfId="0" applyNumberFormat="1" applyFont="1" applyFill="1" applyBorder="1" applyAlignment="1">
      <alignment horizontal="center"/>
    </xf>
    <xf numFmtId="0" fontId="0" fillId="0" borderId="1" xfId="0" applyBorder="1"/>
    <xf numFmtId="41" fontId="0" fillId="5" borderId="15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center"/>
    </xf>
    <xf numFmtId="41" fontId="0" fillId="0" borderId="0" xfId="0" applyNumberFormat="1" applyFont="1" applyBorder="1" applyAlignment="1">
      <alignment horizontal="center"/>
    </xf>
    <xf numFmtId="41" fontId="0" fillId="0" borderId="1" xfId="0" applyNumberFormat="1" applyFont="1" applyBorder="1" applyAlignment="1">
      <alignment horizontal="center"/>
    </xf>
    <xf numFmtId="0" fontId="4" fillId="0" borderId="16" xfId="0" applyFont="1" applyFill="1" applyBorder="1" applyAlignment="1">
      <alignment horizontal="center" wrapText="1"/>
    </xf>
    <xf numFmtId="0" fontId="4" fillId="0" borderId="17" xfId="0" applyFont="1" applyFill="1" applyBorder="1" applyAlignment="1">
      <alignment horizontal="center" wrapText="1"/>
    </xf>
    <xf numFmtId="0" fontId="4" fillId="0" borderId="18" xfId="0" applyFont="1" applyFill="1" applyBorder="1" applyAlignment="1">
      <alignment horizontal="center" wrapText="1"/>
    </xf>
    <xf numFmtId="0" fontId="0" fillId="0" borderId="2" xfId="0" applyBorder="1"/>
    <xf numFmtId="0" fontId="0" fillId="6" borderId="3" xfId="0" applyFill="1" applyBorder="1"/>
    <xf numFmtId="0" fontId="0" fillId="0" borderId="19" xfId="0" applyBorder="1"/>
    <xf numFmtId="0" fontId="0" fillId="6" borderId="20" xfId="0" applyFill="1" applyBorder="1"/>
    <xf numFmtId="0" fontId="5" fillId="0" borderId="0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E259-1D3E-43C5-8D2F-9B792853DE7A}">
  <dimension ref="B2:K43"/>
  <sheetViews>
    <sheetView tabSelected="1" topLeftCell="A16" workbookViewId="0">
      <selection activeCell="I21" sqref="I21"/>
    </sheetView>
  </sheetViews>
  <sheetFormatPr defaultRowHeight="15" outlineLevelCol="1" x14ac:dyDescent="0.25"/>
  <cols>
    <col min="1" max="1" width="2.7109375" customWidth="1"/>
    <col min="2" max="2" width="39.5703125" bestFit="1" customWidth="1"/>
    <col min="3" max="3" width="9.140625" hidden="1" customWidth="1" outlineLevel="1"/>
    <col min="4" max="4" width="3.7109375" customWidth="1" collapsed="1"/>
    <col min="5" max="8" width="9.7109375" customWidth="1"/>
    <col min="9" max="9" width="48.28515625" bestFit="1" customWidth="1"/>
  </cols>
  <sheetData>
    <row r="2" spans="2:9" x14ac:dyDescent="0.25">
      <c r="E2" s="12" t="s">
        <v>0</v>
      </c>
      <c r="F2" s="12" t="s">
        <v>1</v>
      </c>
      <c r="G2" s="12" t="s">
        <v>2</v>
      </c>
      <c r="I2" s="12" t="s">
        <v>18</v>
      </c>
    </row>
    <row r="3" spans="2:9" x14ac:dyDescent="0.25">
      <c r="B3" t="str">
        <f>C3&amp;"): [" &amp; E3 &amp; ", " &amp; F3 &amp; ", " &amp; G3 &amp; "],"</f>
        <v>("Plant 1", "Warehouse A"): [0, 120, 25],</v>
      </c>
      <c r="C3" t="s">
        <v>26</v>
      </c>
      <c r="E3" s="2">
        <v>0</v>
      </c>
      <c r="F3" s="3">
        <v>120</v>
      </c>
      <c r="G3" s="4">
        <v>25</v>
      </c>
      <c r="I3" t="s">
        <v>23</v>
      </c>
    </row>
    <row r="4" spans="2:9" x14ac:dyDescent="0.25">
      <c r="B4" t="str">
        <f>C4&amp;"): [" &amp; E4 &amp; ", " &amp; F4 &amp; ", " &amp; G4 &amp; "],"</f>
        <v>("Plant 1", "Warehouse B"): [0, 150, 85],</v>
      </c>
      <c r="C4" t="s">
        <v>27</v>
      </c>
      <c r="E4" s="5">
        <v>0</v>
      </c>
      <c r="F4" s="6">
        <v>150</v>
      </c>
      <c r="G4" s="7">
        <v>85</v>
      </c>
      <c r="I4" t="s">
        <v>24</v>
      </c>
    </row>
    <row r="5" spans="2:9" x14ac:dyDescent="0.25">
      <c r="B5" t="str">
        <f>C5&amp;"): [" &amp; E5 &amp; ", " &amp; F5 &amp; ", " &amp; G5 &amp; "],"</f>
        <v>("Plant 1", "Warehouse C"): [0, 170, 25],</v>
      </c>
      <c r="C5" t="s">
        <v>28</v>
      </c>
      <c r="E5" s="5">
        <v>0</v>
      </c>
      <c r="F5" s="6">
        <v>170</v>
      </c>
      <c r="G5" s="7">
        <v>25</v>
      </c>
      <c r="I5" t="s">
        <v>25</v>
      </c>
    </row>
    <row r="6" spans="2:9" x14ac:dyDescent="0.25">
      <c r="B6" t="str">
        <f>C6&amp;"): [" &amp; E6 &amp; ", " &amp; F6 &amp; ", " &amp; G6 &amp; "],"</f>
        <v>("Plant 2", "Warehouse A"): [0, 150, 50],</v>
      </c>
      <c r="C6" t="s">
        <v>29</v>
      </c>
      <c r="E6" s="5">
        <v>0</v>
      </c>
      <c r="F6" s="6">
        <v>150</v>
      </c>
      <c r="G6" s="7">
        <v>50</v>
      </c>
    </row>
    <row r="7" spans="2:9" x14ac:dyDescent="0.25">
      <c r="B7" t="str">
        <f>C7&amp;"): [" &amp; E7 &amp; ", " &amp; F7 &amp; ", " &amp; G7 &amp; "],"</f>
        <v>("Plant 2", "Warehouse B"): [0, 160, 35],</v>
      </c>
      <c r="C7" t="s">
        <v>30</v>
      </c>
      <c r="E7" s="5">
        <v>0</v>
      </c>
      <c r="F7" s="6">
        <v>160</v>
      </c>
      <c r="G7" s="7">
        <v>35</v>
      </c>
    </row>
    <row r="8" spans="2:9" x14ac:dyDescent="0.25">
      <c r="B8" t="str">
        <f>C8&amp;"): [" &amp; E8 &amp; ", " &amp; F8 &amp; ", " &amp; G8 &amp; "],"</f>
        <v>("Plant 2", "Warehouse C"): [0, 180, 95],</v>
      </c>
      <c r="C8" t="s">
        <v>31</v>
      </c>
      <c r="E8" s="5">
        <v>0</v>
      </c>
      <c r="F8" s="6">
        <v>180</v>
      </c>
      <c r="G8" s="7">
        <v>95</v>
      </c>
    </row>
    <row r="9" spans="2:9" x14ac:dyDescent="0.25">
      <c r="B9" t="str">
        <f>C9&amp;"): [" &amp; E9 &amp; ", " &amp; F9 &amp; ", " &amp; G9 &amp; "],"</f>
        <v>("Plant 3", "Warehouse A"): [0, 150, 50],</v>
      </c>
      <c r="C9" t="s">
        <v>32</v>
      </c>
      <c r="E9" s="5">
        <v>0</v>
      </c>
      <c r="F9" s="6">
        <v>150</v>
      </c>
      <c r="G9" s="7">
        <v>50</v>
      </c>
    </row>
    <row r="10" spans="2:9" x14ac:dyDescent="0.25">
      <c r="B10" t="str">
        <f>C10&amp;"): [" &amp; E10 &amp; ", " &amp; F10 &amp; ", " &amp; G10 &amp; "],"</f>
        <v>("Plant 3", "Warehouse B"): [0, 170, 40],</v>
      </c>
      <c r="C10" t="s">
        <v>33</v>
      </c>
      <c r="E10" s="5">
        <v>0</v>
      </c>
      <c r="F10" s="6">
        <v>170</v>
      </c>
      <c r="G10" s="7">
        <v>40</v>
      </c>
    </row>
    <row r="11" spans="2:9" x14ac:dyDescent="0.25">
      <c r="B11" t="str">
        <f>C11&amp;"): [" &amp; E11 &amp; ", " &amp; F11 &amp; ", " &amp; G11 &amp; "],"</f>
        <v>("Plant 3", "Warehouse C"): [0, 180, 55],</v>
      </c>
      <c r="C11" t="s">
        <v>34</v>
      </c>
      <c r="E11" s="8">
        <v>0</v>
      </c>
      <c r="F11" s="9">
        <v>180</v>
      </c>
      <c r="G11" s="10">
        <v>55</v>
      </c>
    </row>
    <row r="12" spans="2:9" x14ac:dyDescent="0.25">
      <c r="B12" t="str">
        <f>C12&amp;"): [" &amp; E12 &amp; ", " &amp; F12 &amp; ", " &amp; G12 &amp; "],"</f>
        <v>("Warehouse A", "Retailer 1"): [0, 160, 75],</v>
      </c>
      <c r="C12" t="s">
        <v>35</v>
      </c>
      <c r="E12" s="2">
        <v>0</v>
      </c>
      <c r="F12" s="3">
        <v>160</v>
      </c>
      <c r="G12" s="4">
        <v>75</v>
      </c>
    </row>
    <row r="13" spans="2:9" x14ac:dyDescent="0.25">
      <c r="B13" t="str">
        <f>C13&amp;"): [" &amp; E13 &amp; ", " &amp; F13 &amp; ", " &amp; G13 &amp; "],"</f>
        <v>("Warehouse A", "Retailer 2"): [0, 190, 50],</v>
      </c>
      <c r="C13" t="s">
        <v>36</v>
      </c>
      <c r="E13" s="5">
        <v>0</v>
      </c>
      <c r="F13" s="6">
        <v>190</v>
      </c>
      <c r="G13" s="7">
        <v>50</v>
      </c>
    </row>
    <row r="14" spans="2:9" x14ac:dyDescent="0.25">
      <c r="B14" t="str">
        <f>C14&amp;"): [" &amp; E14 &amp; ", " &amp; F14 &amp; ", " &amp; G14 &amp; "],"</f>
        <v>("Warehouse A", "Retailer 3"): [0, 110, 60],</v>
      </c>
      <c r="C14" t="s">
        <v>37</v>
      </c>
      <c r="E14" s="5">
        <v>0</v>
      </c>
      <c r="F14" s="6">
        <v>110</v>
      </c>
      <c r="G14" s="7">
        <v>60</v>
      </c>
    </row>
    <row r="15" spans="2:9" x14ac:dyDescent="0.25">
      <c r="B15" t="str">
        <f>C15&amp;"): [" &amp; E15 &amp; ", " &amp; F15 &amp; ", " &amp; G15 &amp; "],"</f>
        <v>("Warehouse A", "Retailer 4"): [0, 180, 75],</v>
      </c>
      <c r="C15" t="s">
        <v>38</v>
      </c>
      <c r="E15" s="5">
        <v>0</v>
      </c>
      <c r="F15" s="6">
        <v>180</v>
      </c>
      <c r="G15" s="7">
        <v>75</v>
      </c>
    </row>
    <row r="16" spans="2:9" x14ac:dyDescent="0.25">
      <c r="B16" t="str">
        <f>C16&amp;"): [" &amp; E16 &amp; ", " &amp; F16 &amp; ", " &amp; G16 &amp; "],"</f>
        <v>("Warehouse A", "Retailer 5"): [0, 150, 30],</v>
      </c>
      <c r="C16" t="s">
        <v>39</v>
      </c>
      <c r="E16" s="5">
        <v>0</v>
      </c>
      <c r="F16" s="6">
        <v>150</v>
      </c>
      <c r="G16" s="7">
        <v>30</v>
      </c>
    </row>
    <row r="17" spans="2:11" x14ac:dyDescent="0.25">
      <c r="B17" t="str">
        <f>C17&amp;"): [" &amp; E17 &amp; ", " &amp; F17 &amp; ", " &amp; G17 &amp; "],"</f>
        <v>("Warehouse B", "Retailer 1"): [0, 170, 85],</v>
      </c>
      <c r="C17" t="s">
        <v>40</v>
      </c>
      <c r="E17" s="5">
        <v>0</v>
      </c>
      <c r="F17" s="6">
        <v>170</v>
      </c>
      <c r="G17" s="7">
        <v>85</v>
      </c>
    </row>
    <row r="18" spans="2:11" x14ac:dyDescent="0.25">
      <c r="B18" t="str">
        <f>C18&amp;"): [" &amp; E18 &amp; ", " &amp; F18 &amp; ", " &amp; G18 &amp; "],"</f>
        <v>("Warehouse B", "Retailer 2"): [0, 190, 15],</v>
      </c>
      <c r="C18" t="s">
        <v>41</v>
      </c>
      <c r="E18" s="5">
        <v>0</v>
      </c>
      <c r="F18" s="6">
        <v>190</v>
      </c>
      <c r="G18" s="7">
        <v>15</v>
      </c>
    </row>
    <row r="19" spans="2:11" x14ac:dyDescent="0.25">
      <c r="B19" t="str">
        <f>C19&amp;"): [" &amp; E19 &amp; ", " &amp; F19 &amp; ", " &amp; G19 &amp; "],"</f>
        <v>("Warehouse B", "Retailer 3"): [0, 150, 85],</v>
      </c>
      <c r="C19" t="s">
        <v>42</v>
      </c>
      <c r="E19" s="5">
        <v>0</v>
      </c>
      <c r="F19" s="6">
        <v>150</v>
      </c>
      <c r="G19" s="7">
        <v>85</v>
      </c>
    </row>
    <row r="20" spans="2:11" x14ac:dyDescent="0.25">
      <c r="B20" t="str">
        <f>C20&amp;"): [" &amp; E20 &amp; ", " &amp; F20 &amp; ", " &amp; G20 &amp; "],"</f>
        <v>("Warehouse B", "Retailer 4"): [0, 140, 85],</v>
      </c>
      <c r="C20" t="s">
        <v>43</v>
      </c>
      <c r="E20" s="5">
        <v>0</v>
      </c>
      <c r="F20" s="6">
        <v>140</v>
      </c>
      <c r="G20" s="7">
        <v>85</v>
      </c>
    </row>
    <row r="21" spans="2:11" x14ac:dyDescent="0.25">
      <c r="B21" t="str">
        <f>C21&amp;"): [" &amp; E21 &amp; ", " &amp; F21 &amp; ", " &amp; G21 &amp; "],"</f>
        <v>("Warehouse B", "Retailer 5"): [0, 120, 90],</v>
      </c>
      <c r="C21" t="s">
        <v>44</v>
      </c>
      <c r="E21" s="5">
        <v>0</v>
      </c>
      <c r="F21" s="6">
        <v>120</v>
      </c>
      <c r="G21" s="7">
        <v>90</v>
      </c>
    </row>
    <row r="22" spans="2:11" x14ac:dyDescent="0.25">
      <c r="B22" t="str">
        <f>C22&amp;"): [" &amp; E22 &amp; ", " &amp; F22 &amp; ", " &amp; G22 &amp; "],"</f>
        <v>("Warehouse C", "Retailer 1"): [0, 140, 90],</v>
      </c>
      <c r="C22" t="s">
        <v>45</v>
      </c>
      <c r="E22" s="5">
        <v>0</v>
      </c>
      <c r="F22" s="6">
        <v>140</v>
      </c>
      <c r="G22" s="7">
        <v>90</v>
      </c>
    </row>
    <row r="23" spans="2:11" x14ac:dyDescent="0.25">
      <c r="B23" t="str">
        <f>C23&amp;"): [" &amp; E23 &amp; ", " &amp; F23 &amp; ", " &amp; G23 &amp; "],"</f>
        <v>("Warehouse C", "Retailer 2"): [0, 160, 85],</v>
      </c>
      <c r="C23" t="s">
        <v>46</v>
      </c>
      <c r="E23" s="5">
        <v>0</v>
      </c>
      <c r="F23" s="6">
        <v>160</v>
      </c>
      <c r="G23" s="7">
        <v>85</v>
      </c>
    </row>
    <row r="24" spans="2:11" x14ac:dyDescent="0.25">
      <c r="B24" t="str">
        <f>C24&amp;"): [" &amp; E24 &amp; ", " &amp; F24 &amp; ", " &amp; G24 &amp; "],"</f>
        <v>("Warehouse C", "Retailer 3"): [0, 180, 35],</v>
      </c>
      <c r="C24" t="s">
        <v>47</v>
      </c>
      <c r="E24" s="5">
        <v>0</v>
      </c>
      <c r="F24" s="6">
        <v>180</v>
      </c>
      <c r="G24" s="7">
        <v>35</v>
      </c>
    </row>
    <row r="25" spans="2:11" x14ac:dyDescent="0.25">
      <c r="B25" t="str">
        <f>C25&amp;"): [" &amp; E25 &amp; ", " &amp; F25 &amp; ", " &amp; G25 &amp; "],"</f>
        <v>("Warehouse C", "Retailer 4"): [0, 120, 35],</v>
      </c>
      <c r="C25" t="s">
        <v>48</v>
      </c>
      <c r="E25" s="5">
        <v>0</v>
      </c>
      <c r="F25" s="6">
        <v>120</v>
      </c>
      <c r="G25" s="7">
        <v>35</v>
      </c>
    </row>
    <row r="26" spans="2:11" x14ac:dyDescent="0.25">
      <c r="B26" t="str">
        <f>C26&amp;"): [" &amp; E26 &amp; ", " &amp; F26 &amp; ", " &amp; G26 &amp; "]"</f>
        <v>("Warehouse C", "Retailer 5"): [0, 100, 95]</v>
      </c>
      <c r="C26" t="s">
        <v>49</v>
      </c>
      <c r="E26" s="8">
        <v>0</v>
      </c>
      <c r="F26" s="9">
        <v>100</v>
      </c>
      <c r="G26" s="10">
        <v>95</v>
      </c>
    </row>
    <row r="27" spans="2:11" x14ac:dyDescent="0.25">
      <c r="E27" s="11"/>
      <c r="F27" s="11"/>
      <c r="G27" s="11"/>
    </row>
    <row r="28" spans="2:11" s="13" customFormat="1" ht="75" x14ac:dyDescent="0.25">
      <c r="B28" s="23" t="s">
        <v>21</v>
      </c>
      <c r="C28" s="24"/>
      <c r="D28" s="24"/>
      <c r="E28" s="24" t="s">
        <v>17</v>
      </c>
      <c r="F28" s="24" t="s">
        <v>16</v>
      </c>
      <c r="G28" s="24" t="s">
        <v>14</v>
      </c>
      <c r="H28" s="24" t="s">
        <v>15</v>
      </c>
      <c r="I28" s="25" t="s">
        <v>18</v>
      </c>
      <c r="J28"/>
      <c r="K28"/>
    </row>
    <row r="29" spans="2:11" x14ac:dyDescent="0.25">
      <c r="B29" s="26" t="s">
        <v>3</v>
      </c>
      <c r="C29" s="19"/>
      <c r="D29" s="30" t="str">
        <f>"('" &amp; B29 &amp; "'): " &amp; E29 &amp;","</f>
        <v>('Plant 1'): 1440,</v>
      </c>
      <c r="E29" s="15">
        <f>PRODUCT(F29:H29)</f>
        <v>1440</v>
      </c>
      <c r="F29" s="20">
        <v>0.5</v>
      </c>
      <c r="G29" s="20">
        <v>60</v>
      </c>
      <c r="H29" s="19">
        <v>48</v>
      </c>
      <c r="I29" s="27" t="s">
        <v>19</v>
      </c>
    </row>
    <row r="30" spans="2:11" x14ac:dyDescent="0.25">
      <c r="B30" s="26" t="s">
        <v>4</v>
      </c>
      <c r="C30" s="19"/>
      <c r="D30" s="30" t="str">
        <f>"('" &amp; B30 &amp; "'): " &amp; E30 &amp;","</f>
        <v>('Plant 2'): 2880,</v>
      </c>
      <c r="E30" s="14">
        <f t="shared" ref="E30:E31" si="0">PRODUCT(F30:H30)</f>
        <v>2880</v>
      </c>
      <c r="F30" s="20">
        <v>0.5</v>
      </c>
      <c r="G30" s="20">
        <v>120</v>
      </c>
      <c r="H30" s="19">
        <f>H29</f>
        <v>48</v>
      </c>
      <c r="I30" s="27"/>
    </row>
    <row r="31" spans="2:11" x14ac:dyDescent="0.25">
      <c r="B31" s="28" t="s">
        <v>5</v>
      </c>
      <c r="C31" s="16"/>
      <c r="D31" s="31" t="str">
        <f>"('" &amp; B31 &amp; "'): " &amp; E31 &amp;","</f>
        <v>('Plant 3'): 768,</v>
      </c>
      <c r="E31" s="17">
        <f t="shared" si="0"/>
        <v>768</v>
      </c>
      <c r="F31" s="18">
        <v>0.2</v>
      </c>
      <c r="G31" s="18">
        <v>80</v>
      </c>
      <c r="H31" s="16">
        <f>H30</f>
        <v>48</v>
      </c>
      <c r="I31" s="29"/>
    </row>
    <row r="32" spans="2:11" x14ac:dyDescent="0.25">
      <c r="B32" s="26" t="s">
        <v>6</v>
      </c>
      <c r="C32" s="19"/>
      <c r="D32" s="30" t="str">
        <f>"('" &amp; B32 &amp; "'): " &amp; E32 &amp;","</f>
        <v>('Warehouse A'): 0,</v>
      </c>
      <c r="E32" s="15">
        <v>0</v>
      </c>
      <c r="F32" s="20"/>
      <c r="G32" s="20"/>
      <c r="H32" s="19"/>
      <c r="I32" s="27" t="s">
        <v>20</v>
      </c>
    </row>
    <row r="33" spans="2:9" x14ac:dyDescent="0.25">
      <c r="B33" s="26" t="s">
        <v>7</v>
      </c>
      <c r="C33" s="19"/>
      <c r="D33" s="30" t="str">
        <f>"('" &amp; B33 &amp; "'): " &amp; E33 &amp;","</f>
        <v>('Warehouse B'): 0,</v>
      </c>
      <c r="E33" s="14">
        <v>0</v>
      </c>
      <c r="F33" s="20"/>
      <c r="G33" s="20"/>
      <c r="H33" s="19"/>
      <c r="I33" s="27"/>
    </row>
    <row r="34" spans="2:9" x14ac:dyDescent="0.25">
      <c r="B34" s="28" t="s">
        <v>8</v>
      </c>
      <c r="C34" s="16"/>
      <c r="D34" s="31" t="str">
        <f>"('" &amp; B34 &amp; "'): " &amp; E34 &amp;","</f>
        <v>('Warehouse C'): 0,</v>
      </c>
      <c r="E34" s="17">
        <v>0</v>
      </c>
      <c r="F34" s="18"/>
      <c r="G34" s="18"/>
      <c r="H34" s="16"/>
      <c r="I34" s="29"/>
    </row>
    <row r="35" spans="2:9" x14ac:dyDescent="0.25">
      <c r="B35" s="26" t="s">
        <v>9</v>
      </c>
      <c r="C35" s="19"/>
      <c r="D35" s="30" t="str">
        <f>"('" &amp; B35 &amp; "'): " &amp; E35 &amp;","</f>
        <v>('Retailer 1'): -175,</v>
      </c>
      <c r="E35" s="15">
        <v>-175</v>
      </c>
      <c r="F35" s="21"/>
      <c r="G35" s="20"/>
      <c r="H35" s="19"/>
      <c r="I35" s="27" t="s">
        <v>22</v>
      </c>
    </row>
    <row r="36" spans="2:9" x14ac:dyDescent="0.25">
      <c r="B36" s="26" t="s">
        <v>10</v>
      </c>
      <c r="C36" s="19"/>
      <c r="D36" s="30" t="str">
        <f>"('" &amp; B36 &amp; "'): " &amp; E36 &amp;","</f>
        <v>('Retailer 2'): -120,</v>
      </c>
      <c r="E36" s="14">
        <v>-120</v>
      </c>
      <c r="F36" s="21"/>
      <c r="G36" s="20"/>
      <c r="H36" s="19"/>
      <c r="I36" s="27"/>
    </row>
    <row r="37" spans="2:9" x14ac:dyDescent="0.25">
      <c r="B37" s="26" t="s">
        <v>11</v>
      </c>
      <c r="C37" s="19"/>
      <c r="D37" s="30" t="str">
        <f>"('" &amp; B37 &amp; "'): " &amp; E37 &amp;","</f>
        <v>('Retailer 3'): -140,</v>
      </c>
      <c r="E37" s="14">
        <v>-140</v>
      </c>
      <c r="F37" s="21"/>
      <c r="G37" s="20"/>
      <c r="H37" s="19"/>
      <c r="I37" s="27"/>
    </row>
    <row r="38" spans="2:9" x14ac:dyDescent="0.25">
      <c r="B38" s="26" t="s">
        <v>12</v>
      </c>
      <c r="C38" s="19"/>
      <c r="D38" s="30" t="str">
        <f>"('" &amp; B38 &amp; "'): " &amp; E38 &amp;","</f>
        <v>('Retailer 4'): -100,</v>
      </c>
      <c r="E38" s="14">
        <v>-100</v>
      </c>
      <c r="F38" s="21"/>
      <c r="G38" s="20"/>
      <c r="H38" s="19"/>
      <c r="I38" s="27"/>
    </row>
    <row r="39" spans="2:9" x14ac:dyDescent="0.25">
      <c r="B39" s="28" t="s">
        <v>13</v>
      </c>
      <c r="C39" s="16"/>
      <c r="D39" s="31" t="str">
        <f>"('" &amp; B39 &amp; "'): " &amp; E39 &amp;","</f>
        <v>('Retailer 5'): -160,</v>
      </c>
      <c r="E39" s="17">
        <v>-160</v>
      </c>
      <c r="F39" s="22"/>
      <c r="G39" s="18"/>
      <c r="H39" s="16"/>
      <c r="I39" s="29"/>
    </row>
    <row r="42" spans="2:9" x14ac:dyDescent="0.25">
      <c r="E42" s="1">
        <f>SUM(E35:E39)</f>
        <v>-695</v>
      </c>
    </row>
    <row r="43" spans="2:9" x14ac:dyDescent="0.25">
      <c r="E43" s="1">
        <f>SUM(E29:E34)</f>
        <v>5088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Chickasaw Nation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2021-11-11T01:46:17Z</dcterms:created>
  <dcterms:modified xsi:type="dcterms:W3CDTF">2021-11-11T18:24:39Z</dcterms:modified>
</cp:coreProperties>
</file>