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lop\d\pokemon\study\data\"/>
    </mc:Choice>
  </mc:AlternateContent>
  <xr:revisionPtr revIDLastSave="0" documentId="13_ncr:1_{6D2D809B-EC06-4A24-98DC-2FE6D161AF6A}" xr6:coauthVersionLast="47" xr6:coauthVersionMax="47" xr10:uidLastSave="{00000000-0000-0000-0000-000000000000}"/>
  <bookViews>
    <workbookView xWindow="1003" yWindow="-90" windowWidth="15544" windowHeight="10466" xr2:uid="{00000000-000D-0000-FFFF-FFFF00000000}"/>
  </bookViews>
  <sheets>
    <sheet name="all_pokes" sheetId="1" r:id="rId1"/>
    <sheet name="constants" sheetId="2" r:id="rId2"/>
    <sheet name="挣扎" sheetId="3" r:id="rId3"/>
  </sheets>
  <definedNames>
    <definedName name="_xlnm._FilterDatabase" localSheetId="0" hidden="1">all_pokes!$A$1:$Z$473</definedName>
    <definedName name="_xlnm._FilterDatabase" localSheetId="2" hidden="1">挣扎!$A$1:$F$85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Q2" i="1"/>
  <c r="O2" i="1"/>
  <c r="P2" i="1" s="1"/>
  <c r="M2" i="1"/>
  <c r="L2" i="1"/>
  <c r="K2" i="1"/>
  <c r="N2" i="1" s="1"/>
  <c r="G6" i="3"/>
  <c r="G15" i="3"/>
  <c r="C3" i="3"/>
  <c r="D3" i="3" s="1"/>
  <c r="E3" i="3" s="1"/>
  <c r="C24" i="3"/>
  <c r="D24" i="3" s="1"/>
  <c r="E24" i="3" s="1"/>
  <c r="C28" i="3"/>
  <c r="D28" i="3" s="1"/>
  <c r="E28" i="3" s="1"/>
  <c r="C29" i="3"/>
  <c r="D29" i="3" s="1"/>
  <c r="E29" i="3" s="1"/>
  <c r="C35" i="3"/>
  <c r="D35" i="3" s="1"/>
  <c r="E35" i="3" s="1"/>
  <c r="C19" i="3"/>
  <c r="D19" i="3" s="1"/>
  <c r="E19" i="3" s="1"/>
  <c r="C5" i="3"/>
  <c r="D5" i="3" s="1"/>
  <c r="E5" i="3" s="1"/>
  <c r="C18" i="3"/>
  <c r="D18" i="3" s="1"/>
  <c r="E18" i="3" s="1"/>
  <c r="C12" i="3"/>
  <c r="D12" i="3" s="1"/>
  <c r="E12" i="3" s="1"/>
  <c r="C44" i="3"/>
  <c r="D44" i="3" s="1"/>
  <c r="E44" i="3" s="1"/>
  <c r="C45" i="3"/>
  <c r="D45" i="3" s="1"/>
  <c r="E45" i="3" s="1"/>
  <c r="C46" i="3"/>
  <c r="D46" i="3" s="1"/>
  <c r="E46" i="3" s="1"/>
  <c r="C52" i="3"/>
  <c r="D52" i="3" s="1"/>
  <c r="E52" i="3" s="1"/>
  <c r="C11" i="3"/>
  <c r="D11" i="3" s="1"/>
  <c r="E11" i="3" s="1"/>
  <c r="C59" i="3"/>
  <c r="D59" i="3" s="1"/>
  <c r="E59" i="3" s="1"/>
  <c r="C60" i="3"/>
  <c r="D60" i="3" s="1"/>
  <c r="E60" i="3" s="1"/>
  <c r="C61" i="3"/>
  <c r="D61" i="3" s="1"/>
  <c r="E61" i="3" s="1"/>
  <c r="C64" i="3"/>
  <c r="F64" i="3" s="1"/>
  <c r="C65" i="3"/>
  <c r="D65" i="3" s="1"/>
  <c r="E65" i="3" s="1"/>
  <c r="C66" i="3"/>
  <c r="D66" i="3" s="1"/>
  <c r="E66" i="3" s="1"/>
  <c r="C67" i="3"/>
  <c r="D67" i="3" s="1"/>
  <c r="E67" i="3" s="1"/>
  <c r="C68" i="3"/>
  <c r="D68" i="3" s="1"/>
  <c r="E68" i="3" s="1"/>
  <c r="C22" i="3"/>
  <c r="D22" i="3" s="1"/>
  <c r="E22" i="3" s="1"/>
  <c r="C69" i="3"/>
  <c r="D69" i="3" s="1"/>
  <c r="E69" i="3" s="1"/>
  <c r="C70" i="3"/>
  <c r="D70" i="3" s="1"/>
  <c r="E70" i="3" s="1"/>
  <c r="C71" i="3"/>
  <c r="D71" i="3" s="1"/>
  <c r="E71" i="3" s="1"/>
  <c r="C75" i="3"/>
  <c r="D75" i="3" s="1"/>
  <c r="E75" i="3" s="1"/>
  <c r="C83" i="3"/>
  <c r="D83" i="3" s="1"/>
  <c r="E83" i="3" s="1"/>
  <c r="C84" i="3"/>
  <c r="D84" i="3" s="1"/>
  <c r="E84" i="3" s="1"/>
  <c r="C85" i="3"/>
  <c r="D85" i="3" s="1"/>
  <c r="E85" i="3" s="1"/>
  <c r="C7" i="3"/>
  <c r="D7" i="3" s="1"/>
  <c r="E7" i="3" s="1"/>
  <c r="C86" i="3"/>
  <c r="D86" i="3" s="1"/>
  <c r="E86" i="3" s="1"/>
  <c r="C87" i="3"/>
  <c r="D87" i="3" s="1"/>
  <c r="E87" i="3" s="1"/>
  <c r="C88" i="3"/>
  <c r="D88" i="3" s="1"/>
  <c r="E88" i="3" s="1"/>
  <c r="C89" i="3"/>
  <c r="D89" i="3" s="1"/>
  <c r="E89" i="3" s="1"/>
  <c r="C90" i="3"/>
  <c r="D90" i="3" s="1"/>
  <c r="E90" i="3" s="1"/>
  <c r="C8" i="3"/>
  <c r="D8" i="3" s="1"/>
  <c r="E8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5" i="3"/>
  <c r="D95" i="3" s="1"/>
  <c r="E95" i="3" s="1"/>
  <c r="C23" i="3"/>
  <c r="D23" i="3" s="1"/>
  <c r="E23" i="3" s="1"/>
  <c r="C25" i="3"/>
  <c r="D25" i="3" s="1"/>
  <c r="E25" i="3" s="1"/>
  <c r="C26" i="3"/>
  <c r="D26" i="3" s="1"/>
  <c r="E26" i="3" s="1"/>
  <c r="C27" i="3"/>
  <c r="D27" i="3" s="1"/>
  <c r="E27" i="3" s="1"/>
  <c r="C30" i="3"/>
  <c r="D30" i="3" s="1"/>
  <c r="E30" i="3" s="1"/>
  <c r="C31" i="3"/>
  <c r="D31" i="3" s="1"/>
  <c r="E31" i="3" s="1"/>
  <c r="C32" i="3"/>
  <c r="D32" i="3" s="1"/>
  <c r="E32" i="3" s="1"/>
  <c r="C33" i="3"/>
  <c r="D33" i="3" s="1"/>
  <c r="E33" i="3" s="1"/>
  <c r="C34" i="3"/>
  <c r="D34" i="3" s="1"/>
  <c r="E34" i="3" s="1"/>
  <c r="C36" i="3"/>
  <c r="D36" i="3" s="1"/>
  <c r="E36" i="3" s="1"/>
  <c r="C37" i="3"/>
  <c r="D37" i="3" s="1"/>
  <c r="E37" i="3" s="1"/>
  <c r="C38" i="3"/>
  <c r="D38" i="3" s="1"/>
  <c r="E38" i="3" s="1"/>
  <c r="C39" i="3"/>
  <c r="D39" i="3" s="1"/>
  <c r="E39" i="3" s="1"/>
  <c r="C40" i="3"/>
  <c r="D40" i="3" s="1"/>
  <c r="E40" i="3" s="1"/>
  <c r="C41" i="3"/>
  <c r="D41" i="3" s="1"/>
  <c r="E41" i="3" s="1"/>
  <c r="C42" i="3"/>
  <c r="D42" i="3" s="1"/>
  <c r="E42" i="3" s="1"/>
  <c r="C43" i="3"/>
  <c r="D43" i="3" s="1"/>
  <c r="E43" i="3" s="1"/>
  <c r="C47" i="3"/>
  <c r="D47" i="3" s="1"/>
  <c r="E47" i="3" s="1"/>
  <c r="C48" i="3"/>
  <c r="D48" i="3" s="1"/>
  <c r="E48" i="3" s="1"/>
  <c r="C49" i="3"/>
  <c r="D49" i="3" s="1"/>
  <c r="E49" i="3" s="1"/>
  <c r="C50" i="3"/>
  <c r="D50" i="3" s="1"/>
  <c r="E50" i="3" s="1"/>
  <c r="C51" i="3"/>
  <c r="D51" i="3" s="1"/>
  <c r="E51" i="3" s="1"/>
  <c r="C53" i="3"/>
  <c r="D53" i="3" s="1"/>
  <c r="E53" i="3" s="1"/>
  <c r="C54" i="3"/>
  <c r="D54" i="3" s="1"/>
  <c r="E54" i="3" s="1"/>
  <c r="C55" i="3"/>
  <c r="D55" i="3" s="1"/>
  <c r="E55" i="3" s="1"/>
  <c r="C56" i="3"/>
  <c r="F56" i="3" s="1"/>
  <c r="C57" i="3"/>
  <c r="D57" i="3" s="1"/>
  <c r="E57" i="3" s="1"/>
  <c r="C58" i="3"/>
  <c r="D58" i="3" s="1"/>
  <c r="E58" i="3" s="1"/>
  <c r="C62" i="3"/>
  <c r="D62" i="3" s="1"/>
  <c r="E62" i="3" s="1"/>
  <c r="C63" i="3"/>
  <c r="D63" i="3" s="1"/>
  <c r="E63" i="3" s="1"/>
  <c r="C72" i="3"/>
  <c r="D72" i="3" s="1"/>
  <c r="E72" i="3" s="1"/>
  <c r="C73" i="3"/>
  <c r="D73" i="3" s="1"/>
  <c r="E73" i="3" s="1"/>
  <c r="C74" i="3"/>
  <c r="D74" i="3" s="1"/>
  <c r="E74" i="3" s="1"/>
  <c r="C76" i="3"/>
  <c r="D76" i="3" s="1"/>
  <c r="E76" i="3" s="1"/>
  <c r="C77" i="3"/>
  <c r="D77" i="3" s="1"/>
  <c r="E77" i="3" s="1"/>
  <c r="C78" i="3"/>
  <c r="D78" i="3" s="1"/>
  <c r="E78" i="3" s="1"/>
  <c r="C79" i="3"/>
  <c r="D79" i="3" s="1"/>
  <c r="E79" i="3" s="1"/>
  <c r="C80" i="3"/>
  <c r="D80" i="3" s="1"/>
  <c r="E80" i="3" s="1"/>
  <c r="C17" i="3"/>
  <c r="D17" i="3" s="1"/>
  <c r="E17" i="3" s="1"/>
  <c r="C81" i="3"/>
  <c r="D81" i="3" s="1"/>
  <c r="E81" i="3" s="1"/>
  <c r="C82" i="3"/>
  <c r="D82" i="3" s="1"/>
  <c r="E82" i="3" s="1"/>
  <c r="C20" i="3"/>
  <c r="D20" i="3" s="1"/>
  <c r="E20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5" i="3"/>
  <c r="D15" i="3" s="1"/>
  <c r="E15" i="3" s="1"/>
  <c r="C14" i="3"/>
  <c r="D14" i="3" s="1"/>
  <c r="E14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6" i="3"/>
  <c r="D106" i="3" s="1"/>
  <c r="E106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6" i="3"/>
  <c r="D6" i="3" s="1"/>
  <c r="E6" i="3" s="1"/>
  <c r="C10" i="3"/>
  <c r="D10" i="3" s="1"/>
  <c r="E10" i="3" s="1"/>
  <c r="C123" i="3"/>
  <c r="D123" i="3" s="1"/>
  <c r="E123" i="3" s="1"/>
  <c r="C124" i="3"/>
  <c r="D124" i="3" s="1"/>
  <c r="E124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0" i="3"/>
  <c r="D140" i="3" s="1"/>
  <c r="E140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21" i="3"/>
  <c r="D21" i="3" s="1"/>
  <c r="E21" i="3" s="1"/>
  <c r="C145" i="3"/>
  <c r="D145" i="3" s="1"/>
  <c r="E145" i="3" s="1"/>
  <c r="C146" i="3"/>
  <c r="D146" i="3" s="1"/>
  <c r="E146" i="3" s="1"/>
  <c r="C147" i="3"/>
  <c r="D147" i="3" s="1"/>
  <c r="E147" i="3" s="1"/>
  <c r="C2" i="3"/>
  <c r="D2" i="3" s="1"/>
  <c r="E2" i="3" s="1"/>
  <c r="C9" i="3"/>
  <c r="D9" i="3" s="1"/>
  <c r="E9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3" i="3"/>
  <c r="D13" i="3" s="1"/>
  <c r="E13" i="3" s="1"/>
  <c r="C152" i="3"/>
  <c r="D152" i="3" s="1"/>
  <c r="E152" i="3" s="1"/>
  <c r="C153" i="3"/>
  <c r="D153" i="3" s="1"/>
  <c r="E153" i="3" s="1"/>
  <c r="C4" i="3"/>
  <c r="D4" i="3" s="1"/>
  <c r="E4" i="3" s="1"/>
  <c r="C154" i="3"/>
  <c r="D154" i="3" s="1"/>
  <c r="E154" i="3" s="1"/>
  <c r="C16" i="3"/>
  <c r="D16" i="3" s="1"/>
  <c r="E16" i="3" s="1"/>
  <c r="T2" i="1" l="1"/>
  <c r="G11" i="3"/>
  <c r="G10" i="3"/>
  <c r="F2" i="3"/>
  <c r="G9" i="3"/>
  <c r="G2" i="3"/>
  <c r="G8" i="3"/>
  <c r="G14" i="3"/>
  <c r="G5" i="3"/>
  <c r="G13" i="3"/>
  <c r="G4" i="3"/>
  <c r="G12" i="3"/>
  <c r="G3" i="3"/>
  <c r="F120" i="3"/>
  <c r="F91" i="3"/>
  <c r="F49" i="3"/>
  <c r="D56" i="3"/>
  <c r="E56" i="3" s="1"/>
  <c r="F48" i="3"/>
  <c r="F113" i="3"/>
  <c r="F7" i="3"/>
  <c r="F112" i="3"/>
  <c r="F85" i="3"/>
  <c r="F41" i="3"/>
  <c r="F105" i="3"/>
  <c r="F79" i="3"/>
  <c r="F40" i="3"/>
  <c r="F104" i="3"/>
  <c r="F78" i="3"/>
  <c r="F37" i="3"/>
  <c r="F127" i="3"/>
  <c r="F99" i="3"/>
  <c r="F63" i="3"/>
  <c r="F36" i="3"/>
  <c r="F126" i="3"/>
  <c r="F98" i="3"/>
  <c r="F29" i="3"/>
  <c r="F121" i="3"/>
  <c r="F92" i="3"/>
  <c r="F55" i="3"/>
  <c r="F28" i="3"/>
  <c r="D64" i="3"/>
  <c r="E64" i="3" s="1"/>
  <c r="F154" i="3"/>
  <c r="F148" i="3"/>
  <c r="F143" i="3"/>
  <c r="F135" i="3"/>
  <c r="F71" i="3"/>
  <c r="F4" i="3"/>
  <c r="F9" i="3"/>
  <c r="F142" i="3"/>
  <c r="F134" i="3"/>
  <c r="F70" i="3"/>
  <c r="F153" i="3"/>
  <c r="F141" i="3"/>
  <c r="F133" i="3"/>
  <c r="F125" i="3"/>
  <c r="F119" i="3"/>
  <c r="F111" i="3"/>
  <c r="F103" i="3"/>
  <c r="F97" i="3"/>
  <c r="F8" i="3"/>
  <c r="F84" i="3"/>
  <c r="F77" i="3"/>
  <c r="F69" i="3"/>
  <c r="F62" i="3"/>
  <c r="F54" i="3"/>
  <c r="F47" i="3"/>
  <c r="F12" i="3"/>
  <c r="F35" i="3"/>
  <c r="F27" i="3"/>
  <c r="F152" i="3"/>
  <c r="F147" i="3"/>
  <c r="F140" i="3"/>
  <c r="F132" i="3"/>
  <c r="F124" i="3"/>
  <c r="F118" i="3"/>
  <c r="F110" i="3"/>
  <c r="F102" i="3"/>
  <c r="F96" i="3"/>
  <c r="F90" i="3"/>
  <c r="F83" i="3"/>
  <c r="F76" i="3"/>
  <c r="F22" i="3"/>
  <c r="F61" i="3"/>
  <c r="F53" i="3"/>
  <c r="F46" i="3"/>
  <c r="F39" i="3"/>
  <c r="F34" i="3"/>
  <c r="F26" i="3"/>
  <c r="F13" i="3"/>
  <c r="F146" i="3"/>
  <c r="F139" i="3"/>
  <c r="F131" i="3"/>
  <c r="F123" i="3"/>
  <c r="F117" i="3"/>
  <c r="F109" i="3"/>
  <c r="F101" i="3"/>
  <c r="F20" i="3"/>
  <c r="F89" i="3"/>
  <c r="F82" i="3"/>
  <c r="F75" i="3"/>
  <c r="F68" i="3"/>
  <c r="F60" i="3"/>
  <c r="F11" i="3"/>
  <c r="F45" i="3"/>
  <c r="F38" i="3"/>
  <c r="F33" i="3"/>
  <c r="F25" i="3"/>
  <c r="F151" i="3"/>
  <c r="F145" i="3"/>
  <c r="F138" i="3"/>
  <c r="F130" i="3"/>
  <c r="F10" i="3"/>
  <c r="F116" i="3"/>
  <c r="F108" i="3"/>
  <c r="F14" i="3"/>
  <c r="F95" i="3"/>
  <c r="F88" i="3"/>
  <c r="F81" i="3"/>
  <c r="F74" i="3"/>
  <c r="F67" i="3"/>
  <c r="F59" i="3"/>
  <c r="F52" i="3"/>
  <c r="F44" i="3"/>
  <c r="F18" i="3"/>
  <c r="F32" i="3"/>
  <c r="F24" i="3"/>
  <c r="F150" i="3"/>
  <c r="F21" i="3"/>
  <c r="F137" i="3"/>
  <c r="F129" i="3"/>
  <c r="F6" i="3"/>
  <c r="F115" i="3"/>
  <c r="F107" i="3"/>
  <c r="F15" i="3"/>
  <c r="F94" i="3"/>
  <c r="F87" i="3"/>
  <c r="F17" i="3"/>
  <c r="F73" i="3"/>
  <c r="F66" i="3"/>
  <c r="F58" i="3"/>
  <c r="F51" i="3"/>
  <c r="F43" i="3"/>
  <c r="F5" i="3"/>
  <c r="F31" i="3"/>
  <c r="F3" i="3"/>
  <c r="F23" i="3"/>
  <c r="F149" i="3"/>
  <c r="F144" i="3"/>
  <c r="F136" i="3"/>
  <c r="F128" i="3"/>
  <c r="F122" i="3"/>
  <c r="F114" i="3"/>
  <c r="F106" i="3"/>
  <c r="F100" i="3"/>
  <c r="F93" i="3"/>
  <c r="F86" i="3"/>
  <c r="F80" i="3"/>
  <c r="F72" i="3"/>
  <c r="F65" i="3"/>
  <c r="F57" i="3"/>
  <c r="F50" i="3"/>
  <c r="F42" i="3"/>
  <c r="F19" i="3"/>
  <c r="F30" i="3"/>
  <c r="F16" i="3"/>
  <c r="S17" i="1" l="1"/>
  <c r="S150" i="1"/>
  <c r="S54" i="1"/>
  <c r="S58" i="1"/>
  <c r="S86" i="1"/>
  <c r="S40" i="1"/>
  <c r="S192" i="1"/>
  <c r="S77" i="1"/>
  <c r="S87" i="1"/>
  <c r="S241" i="1"/>
  <c r="S18" i="1"/>
  <c r="S21" i="1"/>
  <c r="S59" i="1"/>
  <c r="S85" i="1"/>
  <c r="S100" i="1"/>
  <c r="S164" i="1"/>
  <c r="S212" i="1"/>
  <c r="S169" i="1"/>
  <c r="S44" i="1"/>
  <c r="S49" i="1"/>
  <c r="S75" i="1"/>
  <c r="S139" i="1"/>
  <c r="S223" i="1"/>
  <c r="S60" i="1"/>
  <c r="S34" i="1"/>
  <c r="S93" i="1"/>
  <c r="S97" i="1"/>
  <c r="S111" i="1"/>
  <c r="S130" i="1"/>
  <c r="S140" i="1"/>
  <c r="S202" i="1"/>
  <c r="S5" i="1"/>
  <c r="S4" i="1"/>
  <c r="S11" i="1"/>
  <c r="S16" i="1"/>
  <c r="S33" i="1"/>
  <c r="S35" i="1"/>
  <c r="S48" i="1"/>
  <c r="S61" i="1"/>
  <c r="S78" i="1"/>
  <c r="S108" i="1"/>
  <c r="S110" i="1"/>
  <c r="S129" i="1"/>
  <c r="S154" i="1"/>
  <c r="S161" i="1"/>
  <c r="S186" i="1"/>
  <c r="S201" i="1"/>
  <c r="S305" i="1"/>
  <c r="S210" i="1"/>
  <c r="S333" i="1"/>
  <c r="S22" i="1"/>
  <c r="S37" i="1"/>
  <c r="S41" i="1"/>
  <c r="S72" i="1"/>
  <c r="S90" i="1"/>
  <c r="S95" i="1"/>
  <c r="S98" i="1"/>
  <c r="S117" i="1"/>
  <c r="S118" i="1"/>
  <c r="S120" i="1"/>
  <c r="S138" i="1"/>
  <c r="S183" i="1"/>
  <c r="S185" i="1"/>
  <c r="S247" i="1"/>
  <c r="S249" i="1"/>
  <c r="S248" i="1"/>
  <c r="S259" i="1"/>
  <c r="S288" i="1"/>
  <c r="S306" i="1"/>
  <c r="S411" i="1"/>
  <c r="S147" i="1"/>
  <c r="S136" i="1"/>
  <c r="S191" i="1"/>
  <c r="S208" i="1"/>
  <c r="S246" i="1"/>
  <c r="S10" i="1"/>
  <c r="S12" i="1"/>
  <c r="S39" i="1"/>
  <c r="S68" i="1"/>
  <c r="S92" i="1"/>
  <c r="S102" i="1"/>
  <c r="S166" i="1"/>
  <c r="S172" i="1"/>
  <c r="S182" i="1"/>
  <c r="S196" i="1"/>
  <c r="S206" i="1"/>
  <c r="S227" i="1"/>
  <c r="S275" i="1"/>
  <c r="S308" i="1"/>
  <c r="S353" i="1"/>
  <c r="S373" i="1"/>
  <c r="S389" i="1"/>
  <c r="S141" i="1"/>
  <c r="S14" i="1"/>
  <c r="S15" i="1"/>
  <c r="S25" i="1"/>
  <c r="S27" i="1"/>
  <c r="S51" i="1"/>
  <c r="S57" i="1"/>
  <c r="S88" i="1"/>
  <c r="S91" i="1"/>
  <c r="S101" i="1"/>
  <c r="S145" i="1"/>
  <c r="S155" i="1"/>
  <c r="S165" i="1"/>
  <c r="S187" i="1"/>
  <c r="S211" i="1"/>
  <c r="S217" i="1"/>
  <c r="S231" i="1"/>
  <c r="S253" i="1"/>
  <c r="S254" i="1"/>
  <c r="S272" i="1"/>
  <c r="S292" i="1"/>
  <c r="S294" i="1"/>
  <c r="S307" i="1"/>
  <c r="S323" i="1"/>
  <c r="S345" i="1"/>
  <c r="S377" i="1"/>
  <c r="S378" i="1"/>
  <c r="S109" i="1"/>
  <c r="S55" i="1"/>
  <c r="S300" i="1"/>
  <c r="S197" i="1"/>
  <c r="S8" i="1"/>
  <c r="S19" i="1"/>
  <c r="S250" i="1"/>
  <c r="S3" i="1"/>
  <c r="S13" i="1"/>
  <c r="S20" i="1"/>
  <c r="S26" i="1"/>
  <c r="S53" i="1"/>
  <c r="S65" i="1"/>
  <c r="S71" i="1"/>
  <c r="S82" i="1"/>
  <c r="S84" i="1"/>
  <c r="S81" i="1"/>
  <c r="S103" i="1"/>
  <c r="S119" i="1"/>
  <c r="S128" i="1"/>
  <c r="S137" i="1"/>
  <c r="S160" i="1"/>
  <c r="S167" i="1"/>
  <c r="S195" i="1"/>
  <c r="S244" i="1"/>
  <c r="S245" i="1"/>
  <c r="S293" i="1"/>
  <c r="S298" i="1"/>
  <c r="S349" i="1"/>
  <c r="S471" i="1"/>
  <c r="S472" i="1"/>
  <c r="S50" i="1"/>
  <c r="S80" i="1"/>
  <c r="S6" i="1"/>
  <c r="S104" i="1"/>
  <c r="S131" i="1"/>
  <c r="S99" i="1"/>
  <c r="S158" i="1"/>
  <c r="S163" i="1"/>
  <c r="S258" i="1"/>
  <c r="S282" i="1"/>
  <c r="S313" i="1"/>
  <c r="S318" i="1"/>
  <c r="S450" i="1"/>
  <c r="S312" i="1"/>
  <c r="S398" i="1"/>
  <c r="S83" i="1"/>
  <c r="S194" i="1"/>
  <c r="S299" i="1"/>
  <c r="S9" i="1"/>
  <c r="S42" i="1"/>
  <c r="S89" i="1"/>
  <c r="S112" i="1"/>
  <c r="S113" i="1"/>
  <c r="S127" i="1"/>
  <c r="S123" i="1"/>
  <c r="S133" i="1"/>
  <c r="S152" i="1"/>
  <c r="S176" i="1"/>
  <c r="S178" i="1"/>
  <c r="S177" i="1"/>
  <c r="S205" i="1"/>
  <c r="S213" i="1"/>
  <c r="S214" i="1"/>
  <c r="S221" i="1"/>
  <c r="S229" i="1"/>
  <c r="S233" i="1"/>
  <c r="S271" i="1"/>
  <c r="S274" i="1"/>
  <c r="S281" i="1"/>
  <c r="S297" i="1"/>
  <c r="S317" i="1"/>
  <c r="S320" i="1"/>
  <c r="S322" i="1"/>
  <c r="S367" i="1"/>
  <c r="S400" i="1"/>
  <c r="S413" i="1"/>
  <c r="S416" i="1"/>
  <c r="S441" i="1"/>
  <c r="S132" i="1"/>
  <c r="S173" i="1"/>
  <c r="S174" i="1"/>
  <c r="S204" i="1"/>
  <c r="S328" i="1"/>
  <c r="S226" i="1"/>
  <c r="S344" i="1"/>
  <c r="S23" i="1"/>
  <c r="S36" i="1"/>
  <c r="S45" i="1"/>
  <c r="S56" i="1"/>
  <c r="S106" i="1"/>
  <c r="S115" i="1"/>
  <c r="S142" i="1"/>
  <c r="S180" i="1"/>
  <c r="S184" i="1"/>
  <c r="S193" i="1"/>
  <c r="S216" i="1"/>
  <c r="S243" i="1"/>
  <c r="S264" i="1"/>
  <c r="S270" i="1"/>
  <c r="S283" i="1"/>
  <c r="S303" i="1"/>
  <c r="S347" i="1"/>
  <c r="S362" i="1"/>
  <c r="S358" i="1"/>
  <c r="S366" i="1"/>
  <c r="S370" i="1"/>
  <c r="S371" i="1"/>
  <c r="S387" i="1"/>
  <c r="S401" i="1"/>
  <c r="S415" i="1"/>
  <c r="S428" i="1"/>
  <c r="S319" i="1"/>
  <c r="S7" i="1"/>
  <c r="S363" i="1"/>
  <c r="S24" i="1"/>
  <c r="S29" i="1"/>
  <c r="S47" i="1"/>
  <c r="S52" i="1"/>
  <c r="S67" i="1"/>
  <c r="S122" i="1"/>
  <c r="S126" i="1"/>
  <c r="S143" i="1"/>
  <c r="S151" i="1"/>
  <c r="S198" i="1"/>
  <c r="S240" i="1"/>
  <c r="S260" i="1"/>
  <c r="S267" i="1"/>
  <c r="S273" i="1"/>
  <c r="S277" i="1"/>
  <c r="S278" i="1"/>
  <c r="S301" i="1"/>
  <c r="S309" i="1"/>
  <c r="S315" i="1"/>
  <c r="S316" i="1"/>
  <c r="S339" i="1"/>
  <c r="S355" i="1"/>
  <c r="S382" i="1"/>
  <c r="S407" i="1"/>
  <c r="S424" i="1"/>
  <c r="S425" i="1"/>
  <c r="S430" i="1"/>
  <c r="S446" i="1"/>
  <c r="S43" i="1"/>
  <c r="S255" i="1"/>
  <c r="S265" i="1"/>
  <c r="S263" i="1"/>
  <c r="S46" i="1"/>
  <c r="S295" i="1"/>
  <c r="S433" i="1"/>
  <c r="S28" i="1"/>
  <c r="S38" i="1"/>
  <c r="S74" i="1"/>
  <c r="S73" i="1"/>
  <c r="S125" i="1"/>
  <c r="S156" i="1"/>
  <c r="S162" i="1"/>
  <c r="S170" i="1"/>
  <c r="S189" i="1"/>
  <c r="S262" i="1"/>
  <c r="S280" i="1"/>
  <c r="S291" i="1"/>
  <c r="S329" i="1"/>
  <c r="S342" i="1"/>
  <c r="S352" i="1"/>
  <c r="S393" i="1"/>
  <c r="S420" i="1"/>
  <c r="S432" i="1"/>
  <c r="S439" i="1"/>
  <c r="S447" i="1"/>
  <c r="S149" i="1"/>
  <c r="S181" i="1"/>
  <c r="S168" i="1"/>
  <c r="S218" i="1"/>
  <c r="S31" i="1"/>
  <c r="S32" i="1"/>
  <c r="S63" i="1"/>
  <c r="S64" i="1"/>
  <c r="S66" i="1"/>
  <c r="S79" i="1"/>
  <c r="S114" i="1"/>
  <c r="S116" i="1"/>
  <c r="S144" i="1"/>
  <c r="S159" i="1"/>
  <c r="S175" i="1"/>
  <c r="S190" i="1"/>
  <c r="S220" i="1"/>
  <c r="S237" i="1"/>
  <c r="S252" i="1"/>
  <c r="S261" i="1"/>
  <c r="S269" i="1"/>
  <c r="S286" i="1"/>
  <c r="S290" i="1"/>
  <c r="S332" i="1"/>
  <c r="S368" i="1"/>
  <c r="S383" i="1"/>
  <c r="S380" i="1"/>
  <c r="S392" i="1"/>
  <c r="S399" i="1"/>
  <c r="S391" i="1"/>
  <c r="S410" i="1"/>
  <c r="S408" i="1"/>
  <c r="S418" i="1"/>
  <c r="S434" i="1"/>
  <c r="S437" i="1"/>
  <c r="S436" i="1"/>
  <c r="S445" i="1"/>
  <c r="S449" i="1"/>
  <c r="S466" i="1"/>
  <c r="S302" i="1"/>
  <c r="S325" i="1"/>
  <c r="S409" i="1"/>
  <c r="S69" i="1"/>
  <c r="S171" i="1"/>
  <c r="S70" i="1"/>
  <c r="S76" i="1"/>
  <c r="S124" i="1"/>
  <c r="S135" i="1"/>
  <c r="S157" i="1"/>
  <c r="S199" i="1"/>
  <c r="S219" i="1"/>
  <c r="S228" i="1"/>
  <c r="S232" i="1"/>
  <c r="S234" i="1"/>
  <c r="S279" i="1"/>
  <c r="S314" i="1"/>
  <c r="S356" i="1"/>
  <c r="S359" i="1"/>
  <c r="S361" i="1"/>
  <c r="S365" i="1"/>
  <c r="S381" i="1"/>
  <c r="S374" i="1"/>
  <c r="S397" i="1"/>
  <c r="S417" i="1"/>
  <c r="S467" i="1"/>
  <c r="S121" i="1"/>
  <c r="S354" i="1"/>
  <c r="S369" i="1"/>
  <c r="S330" i="1"/>
  <c r="S402" i="1"/>
  <c r="S351" i="1"/>
  <c r="S426" i="1"/>
  <c r="S62" i="1"/>
  <c r="S94" i="1"/>
  <c r="S146" i="1"/>
  <c r="S153" i="1"/>
  <c r="S179" i="1"/>
  <c r="S230" i="1"/>
  <c r="S235" i="1"/>
  <c r="S238" i="1"/>
  <c r="S239" i="1"/>
  <c r="S256" i="1"/>
  <c r="S257" i="1"/>
  <c r="S289" i="1"/>
  <c r="S304" i="1"/>
  <c r="S335" i="1"/>
  <c r="S334" i="1"/>
  <c r="S346" i="1"/>
  <c r="S350" i="1"/>
  <c r="S372" i="1"/>
  <c r="S385" i="1"/>
  <c r="S404" i="1"/>
  <c r="S405" i="1"/>
  <c r="S440" i="1"/>
  <c r="S442" i="1"/>
  <c r="S448" i="1"/>
  <c r="S456" i="1"/>
  <c r="S461" i="1"/>
  <c r="S134" i="1"/>
  <c r="S222" i="1"/>
  <c r="S224" i="1"/>
  <c r="S454" i="1"/>
  <c r="S148" i="1"/>
  <c r="S207" i="1"/>
  <c r="S276" i="1"/>
  <c r="S296" i="1"/>
  <c r="S310" i="1"/>
  <c r="S331" i="1"/>
  <c r="S337" i="1"/>
  <c r="S343" i="1"/>
  <c r="S376" i="1"/>
  <c r="S386" i="1"/>
  <c r="S390" i="1"/>
  <c r="S395" i="1"/>
  <c r="S396" i="1"/>
  <c r="S394" i="1"/>
  <c r="S403" i="1"/>
  <c r="S443" i="1"/>
  <c r="S460" i="1"/>
  <c r="S470" i="1"/>
  <c r="S341" i="1"/>
  <c r="S96" i="1"/>
  <c r="S284" i="1"/>
  <c r="S327" i="1"/>
  <c r="S348" i="1"/>
  <c r="S321" i="1"/>
  <c r="S431" i="1"/>
  <c r="S30" i="1"/>
  <c r="S105" i="1"/>
  <c r="S107" i="1"/>
  <c r="S200" i="1"/>
  <c r="S209" i="1"/>
  <c r="S215" i="1"/>
  <c r="S225" i="1"/>
  <c r="S242" i="1"/>
  <c r="S268" i="1"/>
  <c r="S266" i="1"/>
  <c r="S324" i="1"/>
  <c r="S338" i="1"/>
  <c r="S360" i="1"/>
  <c r="S379" i="1"/>
  <c r="S384" i="1"/>
  <c r="S388" i="1"/>
  <c r="S419" i="1"/>
  <c r="S429" i="1"/>
  <c r="S458" i="1"/>
  <c r="S457" i="1"/>
  <c r="S468" i="1"/>
  <c r="S469" i="1"/>
  <c r="S473" i="1"/>
  <c r="S444" i="1"/>
  <c r="S203" i="1"/>
  <c r="S287" i="1"/>
  <c r="S336" i="1"/>
  <c r="S357" i="1"/>
  <c r="S364" i="1"/>
  <c r="S406" i="1"/>
  <c r="S421" i="1"/>
  <c r="S464" i="1"/>
  <c r="S285" i="1"/>
  <c r="S414" i="1"/>
  <c r="S435" i="1"/>
  <c r="S236" i="1"/>
  <c r="S412" i="1"/>
  <c r="S423" i="1"/>
  <c r="S427" i="1"/>
  <c r="S438" i="1"/>
  <c r="S451" i="1"/>
  <c r="S453" i="1"/>
  <c r="S465" i="1"/>
  <c r="S326" i="1"/>
  <c r="S422" i="1"/>
  <c r="S452" i="1"/>
  <c r="S455" i="1"/>
  <c r="S459" i="1"/>
  <c r="S462" i="1"/>
  <c r="S463" i="1"/>
  <c r="S311" i="1"/>
  <c r="S340" i="1"/>
  <c r="S251" i="1"/>
  <c r="S375" i="1"/>
  <c r="S188" i="1"/>
  <c r="X10" i="1"/>
  <c r="M17" i="1" l="1"/>
  <c r="Q17" i="1" s="1"/>
  <c r="M6" i="1"/>
  <c r="Q6" i="1" s="1"/>
  <c r="M7" i="1"/>
  <c r="Q7" i="1" s="1"/>
  <c r="M5" i="1"/>
  <c r="Q5" i="1" s="1"/>
  <c r="M3" i="1"/>
  <c r="Q3" i="1" s="1"/>
  <c r="M4" i="1"/>
  <c r="Q4" i="1" s="1"/>
  <c r="M16" i="1"/>
  <c r="Q16" i="1" s="1"/>
  <c r="M9" i="1"/>
  <c r="Q9" i="1" s="1"/>
  <c r="M12" i="1"/>
  <c r="Q12" i="1" s="1"/>
  <c r="M13" i="1"/>
  <c r="Q13" i="1" s="1"/>
  <c r="M11" i="1"/>
  <c r="Q11" i="1" s="1"/>
  <c r="M14" i="1"/>
  <c r="Q14" i="1" s="1"/>
  <c r="M8" i="1"/>
  <c r="Q8" i="1" s="1"/>
  <c r="M15" i="1"/>
  <c r="Q15" i="1" s="1"/>
  <c r="M10" i="1"/>
  <c r="Q10" i="1" s="1"/>
  <c r="M20" i="1"/>
  <c r="Q20" i="1" s="1"/>
  <c r="M18" i="1"/>
  <c r="Q18" i="1" s="1"/>
  <c r="M23" i="1"/>
  <c r="Q23" i="1" s="1"/>
  <c r="M24" i="1"/>
  <c r="Q24" i="1" s="1"/>
  <c r="M28" i="1"/>
  <c r="Q28" i="1" s="1"/>
  <c r="M29" i="1"/>
  <c r="Q29" i="1" s="1"/>
  <c r="M26" i="1"/>
  <c r="Q26" i="1" s="1"/>
  <c r="M21" i="1"/>
  <c r="Q21" i="1" s="1"/>
  <c r="M31" i="1"/>
  <c r="Q31" i="1" s="1"/>
  <c r="M22" i="1"/>
  <c r="Q22" i="1" s="1"/>
  <c r="M25" i="1"/>
  <c r="Q25" i="1" s="1"/>
  <c r="M30" i="1"/>
  <c r="Q30" i="1" s="1"/>
  <c r="M27" i="1"/>
  <c r="Q27" i="1" s="1"/>
  <c r="M43" i="1"/>
  <c r="Q43" i="1" s="1"/>
  <c r="M38" i="1"/>
  <c r="Q38" i="1" s="1"/>
  <c r="M32" i="1"/>
  <c r="Q32" i="1" s="1"/>
  <c r="M36" i="1"/>
  <c r="Q36" i="1" s="1"/>
  <c r="M45" i="1"/>
  <c r="Q45" i="1" s="1"/>
  <c r="M46" i="1"/>
  <c r="Q46" i="1" s="1"/>
  <c r="M42" i="1"/>
  <c r="Q42" i="1" s="1"/>
  <c r="M47" i="1"/>
  <c r="Q47" i="1" s="1"/>
  <c r="M40" i="1"/>
  <c r="Q40" i="1" s="1"/>
  <c r="M37" i="1"/>
  <c r="Q37" i="1" s="1"/>
  <c r="M39" i="1"/>
  <c r="Q39" i="1" s="1"/>
  <c r="M33" i="1"/>
  <c r="Q33" i="1" s="1"/>
  <c r="M35" i="1"/>
  <c r="Q35" i="1" s="1"/>
  <c r="M34" i="1"/>
  <c r="Q34" i="1" s="1"/>
  <c r="M62" i="1"/>
  <c r="Q62" i="1" s="1"/>
  <c r="M52" i="1"/>
  <c r="Q52" i="1" s="1"/>
  <c r="M41" i="1"/>
  <c r="Q41" i="1" s="1"/>
  <c r="M56" i="1"/>
  <c r="Q56" i="1" s="1"/>
  <c r="M50" i="1"/>
  <c r="Q50" i="1" s="1"/>
  <c r="M44" i="1"/>
  <c r="Q44" i="1" s="1"/>
  <c r="M63" i="1"/>
  <c r="Q63" i="1" s="1"/>
  <c r="M64" i="1"/>
  <c r="Q64" i="1" s="1"/>
  <c r="M69" i="1"/>
  <c r="Q69" i="1" s="1"/>
  <c r="M53" i="1"/>
  <c r="Q53" i="1" s="1"/>
  <c r="M19" i="1"/>
  <c r="Q19" i="1" s="1"/>
  <c r="M55" i="1"/>
  <c r="Q55" i="1" s="1"/>
  <c r="M54" i="1"/>
  <c r="Q54" i="1" s="1"/>
  <c r="M70" i="1"/>
  <c r="Q70" i="1" s="1"/>
  <c r="M58" i="1"/>
  <c r="Q58" i="1" s="1"/>
  <c r="M66" i="1"/>
  <c r="Q66" i="1" s="1"/>
  <c r="M76" i="1"/>
  <c r="Q76" i="1" s="1"/>
  <c r="M74" i="1"/>
  <c r="Q74" i="1" s="1"/>
  <c r="M73" i="1"/>
  <c r="Q73" i="1" s="1"/>
  <c r="M51" i="1"/>
  <c r="Q51" i="1" s="1"/>
  <c r="M48" i="1"/>
  <c r="Q48" i="1" s="1"/>
  <c r="M49" i="1"/>
  <c r="Q49" i="1" s="1"/>
  <c r="M67" i="1"/>
  <c r="Q67" i="1" s="1"/>
  <c r="M57" i="1"/>
  <c r="Q57" i="1" s="1"/>
  <c r="M79" i="1"/>
  <c r="Q79" i="1" s="1"/>
  <c r="M59" i="1"/>
  <c r="Q59" i="1" s="1"/>
  <c r="M71" i="1"/>
  <c r="Q71" i="1" s="1"/>
  <c r="M60" i="1"/>
  <c r="Q60" i="1" s="1"/>
  <c r="M68" i="1"/>
  <c r="Q68" i="1" s="1"/>
  <c r="M80" i="1"/>
  <c r="Q80" i="1" s="1"/>
  <c r="M82" i="1"/>
  <c r="Q82" i="1" s="1"/>
  <c r="M84" i="1"/>
  <c r="Q84" i="1" s="1"/>
  <c r="M83" i="1"/>
  <c r="Q83" i="1" s="1"/>
  <c r="M81" i="1"/>
  <c r="Q81" i="1" s="1"/>
  <c r="M86" i="1"/>
  <c r="Q86" i="1" s="1"/>
  <c r="M72" i="1"/>
  <c r="Q72" i="1" s="1"/>
  <c r="M77" i="1"/>
  <c r="Q77" i="1" s="1"/>
  <c r="M75" i="1"/>
  <c r="Q75" i="1" s="1"/>
  <c r="M94" i="1"/>
  <c r="Q94" i="1" s="1"/>
  <c r="M78" i="1"/>
  <c r="Q78" i="1" s="1"/>
  <c r="M89" i="1"/>
  <c r="Q89" i="1" s="1"/>
  <c r="M87" i="1"/>
  <c r="Q87" i="1" s="1"/>
  <c r="M96" i="1"/>
  <c r="Q96" i="1" s="1"/>
  <c r="M85" i="1"/>
  <c r="Q85" i="1" s="1"/>
  <c r="M99" i="1"/>
  <c r="Q99" i="1" s="1"/>
  <c r="M88" i="1"/>
  <c r="Q88" i="1" s="1"/>
  <c r="M91" i="1"/>
  <c r="Q91" i="1" s="1"/>
  <c r="M92" i="1"/>
  <c r="Q92" i="1" s="1"/>
  <c r="M105" i="1"/>
  <c r="Q105" i="1" s="1"/>
  <c r="M107" i="1"/>
  <c r="Q107" i="1" s="1"/>
  <c r="M90" i="1"/>
  <c r="Q90" i="1" s="1"/>
  <c r="M116" i="1"/>
  <c r="Q116" i="1" s="1"/>
  <c r="M103" i="1"/>
  <c r="Q103" i="1" s="1"/>
  <c r="M114" i="1"/>
  <c r="Q114" i="1" s="1"/>
  <c r="M95" i="1"/>
  <c r="Q95" i="1" s="1"/>
  <c r="M115" i="1"/>
  <c r="Q115" i="1" s="1"/>
  <c r="M93" i="1"/>
  <c r="Q93" i="1" s="1"/>
  <c r="M104" i="1"/>
  <c r="Q104" i="1" s="1"/>
  <c r="M106" i="1"/>
  <c r="Q106" i="1" s="1"/>
  <c r="M124" i="1"/>
  <c r="Q124" i="1" s="1"/>
  <c r="M112" i="1"/>
  <c r="Q112" i="1" s="1"/>
  <c r="M101" i="1"/>
  <c r="Q101" i="1" s="1"/>
  <c r="M100" i="1"/>
  <c r="Q100" i="1" s="1"/>
  <c r="M102" i="1"/>
  <c r="Q102" i="1" s="1"/>
  <c r="M125" i="1"/>
  <c r="Q125" i="1" s="1"/>
  <c r="M97" i="1"/>
  <c r="Q97" i="1" s="1"/>
  <c r="M109" i="1"/>
  <c r="Q109" i="1" s="1"/>
  <c r="M113" i="1"/>
  <c r="Q113" i="1" s="1"/>
  <c r="M121" i="1"/>
  <c r="Q121" i="1" s="1"/>
  <c r="M122" i="1"/>
  <c r="Q122" i="1" s="1"/>
  <c r="M126" i="1"/>
  <c r="Q126" i="1" s="1"/>
  <c r="M108" i="1"/>
  <c r="Q108" i="1" s="1"/>
  <c r="M119" i="1"/>
  <c r="Q119" i="1" s="1"/>
  <c r="M127" i="1"/>
  <c r="Q127" i="1" s="1"/>
  <c r="M123" i="1"/>
  <c r="Q123" i="1" s="1"/>
  <c r="M135" i="1"/>
  <c r="Q135" i="1" s="1"/>
  <c r="M98" i="1"/>
  <c r="Q98" i="1" s="1"/>
  <c r="M110" i="1"/>
  <c r="Q110" i="1" s="1"/>
  <c r="M134" i="1"/>
  <c r="Q134" i="1" s="1"/>
  <c r="M146" i="1"/>
  <c r="Q146" i="1" s="1"/>
  <c r="M128" i="1"/>
  <c r="Q128" i="1" s="1"/>
  <c r="M132" i="1"/>
  <c r="Q132" i="1" s="1"/>
  <c r="M131" i="1"/>
  <c r="Q131" i="1" s="1"/>
  <c r="M111" i="1"/>
  <c r="Q111" i="1" s="1"/>
  <c r="M117" i="1"/>
  <c r="Q117" i="1" s="1"/>
  <c r="M118" i="1"/>
  <c r="Q118" i="1" s="1"/>
  <c r="M144" i="1"/>
  <c r="Q144" i="1" s="1"/>
  <c r="M120" i="1"/>
  <c r="Q120" i="1" s="1"/>
  <c r="M149" i="1"/>
  <c r="Q149" i="1" s="1"/>
  <c r="M142" i="1"/>
  <c r="Q142" i="1" s="1"/>
  <c r="M157" i="1"/>
  <c r="Q157" i="1" s="1"/>
  <c r="M133" i="1"/>
  <c r="Q133" i="1" s="1"/>
  <c r="M148" i="1"/>
  <c r="Q148" i="1" s="1"/>
  <c r="M143" i="1"/>
  <c r="Q143" i="1" s="1"/>
  <c r="M159" i="1"/>
  <c r="Q159" i="1" s="1"/>
  <c r="M153" i="1"/>
  <c r="Q153" i="1" s="1"/>
  <c r="M137" i="1"/>
  <c r="Q137" i="1" s="1"/>
  <c r="M150" i="1"/>
  <c r="Q150" i="1" s="1"/>
  <c r="M151" i="1"/>
  <c r="Q151" i="1" s="1"/>
  <c r="M129" i="1"/>
  <c r="Q129" i="1" s="1"/>
  <c r="M162" i="1"/>
  <c r="Q162" i="1" s="1"/>
  <c r="M158" i="1"/>
  <c r="Q158" i="1" s="1"/>
  <c r="M170" i="1"/>
  <c r="Q170" i="1" s="1"/>
  <c r="M156" i="1"/>
  <c r="Q156" i="1" s="1"/>
  <c r="M152" i="1"/>
  <c r="Q152" i="1" s="1"/>
  <c r="M130" i="1"/>
  <c r="Q130" i="1" s="1"/>
  <c r="M171" i="1"/>
  <c r="Q171" i="1" s="1"/>
  <c r="M175" i="1"/>
  <c r="Q175" i="1" s="1"/>
  <c r="M138" i="1"/>
  <c r="Q138" i="1" s="1"/>
  <c r="M141" i="1"/>
  <c r="Q141" i="1" s="1"/>
  <c r="M160" i="1"/>
  <c r="Q160" i="1" s="1"/>
  <c r="M145" i="1"/>
  <c r="Q145" i="1" s="1"/>
  <c r="M188" i="1"/>
  <c r="Q188" i="1" s="1"/>
  <c r="M136" i="1"/>
  <c r="Q136" i="1" s="1"/>
  <c r="M168" i="1"/>
  <c r="Q168" i="1" s="1"/>
  <c r="M139" i="1"/>
  <c r="Q139" i="1" s="1"/>
  <c r="M179" i="1"/>
  <c r="Q179" i="1" s="1"/>
  <c r="M147" i="1"/>
  <c r="Q147" i="1" s="1"/>
  <c r="M140" i="1"/>
  <c r="Q140" i="1" s="1"/>
  <c r="M163" i="1"/>
  <c r="Q163" i="1" s="1"/>
  <c r="M155" i="1"/>
  <c r="Q155" i="1" s="1"/>
  <c r="M173" i="1"/>
  <c r="Q173" i="1" s="1"/>
  <c r="M167" i="1"/>
  <c r="Q167" i="1" s="1"/>
  <c r="M181" i="1"/>
  <c r="Q181" i="1" s="1"/>
  <c r="M165" i="1"/>
  <c r="Q165" i="1" s="1"/>
  <c r="M154" i="1"/>
  <c r="Q154" i="1" s="1"/>
  <c r="M189" i="1"/>
  <c r="Q189" i="1" s="1"/>
  <c r="M190" i="1"/>
  <c r="Q190" i="1" s="1"/>
  <c r="M180" i="1"/>
  <c r="Q180" i="1" s="1"/>
  <c r="M176" i="1"/>
  <c r="Q176" i="1" s="1"/>
  <c r="M178" i="1"/>
  <c r="Q178" i="1" s="1"/>
  <c r="M174" i="1"/>
  <c r="Q174" i="1" s="1"/>
  <c r="M161" i="1"/>
  <c r="Q161" i="1" s="1"/>
  <c r="M184" i="1"/>
  <c r="Q184" i="1" s="1"/>
  <c r="M166" i="1"/>
  <c r="Q166" i="1" s="1"/>
  <c r="M164" i="1"/>
  <c r="Q164" i="1" s="1"/>
  <c r="M177" i="1"/>
  <c r="Q177" i="1" s="1"/>
  <c r="M172" i="1"/>
  <c r="Q172" i="1" s="1"/>
  <c r="M169" i="1"/>
  <c r="Q169" i="1" s="1"/>
  <c r="M199" i="1"/>
  <c r="Q199" i="1" s="1"/>
  <c r="M193" i="1"/>
  <c r="Q193" i="1" s="1"/>
  <c r="M182" i="1"/>
  <c r="Q182" i="1" s="1"/>
  <c r="M198" i="1"/>
  <c r="Q198" i="1" s="1"/>
  <c r="M183" i="1"/>
  <c r="Q183" i="1" s="1"/>
  <c r="M200" i="1"/>
  <c r="Q200" i="1" s="1"/>
  <c r="M187" i="1"/>
  <c r="Q187" i="1" s="1"/>
  <c r="M185" i="1"/>
  <c r="Q185" i="1" s="1"/>
  <c r="M207" i="1"/>
  <c r="Q207" i="1" s="1"/>
  <c r="M195" i="1"/>
  <c r="Q195" i="1" s="1"/>
  <c r="M186" i="1"/>
  <c r="Q186" i="1" s="1"/>
  <c r="M192" i="1"/>
  <c r="Q192" i="1" s="1"/>
  <c r="M194" i="1"/>
  <c r="Q194" i="1" s="1"/>
  <c r="M205" i="1"/>
  <c r="Q205" i="1" s="1"/>
  <c r="M204" i="1"/>
  <c r="Q204" i="1" s="1"/>
  <c r="M203" i="1"/>
  <c r="Q203" i="1" s="1"/>
  <c r="M191" i="1"/>
  <c r="Q191" i="1" s="1"/>
  <c r="M215" i="1"/>
  <c r="Q215" i="1" s="1"/>
  <c r="M197" i="1"/>
  <c r="Q197" i="1" s="1"/>
  <c r="M209" i="1"/>
  <c r="Q209" i="1" s="1"/>
  <c r="M220" i="1"/>
  <c r="Q220" i="1" s="1"/>
  <c r="M196" i="1"/>
  <c r="Q196" i="1" s="1"/>
  <c r="M219" i="1"/>
  <c r="Q219" i="1" s="1"/>
  <c r="M216" i="1"/>
  <c r="Q216" i="1" s="1"/>
  <c r="M218" i="1"/>
  <c r="Q218" i="1" s="1"/>
  <c r="M213" i="1"/>
  <c r="Q213" i="1" s="1"/>
  <c r="M214" i="1"/>
  <c r="Q214" i="1" s="1"/>
  <c r="M206" i="1"/>
  <c r="Q206" i="1" s="1"/>
  <c r="M211" i="1"/>
  <c r="Q211" i="1" s="1"/>
  <c r="M201" i="1"/>
  <c r="Q201" i="1" s="1"/>
  <c r="M225" i="1"/>
  <c r="Q225" i="1" s="1"/>
  <c r="M224" i="1"/>
  <c r="Q224" i="1" s="1"/>
  <c r="M222" i="1"/>
  <c r="Q222" i="1" s="1"/>
  <c r="M208" i="1"/>
  <c r="Q208" i="1" s="1"/>
  <c r="M221" i="1"/>
  <c r="Q221" i="1" s="1"/>
  <c r="M228" i="1"/>
  <c r="Q228" i="1" s="1"/>
  <c r="M202" i="1"/>
  <c r="Q202" i="1" s="1"/>
  <c r="M230" i="1"/>
  <c r="Q230" i="1" s="1"/>
  <c r="M210" i="1"/>
  <c r="Q210" i="1" s="1"/>
  <c r="M235" i="1"/>
  <c r="Q235" i="1" s="1"/>
  <c r="M212" i="1"/>
  <c r="Q212" i="1" s="1"/>
  <c r="M217" i="1"/>
  <c r="Q217" i="1" s="1"/>
  <c r="M232" i="1"/>
  <c r="Q232" i="1" s="1"/>
  <c r="M234" i="1"/>
  <c r="Q234" i="1" s="1"/>
  <c r="M226" i="1"/>
  <c r="Q226" i="1" s="1"/>
  <c r="M238" i="1"/>
  <c r="Q238" i="1" s="1"/>
  <c r="M239" i="1"/>
  <c r="Q239" i="1" s="1"/>
  <c r="M237" i="1"/>
  <c r="Q237" i="1" s="1"/>
  <c r="M229" i="1"/>
  <c r="Q229" i="1" s="1"/>
  <c r="M233" i="1"/>
  <c r="Q233" i="1" s="1"/>
  <c r="M240" i="1"/>
  <c r="Q240" i="1" s="1"/>
  <c r="M256" i="1"/>
  <c r="Q256" i="1" s="1"/>
  <c r="M252" i="1"/>
  <c r="Q252" i="1" s="1"/>
  <c r="M242" i="1"/>
  <c r="Q242" i="1" s="1"/>
  <c r="M257" i="1"/>
  <c r="Q257" i="1" s="1"/>
  <c r="M243" i="1"/>
  <c r="Q243" i="1" s="1"/>
  <c r="M231" i="1"/>
  <c r="Q231" i="1" s="1"/>
  <c r="M227" i="1"/>
  <c r="Q227" i="1" s="1"/>
  <c r="M236" i="1"/>
  <c r="Q236" i="1" s="1"/>
  <c r="M255" i="1"/>
  <c r="Q255" i="1" s="1"/>
  <c r="M265" i="1"/>
  <c r="Q265" i="1" s="1"/>
  <c r="M244" i="1"/>
  <c r="Q244" i="1" s="1"/>
  <c r="M245" i="1"/>
  <c r="Q245" i="1" s="1"/>
  <c r="M223" i="1"/>
  <c r="Q223" i="1" s="1"/>
  <c r="M262" i="1"/>
  <c r="Q262" i="1" s="1"/>
  <c r="M260" i="1"/>
  <c r="Q260" i="1" s="1"/>
  <c r="M269" i="1"/>
  <c r="Q269" i="1" s="1"/>
  <c r="M258" i="1"/>
  <c r="Q258" i="1" s="1"/>
  <c r="M264" i="1"/>
  <c r="Q264" i="1" s="1"/>
  <c r="M261" i="1"/>
  <c r="Q261" i="1" s="1"/>
  <c r="M241" i="1"/>
  <c r="Q241" i="1" s="1"/>
  <c r="M268" i="1"/>
  <c r="Q268" i="1" s="1"/>
  <c r="M250" i="1"/>
  <c r="Q250" i="1" s="1"/>
  <c r="M263" i="1"/>
  <c r="Q263" i="1" s="1"/>
  <c r="M253" i="1"/>
  <c r="Q253" i="1" s="1"/>
  <c r="M254" i="1"/>
  <c r="Q254" i="1" s="1"/>
  <c r="M267" i="1"/>
  <c r="Q267" i="1" s="1"/>
  <c r="M246" i="1"/>
  <c r="Q246" i="1" s="1"/>
  <c r="M273" i="1"/>
  <c r="Q273" i="1" s="1"/>
  <c r="M270" i="1"/>
  <c r="Q270" i="1" s="1"/>
  <c r="M247" i="1"/>
  <c r="Q247" i="1" s="1"/>
  <c r="M266" i="1"/>
  <c r="Q266" i="1" s="1"/>
  <c r="M249" i="1"/>
  <c r="Q249" i="1" s="1"/>
  <c r="M248" i="1"/>
  <c r="Q248" i="1" s="1"/>
  <c r="M65" i="1"/>
  <c r="Q65" i="1" s="1"/>
  <c r="M271" i="1"/>
  <c r="Q271" i="1" s="1"/>
  <c r="M259" i="1"/>
  <c r="Q259" i="1" s="1"/>
  <c r="M251" i="1"/>
  <c r="Q251" i="1" s="1"/>
  <c r="M279" i="1"/>
  <c r="Q279" i="1" s="1"/>
  <c r="M276" i="1"/>
  <c r="Q276" i="1" s="1"/>
  <c r="M280" i="1"/>
  <c r="Q280" i="1" s="1"/>
  <c r="M274" i="1"/>
  <c r="Q274" i="1" s="1"/>
  <c r="M278" i="1"/>
  <c r="Q278" i="1" s="1"/>
  <c r="M277" i="1"/>
  <c r="Q277" i="1" s="1"/>
  <c r="M272" i="1"/>
  <c r="Q272" i="1" s="1"/>
  <c r="M289" i="1"/>
  <c r="Q289" i="1" s="1"/>
  <c r="M286" i="1"/>
  <c r="Q286" i="1" s="1"/>
  <c r="M290" i="1"/>
  <c r="Q290" i="1" s="1"/>
  <c r="M283" i="1"/>
  <c r="Q283" i="1" s="1"/>
  <c r="M275" i="1"/>
  <c r="Q275" i="1" s="1"/>
  <c r="M281" i="1"/>
  <c r="Q281" i="1" s="1"/>
  <c r="M282" i="1"/>
  <c r="Q282" i="1" s="1"/>
  <c r="M291" i="1"/>
  <c r="Q291" i="1" s="1"/>
  <c r="M287" i="1"/>
  <c r="Q287" i="1" s="1"/>
  <c r="M285" i="1"/>
  <c r="Q285" i="1" s="1"/>
  <c r="M284" i="1"/>
  <c r="Q284" i="1" s="1"/>
  <c r="M296" i="1"/>
  <c r="Q296" i="1" s="1"/>
  <c r="M304" i="1"/>
  <c r="Q304" i="1" s="1"/>
  <c r="M293" i="1"/>
  <c r="Q293" i="1" s="1"/>
  <c r="M302" i="1"/>
  <c r="Q302" i="1" s="1"/>
  <c r="M295" i="1"/>
  <c r="Q295" i="1" s="1"/>
  <c r="M298" i="1"/>
  <c r="Q298" i="1" s="1"/>
  <c r="M314" i="1"/>
  <c r="Q314" i="1" s="1"/>
  <c r="M288" i="1"/>
  <c r="Q288" i="1" s="1"/>
  <c r="M297" i="1"/>
  <c r="Q297" i="1" s="1"/>
  <c r="M301" i="1"/>
  <c r="Q301" i="1" s="1"/>
  <c r="M292" i="1"/>
  <c r="Q292" i="1" s="1"/>
  <c r="M294" i="1"/>
  <c r="Q294" i="1" s="1"/>
  <c r="M310" i="1"/>
  <c r="Q310" i="1" s="1"/>
  <c r="M303" i="1"/>
  <c r="Q303" i="1" s="1"/>
  <c r="M309" i="1"/>
  <c r="Q309" i="1" s="1"/>
  <c r="M299" i="1"/>
  <c r="Q299" i="1" s="1"/>
  <c r="M315" i="1"/>
  <c r="Q315" i="1" s="1"/>
  <c r="M300" i="1"/>
  <c r="Q300" i="1" s="1"/>
  <c r="M313" i="1"/>
  <c r="Q313" i="1" s="1"/>
  <c r="M316" i="1"/>
  <c r="Q316" i="1" s="1"/>
  <c r="M308" i="1"/>
  <c r="Q308" i="1" s="1"/>
  <c r="M312" i="1"/>
  <c r="Q312" i="1" s="1"/>
  <c r="M307" i="1"/>
  <c r="Q307" i="1" s="1"/>
  <c r="M319" i="1"/>
  <c r="Q319" i="1" s="1"/>
  <c r="M306" i="1"/>
  <c r="Q306" i="1" s="1"/>
  <c r="M317" i="1"/>
  <c r="Q317" i="1" s="1"/>
  <c r="M320" i="1"/>
  <c r="Q320" i="1" s="1"/>
  <c r="M305" i="1"/>
  <c r="Q305" i="1" s="1"/>
  <c r="M318" i="1"/>
  <c r="Q318" i="1" s="1"/>
  <c r="M324" i="1"/>
  <c r="Q324" i="1" s="1"/>
  <c r="M322" i="1"/>
  <c r="Q322" i="1" s="1"/>
  <c r="M325" i="1"/>
  <c r="Q325" i="1" s="1"/>
  <c r="M321" i="1"/>
  <c r="Q321" i="1" s="1"/>
  <c r="M311" i="1"/>
  <c r="Q311" i="1" s="1"/>
  <c r="M331" i="1"/>
  <c r="Q331" i="1" s="1"/>
  <c r="M330" i="1"/>
  <c r="Q330" i="1" s="1"/>
  <c r="M337" i="1"/>
  <c r="Q337" i="1" s="1"/>
  <c r="M335" i="1"/>
  <c r="Q335" i="1" s="1"/>
  <c r="M342" i="1"/>
  <c r="Q342" i="1" s="1"/>
  <c r="M329" i="1"/>
  <c r="Q329" i="1" s="1"/>
  <c r="M332" i="1"/>
  <c r="Q332" i="1" s="1"/>
  <c r="M327" i="1"/>
  <c r="Q327" i="1" s="1"/>
  <c r="M338" i="1"/>
  <c r="Q338" i="1" s="1"/>
  <c r="M334" i="1"/>
  <c r="Q334" i="1" s="1"/>
  <c r="M339" i="1"/>
  <c r="Q339" i="1" s="1"/>
  <c r="M346" i="1"/>
  <c r="Q346" i="1" s="1"/>
  <c r="M336" i="1"/>
  <c r="Q336" i="1" s="1"/>
  <c r="M347" i="1"/>
  <c r="Q347" i="1" s="1"/>
  <c r="M323" i="1"/>
  <c r="Q323" i="1" s="1"/>
  <c r="M343" i="1"/>
  <c r="Q343" i="1" s="1"/>
  <c r="M328" i="1"/>
  <c r="Q328" i="1" s="1"/>
  <c r="M348" i="1"/>
  <c r="Q348" i="1" s="1"/>
  <c r="M341" i="1"/>
  <c r="Q341" i="1" s="1"/>
  <c r="M350" i="1"/>
  <c r="Q350" i="1" s="1"/>
  <c r="M351" i="1"/>
  <c r="Q351" i="1" s="1"/>
  <c r="M356" i="1"/>
  <c r="Q356" i="1" s="1"/>
  <c r="M354" i="1"/>
  <c r="Q354" i="1" s="1"/>
  <c r="M383" i="1"/>
  <c r="Q383" i="1" s="1"/>
  <c r="M355" i="1"/>
  <c r="Q355" i="1" s="1"/>
  <c r="M326" i="1"/>
  <c r="Q326" i="1" s="1"/>
  <c r="M359" i="1"/>
  <c r="Q359" i="1" s="1"/>
  <c r="M352" i="1"/>
  <c r="Q352" i="1" s="1"/>
  <c r="M362" i="1"/>
  <c r="Q362" i="1" s="1"/>
  <c r="M344" i="1"/>
  <c r="Q344" i="1" s="1"/>
  <c r="M361" i="1"/>
  <c r="Q361" i="1" s="1"/>
  <c r="M368" i="1"/>
  <c r="Q368" i="1" s="1"/>
  <c r="M358" i="1"/>
  <c r="Q358" i="1" s="1"/>
  <c r="M349" i="1"/>
  <c r="Q349" i="1" s="1"/>
  <c r="M345" i="1"/>
  <c r="Q345" i="1" s="1"/>
  <c r="M372" i="1"/>
  <c r="Q372" i="1" s="1"/>
  <c r="M365" i="1"/>
  <c r="Q365" i="1" s="1"/>
  <c r="M369" i="1"/>
  <c r="Q369" i="1" s="1"/>
  <c r="M357" i="1"/>
  <c r="Q357" i="1" s="1"/>
  <c r="M381" i="1"/>
  <c r="Q381" i="1" s="1"/>
  <c r="M364" i="1"/>
  <c r="Q364" i="1" s="1"/>
  <c r="M340" i="1"/>
  <c r="Q340" i="1" s="1"/>
  <c r="M360" i="1"/>
  <c r="Q360" i="1" s="1"/>
  <c r="M380" i="1"/>
  <c r="Q380" i="1" s="1"/>
  <c r="M367" i="1"/>
  <c r="Q367" i="1" s="1"/>
  <c r="M370" i="1"/>
  <c r="Q370" i="1" s="1"/>
  <c r="M371" i="1"/>
  <c r="Q371" i="1" s="1"/>
  <c r="M366" i="1"/>
  <c r="Q366" i="1" s="1"/>
  <c r="M363" i="1"/>
  <c r="Q363" i="1" s="1"/>
  <c r="M333" i="1"/>
  <c r="Q333" i="1" s="1"/>
  <c r="M376" i="1"/>
  <c r="Q376" i="1" s="1"/>
  <c r="M374" i="1"/>
  <c r="Q374" i="1" s="1"/>
  <c r="M382" i="1"/>
  <c r="Q382" i="1" s="1"/>
  <c r="M390" i="1"/>
  <c r="Q390" i="1" s="1"/>
  <c r="M397" i="1"/>
  <c r="Q397" i="1" s="1"/>
  <c r="M353" i="1"/>
  <c r="Q353" i="1" s="1"/>
  <c r="M386" i="1"/>
  <c r="Q386" i="1" s="1"/>
  <c r="M399" i="1"/>
  <c r="Q399" i="1" s="1"/>
  <c r="M388" i="1"/>
  <c r="Q388" i="1" s="1"/>
  <c r="M392" i="1"/>
  <c r="Q392" i="1" s="1"/>
  <c r="M384" i="1"/>
  <c r="Q384" i="1" s="1"/>
  <c r="M387" i="1"/>
  <c r="Q387" i="1" s="1"/>
  <c r="M379" i="1"/>
  <c r="Q379" i="1" s="1"/>
  <c r="M385" i="1"/>
  <c r="Q385" i="1" s="1"/>
  <c r="M391" i="1"/>
  <c r="Q391" i="1" s="1"/>
  <c r="M401" i="1"/>
  <c r="Q401" i="1" s="1"/>
  <c r="M393" i="1"/>
  <c r="Q393" i="1" s="1"/>
  <c r="M404" i="1"/>
  <c r="Q404" i="1" s="1"/>
  <c r="M405" i="1"/>
  <c r="Q405" i="1" s="1"/>
  <c r="M396" i="1"/>
  <c r="Q396" i="1" s="1"/>
  <c r="M395" i="1"/>
  <c r="Q395" i="1" s="1"/>
  <c r="M373" i="1"/>
  <c r="Q373" i="1" s="1"/>
  <c r="M377" i="1"/>
  <c r="Q377" i="1" s="1"/>
  <c r="M378" i="1"/>
  <c r="Q378" i="1" s="1"/>
  <c r="M410" i="1"/>
  <c r="Q410" i="1" s="1"/>
  <c r="M394" i="1"/>
  <c r="Q394" i="1" s="1"/>
  <c r="M400" i="1"/>
  <c r="Q400" i="1" s="1"/>
  <c r="M418" i="1"/>
  <c r="Q418" i="1" s="1"/>
  <c r="M417" i="1"/>
  <c r="Q417" i="1" s="1"/>
  <c r="M402" i="1"/>
  <c r="Q402" i="1" s="1"/>
  <c r="M409" i="1"/>
  <c r="Q409" i="1" s="1"/>
  <c r="M403" i="1"/>
  <c r="Q403" i="1" s="1"/>
  <c r="M408" i="1"/>
  <c r="Q408" i="1" s="1"/>
  <c r="M407" i="1"/>
  <c r="Q407" i="1" s="1"/>
  <c r="M398" i="1"/>
  <c r="Q398" i="1" s="1"/>
  <c r="M375" i="1"/>
  <c r="Q375" i="1" s="1"/>
  <c r="M389" i="1"/>
  <c r="Q389" i="1" s="1"/>
  <c r="M419" i="1"/>
  <c r="Q419" i="1" s="1"/>
  <c r="M415" i="1"/>
  <c r="Q415" i="1" s="1"/>
  <c r="M412" i="1"/>
  <c r="Q412" i="1" s="1"/>
  <c r="M413" i="1"/>
  <c r="Q413" i="1" s="1"/>
  <c r="M424" i="1"/>
  <c r="Q424" i="1" s="1"/>
  <c r="M406" i="1"/>
  <c r="Q406" i="1" s="1"/>
  <c r="M416" i="1"/>
  <c r="Q416" i="1" s="1"/>
  <c r="M420" i="1"/>
  <c r="Q420" i="1" s="1"/>
  <c r="M421" i="1"/>
  <c r="Q421" i="1" s="1"/>
  <c r="M429" i="1"/>
  <c r="Q429" i="1" s="1"/>
  <c r="M414" i="1"/>
  <c r="Q414" i="1" s="1"/>
  <c r="M423" i="1"/>
  <c r="Q423" i="1" s="1"/>
  <c r="M430" i="1"/>
  <c r="Q430" i="1" s="1"/>
  <c r="M426" i="1"/>
  <c r="Q426" i="1" s="1"/>
  <c r="M411" i="1"/>
  <c r="Q411" i="1" s="1"/>
  <c r="M425" i="1"/>
  <c r="Q425" i="1" s="1"/>
  <c r="M428" i="1"/>
  <c r="Q428" i="1" s="1"/>
  <c r="M432" i="1"/>
  <c r="Q432" i="1" s="1"/>
  <c r="M422" i="1"/>
  <c r="Q422" i="1" s="1"/>
  <c r="M440" i="1"/>
  <c r="Q440" i="1" s="1"/>
  <c r="M431" i="1"/>
  <c r="Q431" i="1" s="1"/>
  <c r="M427" i="1"/>
  <c r="Q427" i="1" s="1"/>
  <c r="M437" i="1"/>
  <c r="Q437" i="1" s="1"/>
  <c r="M434" i="1"/>
  <c r="Q434" i="1" s="1"/>
  <c r="M433" i="1"/>
  <c r="Q433" i="1" s="1"/>
  <c r="M439" i="1"/>
  <c r="Q439" i="1" s="1"/>
  <c r="M436" i="1"/>
  <c r="Q436" i="1" s="1"/>
  <c r="M442" i="1"/>
  <c r="Q442" i="1" s="1"/>
  <c r="M438" i="1"/>
  <c r="Q438" i="1" s="1"/>
  <c r="M435" i="1"/>
  <c r="Q435" i="1" s="1"/>
  <c r="M443" i="1"/>
  <c r="Q443" i="1" s="1"/>
  <c r="M445" i="1"/>
  <c r="Q445" i="1" s="1"/>
  <c r="M444" i="1"/>
  <c r="Q444" i="1" s="1"/>
  <c r="M447" i="1"/>
  <c r="Q447" i="1" s="1"/>
  <c r="M441" i="1"/>
  <c r="Q441" i="1" s="1"/>
  <c r="M449" i="1"/>
  <c r="Q449" i="1" s="1"/>
  <c r="M446" i="1"/>
  <c r="Q446" i="1" s="1"/>
  <c r="M448" i="1"/>
  <c r="Q448" i="1" s="1"/>
  <c r="M456" i="1"/>
  <c r="Q456" i="1" s="1"/>
  <c r="M454" i="1"/>
  <c r="Q454" i="1" s="1"/>
  <c r="M451" i="1"/>
  <c r="Q451" i="1" s="1"/>
  <c r="M453" i="1"/>
  <c r="Q453" i="1" s="1"/>
  <c r="M450" i="1"/>
  <c r="Q450" i="1" s="1"/>
  <c r="M458" i="1"/>
  <c r="Q458" i="1" s="1"/>
  <c r="M457" i="1"/>
  <c r="Q457" i="1" s="1"/>
  <c r="M452" i="1"/>
  <c r="Q452" i="1" s="1"/>
  <c r="M461" i="1"/>
  <c r="Q461" i="1" s="1"/>
  <c r="M460" i="1"/>
  <c r="Q460" i="1" s="1"/>
  <c r="M455" i="1"/>
  <c r="Q455" i="1" s="1"/>
  <c r="M466" i="1"/>
  <c r="Q466" i="1" s="1"/>
  <c r="M459" i="1"/>
  <c r="Q459" i="1" s="1"/>
  <c r="M464" i="1"/>
  <c r="Q464" i="1" s="1"/>
  <c r="M467" i="1"/>
  <c r="Q467" i="1" s="1"/>
  <c r="M462" i="1"/>
  <c r="Q462" i="1" s="1"/>
  <c r="M463" i="1"/>
  <c r="Q463" i="1" s="1"/>
  <c r="M465" i="1"/>
  <c r="Q465" i="1" s="1"/>
  <c r="M468" i="1"/>
  <c r="Q468" i="1" s="1"/>
  <c r="M470" i="1"/>
  <c r="Q470" i="1" s="1"/>
  <c r="M469" i="1"/>
  <c r="Q469" i="1" s="1"/>
  <c r="M471" i="1"/>
  <c r="Q471" i="1" s="1"/>
  <c r="M472" i="1"/>
  <c r="Q472" i="1" s="1"/>
  <c r="M473" i="1"/>
  <c r="Q473" i="1" s="1"/>
  <c r="M61" i="1"/>
  <c r="Q61" i="1" s="1"/>
  <c r="L17" i="1" l="1"/>
  <c r="O17" i="1" s="1"/>
  <c r="L6" i="1"/>
  <c r="O6" i="1" s="1"/>
  <c r="L7" i="1"/>
  <c r="O7" i="1" s="1"/>
  <c r="L5" i="1"/>
  <c r="O5" i="1" s="1"/>
  <c r="L3" i="1"/>
  <c r="O3" i="1" s="1"/>
  <c r="L4" i="1"/>
  <c r="O4" i="1" s="1"/>
  <c r="L16" i="1"/>
  <c r="O16" i="1" s="1"/>
  <c r="L9" i="1"/>
  <c r="O9" i="1" s="1"/>
  <c r="L12" i="1"/>
  <c r="O12" i="1" s="1"/>
  <c r="L13" i="1"/>
  <c r="O13" i="1" s="1"/>
  <c r="L11" i="1"/>
  <c r="O11" i="1" s="1"/>
  <c r="L14" i="1"/>
  <c r="O14" i="1" s="1"/>
  <c r="L8" i="1"/>
  <c r="O8" i="1" s="1"/>
  <c r="L15" i="1"/>
  <c r="O15" i="1" s="1"/>
  <c r="L10" i="1"/>
  <c r="O10" i="1" s="1"/>
  <c r="L20" i="1"/>
  <c r="O20" i="1" s="1"/>
  <c r="L18" i="1"/>
  <c r="O18" i="1" s="1"/>
  <c r="L23" i="1"/>
  <c r="O23" i="1" s="1"/>
  <c r="L24" i="1"/>
  <c r="O24" i="1" s="1"/>
  <c r="L28" i="1"/>
  <c r="O28" i="1" s="1"/>
  <c r="L29" i="1"/>
  <c r="O29" i="1" s="1"/>
  <c r="L26" i="1"/>
  <c r="O26" i="1" s="1"/>
  <c r="L21" i="1"/>
  <c r="O21" i="1" s="1"/>
  <c r="L31" i="1"/>
  <c r="O31" i="1" s="1"/>
  <c r="L22" i="1"/>
  <c r="O22" i="1" s="1"/>
  <c r="L25" i="1"/>
  <c r="O25" i="1" s="1"/>
  <c r="L30" i="1"/>
  <c r="O30" i="1" s="1"/>
  <c r="L27" i="1"/>
  <c r="O27" i="1" s="1"/>
  <c r="L43" i="1"/>
  <c r="O43" i="1" s="1"/>
  <c r="L38" i="1"/>
  <c r="O38" i="1" s="1"/>
  <c r="L32" i="1"/>
  <c r="O32" i="1" s="1"/>
  <c r="L36" i="1"/>
  <c r="O36" i="1" s="1"/>
  <c r="L45" i="1"/>
  <c r="O45" i="1" s="1"/>
  <c r="L46" i="1"/>
  <c r="O46" i="1" s="1"/>
  <c r="L42" i="1"/>
  <c r="O42" i="1" s="1"/>
  <c r="L47" i="1"/>
  <c r="O47" i="1" s="1"/>
  <c r="L40" i="1"/>
  <c r="O40" i="1" s="1"/>
  <c r="L37" i="1"/>
  <c r="O37" i="1" s="1"/>
  <c r="L39" i="1"/>
  <c r="O39" i="1" s="1"/>
  <c r="L33" i="1"/>
  <c r="O33" i="1" s="1"/>
  <c r="L35" i="1"/>
  <c r="O35" i="1" s="1"/>
  <c r="L34" i="1"/>
  <c r="O34" i="1" s="1"/>
  <c r="L62" i="1"/>
  <c r="O62" i="1" s="1"/>
  <c r="L52" i="1"/>
  <c r="O52" i="1" s="1"/>
  <c r="L41" i="1"/>
  <c r="O41" i="1" s="1"/>
  <c r="L56" i="1"/>
  <c r="O56" i="1" s="1"/>
  <c r="L50" i="1"/>
  <c r="O50" i="1" s="1"/>
  <c r="L44" i="1"/>
  <c r="O44" i="1" s="1"/>
  <c r="L63" i="1"/>
  <c r="O63" i="1" s="1"/>
  <c r="L64" i="1"/>
  <c r="O64" i="1" s="1"/>
  <c r="L69" i="1"/>
  <c r="O69" i="1" s="1"/>
  <c r="L53" i="1"/>
  <c r="O53" i="1" s="1"/>
  <c r="L19" i="1"/>
  <c r="O19" i="1" s="1"/>
  <c r="L55" i="1"/>
  <c r="O55" i="1" s="1"/>
  <c r="L54" i="1"/>
  <c r="O54" i="1" s="1"/>
  <c r="L70" i="1"/>
  <c r="O70" i="1" s="1"/>
  <c r="L58" i="1"/>
  <c r="O58" i="1" s="1"/>
  <c r="L66" i="1"/>
  <c r="O66" i="1" s="1"/>
  <c r="L76" i="1"/>
  <c r="O76" i="1" s="1"/>
  <c r="L74" i="1"/>
  <c r="O74" i="1" s="1"/>
  <c r="L73" i="1"/>
  <c r="O73" i="1" s="1"/>
  <c r="L51" i="1"/>
  <c r="O51" i="1" s="1"/>
  <c r="L48" i="1"/>
  <c r="O48" i="1" s="1"/>
  <c r="L49" i="1"/>
  <c r="O49" i="1" s="1"/>
  <c r="L67" i="1"/>
  <c r="O67" i="1" s="1"/>
  <c r="L57" i="1"/>
  <c r="O57" i="1" s="1"/>
  <c r="L79" i="1"/>
  <c r="O79" i="1" s="1"/>
  <c r="L59" i="1"/>
  <c r="O59" i="1" s="1"/>
  <c r="L71" i="1"/>
  <c r="O71" i="1" s="1"/>
  <c r="L60" i="1"/>
  <c r="O60" i="1" s="1"/>
  <c r="L68" i="1"/>
  <c r="O68" i="1" s="1"/>
  <c r="L80" i="1"/>
  <c r="O80" i="1" s="1"/>
  <c r="L82" i="1"/>
  <c r="O82" i="1" s="1"/>
  <c r="L84" i="1"/>
  <c r="O84" i="1" s="1"/>
  <c r="L83" i="1"/>
  <c r="O83" i="1" s="1"/>
  <c r="L81" i="1"/>
  <c r="O81" i="1" s="1"/>
  <c r="L86" i="1"/>
  <c r="O86" i="1" s="1"/>
  <c r="L72" i="1"/>
  <c r="O72" i="1" s="1"/>
  <c r="L77" i="1"/>
  <c r="O77" i="1" s="1"/>
  <c r="L75" i="1"/>
  <c r="O75" i="1" s="1"/>
  <c r="L94" i="1"/>
  <c r="O94" i="1" s="1"/>
  <c r="L78" i="1"/>
  <c r="O78" i="1" s="1"/>
  <c r="L89" i="1"/>
  <c r="O89" i="1" s="1"/>
  <c r="L87" i="1"/>
  <c r="O87" i="1" s="1"/>
  <c r="L96" i="1"/>
  <c r="O96" i="1" s="1"/>
  <c r="L85" i="1"/>
  <c r="O85" i="1" s="1"/>
  <c r="L99" i="1"/>
  <c r="O99" i="1" s="1"/>
  <c r="L88" i="1"/>
  <c r="O88" i="1" s="1"/>
  <c r="L91" i="1"/>
  <c r="O91" i="1" s="1"/>
  <c r="L92" i="1"/>
  <c r="O92" i="1" s="1"/>
  <c r="L105" i="1"/>
  <c r="O105" i="1" s="1"/>
  <c r="L107" i="1"/>
  <c r="O107" i="1" s="1"/>
  <c r="L90" i="1"/>
  <c r="O90" i="1" s="1"/>
  <c r="L116" i="1"/>
  <c r="O116" i="1" s="1"/>
  <c r="L103" i="1"/>
  <c r="O103" i="1" s="1"/>
  <c r="L114" i="1"/>
  <c r="O114" i="1" s="1"/>
  <c r="L95" i="1"/>
  <c r="O95" i="1" s="1"/>
  <c r="L115" i="1"/>
  <c r="O115" i="1" s="1"/>
  <c r="L93" i="1"/>
  <c r="O93" i="1" s="1"/>
  <c r="L104" i="1"/>
  <c r="O104" i="1" s="1"/>
  <c r="L106" i="1"/>
  <c r="O106" i="1" s="1"/>
  <c r="L124" i="1"/>
  <c r="O124" i="1" s="1"/>
  <c r="L112" i="1"/>
  <c r="O112" i="1" s="1"/>
  <c r="L101" i="1"/>
  <c r="O101" i="1" s="1"/>
  <c r="L100" i="1"/>
  <c r="O100" i="1" s="1"/>
  <c r="L102" i="1"/>
  <c r="O102" i="1" s="1"/>
  <c r="L125" i="1"/>
  <c r="O125" i="1" s="1"/>
  <c r="L97" i="1"/>
  <c r="O97" i="1" s="1"/>
  <c r="L109" i="1"/>
  <c r="O109" i="1" s="1"/>
  <c r="L113" i="1"/>
  <c r="O113" i="1" s="1"/>
  <c r="L121" i="1"/>
  <c r="O121" i="1" s="1"/>
  <c r="L122" i="1"/>
  <c r="O122" i="1" s="1"/>
  <c r="L126" i="1"/>
  <c r="O126" i="1" s="1"/>
  <c r="L108" i="1"/>
  <c r="O108" i="1" s="1"/>
  <c r="L119" i="1"/>
  <c r="O119" i="1" s="1"/>
  <c r="L127" i="1"/>
  <c r="O127" i="1" s="1"/>
  <c r="L123" i="1"/>
  <c r="O123" i="1" s="1"/>
  <c r="L135" i="1"/>
  <c r="O135" i="1" s="1"/>
  <c r="L98" i="1"/>
  <c r="O98" i="1" s="1"/>
  <c r="L110" i="1"/>
  <c r="O110" i="1" s="1"/>
  <c r="L134" i="1"/>
  <c r="O134" i="1" s="1"/>
  <c r="L146" i="1"/>
  <c r="O146" i="1" s="1"/>
  <c r="L128" i="1"/>
  <c r="O128" i="1" s="1"/>
  <c r="L132" i="1"/>
  <c r="O132" i="1" s="1"/>
  <c r="L131" i="1"/>
  <c r="O131" i="1" s="1"/>
  <c r="L111" i="1"/>
  <c r="O111" i="1" s="1"/>
  <c r="L117" i="1"/>
  <c r="O117" i="1" s="1"/>
  <c r="L118" i="1"/>
  <c r="O118" i="1" s="1"/>
  <c r="L144" i="1"/>
  <c r="O144" i="1" s="1"/>
  <c r="L120" i="1"/>
  <c r="O120" i="1" s="1"/>
  <c r="L149" i="1"/>
  <c r="O149" i="1" s="1"/>
  <c r="L142" i="1"/>
  <c r="O142" i="1" s="1"/>
  <c r="L157" i="1"/>
  <c r="O157" i="1" s="1"/>
  <c r="L133" i="1"/>
  <c r="O133" i="1" s="1"/>
  <c r="L148" i="1"/>
  <c r="O148" i="1" s="1"/>
  <c r="L143" i="1"/>
  <c r="O143" i="1" s="1"/>
  <c r="L159" i="1"/>
  <c r="O159" i="1" s="1"/>
  <c r="L153" i="1"/>
  <c r="O153" i="1" s="1"/>
  <c r="L137" i="1"/>
  <c r="O137" i="1" s="1"/>
  <c r="L150" i="1"/>
  <c r="O150" i="1" s="1"/>
  <c r="L151" i="1"/>
  <c r="O151" i="1" s="1"/>
  <c r="L129" i="1"/>
  <c r="O129" i="1" s="1"/>
  <c r="L162" i="1"/>
  <c r="O162" i="1" s="1"/>
  <c r="L158" i="1"/>
  <c r="O158" i="1" s="1"/>
  <c r="L170" i="1"/>
  <c r="O170" i="1" s="1"/>
  <c r="L156" i="1"/>
  <c r="O156" i="1" s="1"/>
  <c r="L152" i="1"/>
  <c r="O152" i="1" s="1"/>
  <c r="L130" i="1"/>
  <c r="O130" i="1" s="1"/>
  <c r="L171" i="1"/>
  <c r="O171" i="1" s="1"/>
  <c r="L175" i="1"/>
  <c r="O175" i="1" s="1"/>
  <c r="L138" i="1"/>
  <c r="O138" i="1" s="1"/>
  <c r="L141" i="1"/>
  <c r="O141" i="1" s="1"/>
  <c r="L160" i="1"/>
  <c r="O160" i="1" s="1"/>
  <c r="L145" i="1"/>
  <c r="O145" i="1" s="1"/>
  <c r="L188" i="1"/>
  <c r="O188" i="1" s="1"/>
  <c r="L136" i="1"/>
  <c r="O136" i="1" s="1"/>
  <c r="L168" i="1"/>
  <c r="O168" i="1" s="1"/>
  <c r="L139" i="1"/>
  <c r="O139" i="1" s="1"/>
  <c r="L179" i="1"/>
  <c r="O179" i="1" s="1"/>
  <c r="L147" i="1"/>
  <c r="O147" i="1" s="1"/>
  <c r="L140" i="1"/>
  <c r="O140" i="1" s="1"/>
  <c r="L163" i="1"/>
  <c r="O163" i="1" s="1"/>
  <c r="L155" i="1"/>
  <c r="O155" i="1" s="1"/>
  <c r="L173" i="1"/>
  <c r="O173" i="1" s="1"/>
  <c r="L167" i="1"/>
  <c r="O167" i="1" s="1"/>
  <c r="L181" i="1"/>
  <c r="O181" i="1" s="1"/>
  <c r="L165" i="1"/>
  <c r="O165" i="1" s="1"/>
  <c r="L154" i="1"/>
  <c r="O154" i="1" s="1"/>
  <c r="L189" i="1"/>
  <c r="O189" i="1" s="1"/>
  <c r="L190" i="1"/>
  <c r="O190" i="1" s="1"/>
  <c r="L180" i="1"/>
  <c r="O180" i="1" s="1"/>
  <c r="L176" i="1"/>
  <c r="O176" i="1" s="1"/>
  <c r="L178" i="1"/>
  <c r="O178" i="1" s="1"/>
  <c r="L174" i="1"/>
  <c r="O174" i="1" s="1"/>
  <c r="L161" i="1"/>
  <c r="O161" i="1" s="1"/>
  <c r="L184" i="1"/>
  <c r="O184" i="1" s="1"/>
  <c r="L166" i="1"/>
  <c r="O166" i="1" s="1"/>
  <c r="L164" i="1"/>
  <c r="O164" i="1" s="1"/>
  <c r="L177" i="1"/>
  <c r="O177" i="1" s="1"/>
  <c r="L172" i="1"/>
  <c r="O172" i="1" s="1"/>
  <c r="L169" i="1"/>
  <c r="O169" i="1" s="1"/>
  <c r="L199" i="1"/>
  <c r="O199" i="1" s="1"/>
  <c r="L193" i="1"/>
  <c r="O193" i="1" s="1"/>
  <c r="L182" i="1"/>
  <c r="O182" i="1" s="1"/>
  <c r="L198" i="1"/>
  <c r="O198" i="1" s="1"/>
  <c r="L183" i="1"/>
  <c r="O183" i="1" s="1"/>
  <c r="L200" i="1"/>
  <c r="O200" i="1" s="1"/>
  <c r="L187" i="1"/>
  <c r="O187" i="1" s="1"/>
  <c r="L185" i="1"/>
  <c r="O185" i="1" s="1"/>
  <c r="L207" i="1"/>
  <c r="O207" i="1" s="1"/>
  <c r="L195" i="1"/>
  <c r="O195" i="1" s="1"/>
  <c r="L186" i="1"/>
  <c r="O186" i="1" s="1"/>
  <c r="L192" i="1"/>
  <c r="O192" i="1" s="1"/>
  <c r="L194" i="1"/>
  <c r="O194" i="1" s="1"/>
  <c r="L205" i="1"/>
  <c r="O205" i="1" s="1"/>
  <c r="L204" i="1"/>
  <c r="O204" i="1" s="1"/>
  <c r="L203" i="1"/>
  <c r="O203" i="1" s="1"/>
  <c r="L191" i="1"/>
  <c r="O191" i="1" s="1"/>
  <c r="L215" i="1"/>
  <c r="O215" i="1" s="1"/>
  <c r="L197" i="1"/>
  <c r="O197" i="1" s="1"/>
  <c r="L209" i="1"/>
  <c r="O209" i="1" s="1"/>
  <c r="L220" i="1"/>
  <c r="O220" i="1" s="1"/>
  <c r="L196" i="1"/>
  <c r="O196" i="1" s="1"/>
  <c r="L219" i="1"/>
  <c r="O219" i="1" s="1"/>
  <c r="L216" i="1"/>
  <c r="O216" i="1" s="1"/>
  <c r="L218" i="1"/>
  <c r="O218" i="1" s="1"/>
  <c r="L213" i="1"/>
  <c r="O213" i="1" s="1"/>
  <c r="L214" i="1"/>
  <c r="O214" i="1" s="1"/>
  <c r="L206" i="1"/>
  <c r="O206" i="1" s="1"/>
  <c r="L211" i="1"/>
  <c r="O211" i="1" s="1"/>
  <c r="L201" i="1"/>
  <c r="O201" i="1" s="1"/>
  <c r="L225" i="1"/>
  <c r="O225" i="1" s="1"/>
  <c r="L224" i="1"/>
  <c r="O224" i="1" s="1"/>
  <c r="L222" i="1"/>
  <c r="O222" i="1" s="1"/>
  <c r="L208" i="1"/>
  <c r="O208" i="1" s="1"/>
  <c r="L221" i="1"/>
  <c r="O221" i="1" s="1"/>
  <c r="L228" i="1"/>
  <c r="O228" i="1" s="1"/>
  <c r="L202" i="1"/>
  <c r="O202" i="1" s="1"/>
  <c r="L230" i="1"/>
  <c r="O230" i="1" s="1"/>
  <c r="L210" i="1"/>
  <c r="O210" i="1" s="1"/>
  <c r="L235" i="1"/>
  <c r="O235" i="1" s="1"/>
  <c r="L212" i="1"/>
  <c r="O212" i="1" s="1"/>
  <c r="L217" i="1"/>
  <c r="O217" i="1" s="1"/>
  <c r="L232" i="1"/>
  <c r="O232" i="1" s="1"/>
  <c r="L234" i="1"/>
  <c r="O234" i="1" s="1"/>
  <c r="L226" i="1"/>
  <c r="O226" i="1" s="1"/>
  <c r="L238" i="1"/>
  <c r="O238" i="1" s="1"/>
  <c r="L239" i="1"/>
  <c r="O239" i="1" s="1"/>
  <c r="L237" i="1"/>
  <c r="O237" i="1" s="1"/>
  <c r="L229" i="1"/>
  <c r="O229" i="1" s="1"/>
  <c r="L233" i="1"/>
  <c r="O233" i="1" s="1"/>
  <c r="L240" i="1"/>
  <c r="O240" i="1" s="1"/>
  <c r="L256" i="1"/>
  <c r="O256" i="1" s="1"/>
  <c r="L252" i="1"/>
  <c r="O252" i="1" s="1"/>
  <c r="L242" i="1"/>
  <c r="O242" i="1" s="1"/>
  <c r="L257" i="1"/>
  <c r="O257" i="1" s="1"/>
  <c r="L243" i="1"/>
  <c r="O243" i="1" s="1"/>
  <c r="L231" i="1"/>
  <c r="O231" i="1" s="1"/>
  <c r="L227" i="1"/>
  <c r="O227" i="1" s="1"/>
  <c r="L236" i="1"/>
  <c r="O236" i="1" s="1"/>
  <c r="L255" i="1"/>
  <c r="O255" i="1" s="1"/>
  <c r="L265" i="1"/>
  <c r="O265" i="1" s="1"/>
  <c r="L244" i="1"/>
  <c r="O244" i="1" s="1"/>
  <c r="L245" i="1"/>
  <c r="O245" i="1" s="1"/>
  <c r="L223" i="1"/>
  <c r="O223" i="1" s="1"/>
  <c r="L262" i="1"/>
  <c r="O262" i="1" s="1"/>
  <c r="L260" i="1"/>
  <c r="O260" i="1" s="1"/>
  <c r="L269" i="1"/>
  <c r="O269" i="1" s="1"/>
  <c r="L258" i="1"/>
  <c r="O258" i="1" s="1"/>
  <c r="L264" i="1"/>
  <c r="O264" i="1" s="1"/>
  <c r="L261" i="1"/>
  <c r="O261" i="1" s="1"/>
  <c r="L241" i="1"/>
  <c r="O241" i="1" s="1"/>
  <c r="L268" i="1"/>
  <c r="O268" i="1" s="1"/>
  <c r="L250" i="1"/>
  <c r="O250" i="1" s="1"/>
  <c r="L263" i="1"/>
  <c r="O263" i="1" s="1"/>
  <c r="L253" i="1"/>
  <c r="O253" i="1" s="1"/>
  <c r="L254" i="1"/>
  <c r="O254" i="1" s="1"/>
  <c r="L267" i="1"/>
  <c r="O267" i="1" s="1"/>
  <c r="L246" i="1"/>
  <c r="O246" i="1" s="1"/>
  <c r="L273" i="1"/>
  <c r="O273" i="1" s="1"/>
  <c r="L270" i="1"/>
  <c r="O270" i="1" s="1"/>
  <c r="L247" i="1"/>
  <c r="O247" i="1" s="1"/>
  <c r="L266" i="1"/>
  <c r="O266" i="1" s="1"/>
  <c r="L249" i="1"/>
  <c r="O249" i="1" s="1"/>
  <c r="L248" i="1"/>
  <c r="O248" i="1" s="1"/>
  <c r="L65" i="1"/>
  <c r="O65" i="1" s="1"/>
  <c r="L271" i="1"/>
  <c r="O271" i="1" s="1"/>
  <c r="L259" i="1"/>
  <c r="O259" i="1" s="1"/>
  <c r="L251" i="1"/>
  <c r="O251" i="1" s="1"/>
  <c r="L279" i="1"/>
  <c r="O279" i="1" s="1"/>
  <c r="L276" i="1"/>
  <c r="O276" i="1" s="1"/>
  <c r="L280" i="1"/>
  <c r="O280" i="1" s="1"/>
  <c r="L274" i="1"/>
  <c r="O274" i="1" s="1"/>
  <c r="L278" i="1"/>
  <c r="O278" i="1" s="1"/>
  <c r="L277" i="1"/>
  <c r="O277" i="1" s="1"/>
  <c r="L272" i="1"/>
  <c r="O272" i="1" s="1"/>
  <c r="L289" i="1"/>
  <c r="O289" i="1" s="1"/>
  <c r="L286" i="1"/>
  <c r="O286" i="1" s="1"/>
  <c r="L290" i="1"/>
  <c r="O290" i="1" s="1"/>
  <c r="L283" i="1"/>
  <c r="O283" i="1" s="1"/>
  <c r="L275" i="1"/>
  <c r="O275" i="1" s="1"/>
  <c r="L281" i="1"/>
  <c r="O281" i="1" s="1"/>
  <c r="L282" i="1"/>
  <c r="O282" i="1" s="1"/>
  <c r="L291" i="1"/>
  <c r="O291" i="1" s="1"/>
  <c r="L287" i="1"/>
  <c r="O287" i="1" s="1"/>
  <c r="L285" i="1"/>
  <c r="O285" i="1" s="1"/>
  <c r="L284" i="1"/>
  <c r="O284" i="1" s="1"/>
  <c r="L296" i="1"/>
  <c r="O296" i="1" s="1"/>
  <c r="L304" i="1"/>
  <c r="O304" i="1" s="1"/>
  <c r="L293" i="1"/>
  <c r="O293" i="1" s="1"/>
  <c r="L302" i="1"/>
  <c r="O302" i="1" s="1"/>
  <c r="L295" i="1"/>
  <c r="O295" i="1" s="1"/>
  <c r="L298" i="1"/>
  <c r="O298" i="1" s="1"/>
  <c r="L314" i="1"/>
  <c r="O314" i="1" s="1"/>
  <c r="L288" i="1"/>
  <c r="O288" i="1" s="1"/>
  <c r="L297" i="1"/>
  <c r="O297" i="1" s="1"/>
  <c r="L301" i="1"/>
  <c r="O301" i="1" s="1"/>
  <c r="L292" i="1"/>
  <c r="O292" i="1" s="1"/>
  <c r="L294" i="1"/>
  <c r="O294" i="1" s="1"/>
  <c r="L310" i="1"/>
  <c r="O310" i="1" s="1"/>
  <c r="L303" i="1"/>
  <c r="O303" i="1" s="1"/>
  <c r="L309" i="1"/>
  <c r="O309" i="1" s="1"/>
  <c r="L299" i="1"/>
  <c r="O299" i="1" s="1"/>
  <c r="L315" i="1"/>
  <c r="O315" i="1" s="1"/>
  <c r="L300" i="1"/>
  <c r="O300" i="1" s="1"/>
  <c r="L313" i="1"/>
  <c r="O313" i="1" s="1"/>
  <c r="L316" i="1"/>
  <c r="O316" i="1" s="1"/>
  <c r="L308" i="1"/>
  <c r="O308" i="1" s="1"/>
  <c r="L312" i="1"/>
  <c r="O312" i="1" s="1"/>
  <c r="L307" i="1"/>
  <c r="O307" i="1" s="1"/>
  <c r="L319" i="1"/>
  <c r="O319" i="1" s="1"/>
  <c r="L306" i="1"/>
  <c r="O306" i="1" s="1"/>
  <c r="L317" i="1"/>
  <c r="O317" i="1" s="1"/>
  <c r="L320" i="1"/>
  <c r="O320" i="1" s="1"/>
  <c r="L305" i="1"/>
  <c r="O305" i="1" s="1"/>
  <c r="L318" i="1"/>
  <c r="O318" i="1" s="1"/>
  <c r="L324" i="1"/>
  <c r="O324" i="1" s="1"/>
  <c r="L322" i="1"/>
  <c r="O322" i="1" s="1"/>
  <c r="L325" i="1"/>
  <c r="O325" i="1" s="1"/>
  <c r="L321" i="1"/>
  <c r="O321" i="1" s="1"/>
  <c r="L311" i="1"/>
  <c r="O311" i="1" s="1"/>
  <c r="L331" i="1"/>
  <c r="O331" i="1" s="1"/>
  <c r="L330" i="1"/>
  <c r="O330" i="1" s="1"/>
  <c r="L337" i="1"/>
  <c r="O337" i="1" s="1"/>
  <c r="L335" i="1"/>
  <c r="O335" i="1" s="1"/>
  <c r="L342" i="1"/>
  <c r="O342" i="1" s="1"/>
  <c r="L329" i="1"/>
  <c r="O329" i="1" s="1"/>
  <c r="L332" i="1"/>
  <c r="O332" i="1" s="1"/>
  <c r="L327" i="1"/>
  <c r="O327" i="1" s="1"/>
  <c r="L338" i="1"/>
  <c r="O338" i="1" s="1"/>
  <c r="L334" i="1"/>
  <c r="O334" i="1" s="1"/>
  <c r="L339" i="1"/>
  <c r="O339" i="1" s="1"/>
  <c r="L346" i="1"/>
  <c r="O346" i="1" s="1"/>
  <c r="L336" i="1"/>
  <c r="O336" i="1" s="1"/>
  <c r="L347" i="1"/>
  <c r="O347" i="1" s="1"/>
  <c r="L323" i="1"/>
  <c r="O323" i="1" s="1"/>
  <c r="L343" i="1"/>
  <c r="O343" i="1" s="1"/>
  <c r="L328" i="1"/>
  <c r="O328" i="1" s="1"/>
  <c r="L348" i="1"/>
  <c r="O348" i="1" s="1"/>
  <c r="L341" i="1"/>
  <c r="O341" i="1" s="1"/>
  <c r="L350" i="1"/>
  <c r="O350" i="1" s="1"/>
  <c r="L351" i="1"/>
  <c r="O351" i="1" s="1"/>
  <c r="L356" i="1"/>
  <c r="O356" i="1" s="1"/>
  <c r="L354" i="1"/>
  <c r="O354" i="1" s="1"/>
  <c r="L383" i="1"/>
  <c r="O383" i="1" s="1"/>
  <c r="L355" i="1"/>
  <c r="O355" i="1" s="1"/>
  <c r="L326" i="1"/>
  <c r="O326" i="1" s="1"/>
  <c r="L359" i="1"/>
  <c r="O359" i="1" s="1"/>
  <c r="L352" i="1"/>
  <c r="O352" i="1" s="1"/>
  <c r="L362" i="1"/>
  <c r="O362" i="1" s="1"/>
  <c r="L344" i="1"/>
  <c r="O344" i="1" s="1"/>
  <c r="L361" i="1"/>
  <c r="O361" i="1" s="1"/>
  <c r="L368" i="1"/>
  <c r="O368" i="1" s="1"/>
  <c r="L358" i="1"/>
  <c r="O358" i="1" s="1"/>
  <c r="L349" i="1"/>
  <c r="O349" i="1" s="1"/>
  <c r="L345" i="1"/>
  <c r="O345" i="1" s="1"/>
  <c r="L372" i="1"/>
  <c r="O372" i="1" s="1"/>
  <c r="L365" i="1"/>
  <c r="O365" i="1" s="1"/>
  <c r="L369" i="1"/>
  <c r="O369" i="1" s="1"/>
  <c r="L357" i="1"/>
  <c r="O357" i="1" s="1"/>
  <c r="L381" i="1"/>
  <c r="O381" i="1" s="1"/>
  <c r="L364" i="1"/>
  <c r="O364" i="1" s="1"/>
  <c r="L340" i="1"/>
  <c r="O340" i="1" s="1"/>
  <c r="L360" i="1"/>
  <c r="O360" i="1" s="1"/>
  <c r="L380" i="1"/>
  <c r="O380" i="1" s="1"/>
  <c r="L367" i="1"/>
  <c r="O367" i="1" s="1"/>
  <c r="L370" i="1"/>
  <c r="O370" i="1" s="1"/>
  <c r="L371" i="1"/>
  <c r="O371" i="1" s="1"/>
  <c r="L366" i="1"/>
  <c r="O366" i="1" s="1"/>
  <c r="L363" i="1"/>
  <c r="O363" i="1" s="1"/>
  <c r="L333" i="1"/>
  <c r="O333" i="1" s="1"/>
  <c r="L376" i="1"/>
  <c r="O376" i="1" s="1"/>
  <c r="L374" i="1"/>
  <c r="O374" i="1" s="1"/>
  <c r="L382" i="1"/>
  <c r="O382" i="1" s="1"/>
  <c r="L390" i="1"/>
  <c r="O390" i="1" s="1"/>
  <c r="L397" i="1"/>
  <c r="O397" i="1" s="1"/>
  <c r="L353" i="1"/>
  <c r="O353" i="1" s="1"/>
  <c r="L386" i="1"/>
  <c r="O386" i="1" s="1"/>
  <c r="L399" i="1"/>
  <c r="O399" i="1" s="1"/>
  <c r="L388" i="1"/>
  <c r="O388" i="1" s="1"/>
  <c r="L392" i="1"/>
  <c r="O392" i="1" s="1"/>
  <c r="L384" i="1"/>
  <c r="O384" i="1" s="1"/>
  <c r="L387" i="1"/>
  <c r="O387" i="1" s="1"/>
  <c r="L379" i="1"/>
  <c r="O379" i="1" s="1"/>
  <c r="L385" i="1"/>
  <c r="O385" i="1" s="1"/>
  <c r="L391" i="1"/>
  <c r="O391" i="1" s="1"/>
  <c r="L401" i="1"/>
  <c r="O401" i="1" s="1"/>
  <c r="L393" i="1"/>
  <c r="O393" i="1" s="1"/>
  <c r="L404" i="1"/>
  <c r="O404" i="1" s="1"/>
  <c r="L405" i="1"/>
  <c r="O405" i="1" s="1"/>
  <c r="L396" i="1"/>
  <c r="O396" i="1" s="1"/>
  <c r="L395" i="1"/>
  <c r="O395" i="1" s="1"/>
  <c r="L373" i="1"/>
  <c r="O373" i="1" s="1"/>
  <c r="L377" i="1"/>
  <c r="O377" i="1" s="1"/>
  <c r="L378" i="1"/>
  <c r="O378" i="1" s="1"/>
  <c r="L410" i="1"/>
  <c r="O410" i="1" s="1"/>
  <c r="L394" i="1"/>
  <c r="O394" i="1" s="1"/>
  <c r="L400" i="1"/>
  <c r="O400" i="1" s="1"/>
  <c r="L418" i="1"/>
  <c r="O418" i="1" s="1"/>
  <c r="L417" i="1"/>
  <c r="O417" i="1" s="1"/>
  <c r="L402" i="1"/>
  <c r="O402" i="1" s="1"/>
  <c r="L409" i="1"/>
  <c r="O409" i="1" s="1"/>
  <c r="L403" i="1"/>
  <c r="O403" i="1" s="1"/>
  <c r="L408" i="1"/>
  <c r="O408" i="1" s="1"/>
  <c r="L407" i="1"/>
  <c r="O407" i="1" s="1"/>
  <c r="L398" i="1"/>
  <c r="O398" i="1" s="1"/>
  <c r="L375" i="1"/>
  <c r="O375" i="1" s="1"/>
  <c r="L389" i="1"/>
  <c r="O389" i="1" s="1"/>
  <c r="L419" i="1"/>
  <c r="O419" i="1" s="1"/>
  <c r="L415" i="1"/>
  <c r="O415" i="1" s="1"/>
  <c r="L412" i="1"/>
  <c r="O412" i="1" s="1"/>
  <c r="L413" i="1"/>
  <c r="O413" i="1" s="1"/>
  <c r="L424" i="1"/>
  <c r="O424" i="1" s="1"/>
  <c r="L406" i="1"/>
  <c r="O406" i="1" s="1"/>
  <c r="L416" i="1"/>
  <c r="O416" i="1" s="1"/>
  <c r="L420" i="1"/>
  <c r="O420" i="1" s="1"/>
  <c r="L421" i="1"/>
  <c r="O421" i="1" s="1"/>
  <c r="L429" i="1"/>
  <c r="O429" i="1" s="1"/>
  <c r="L414" i="1"/>
  <c r="O414" i="1" s="1"/>
  <c r="L423" i="1"/>
  <c r="O423" i="1" s="1"/>
  <c r="L430" i="1"/>
  <c r="O430" i="1" s="1"/>
  <c r="L426" i="1"/>
  <c r="O426" i="1" s="1"/>
  <c r="L411" i="1"/>
  <c r="O411" i="1" s="1"/>
  <c r="L425" i="1"/>
  <c r="O425" i="1" s="1"/>
  <c r="L428" i="1"/>
  <c r="O428" i="1" s="1"/>
  <c r="L432" i="1"/>
  <c r="O432" i="1" s="1"/>
  <c r="L422" i="1"/>
  <c r="O422" i="1" s="1"/>
  <c r="L440" i="1"/>
  <c r="O440" i="1" s="1"/>
  <c r="L431" i="1"/>
  <c r="O431" i="1" s="1"/>
  <c r="L427" i="1"/>
  <c r="O427" i="1" s="1"/>
  <c r="L437" i="1"/>
  <c r="O437" i="1" s="1"/>
  <c r="L434" i="1"/>
  <c r="O434" i="1" s="1"/>
  <c r="L433" i="1"/>
  <c r="O433" i="1" s="1"/>
  <c r="L439" i="1"/>
  <c r="O439" i="1" s="1"/>
  <c r="L436" i="1"/>
  <c r="O436" i="1" s="1"/>
  <c r="L442" i="1"/>
  <c r="O442" i="1" s="1"/>
  <c r="L438" i="1"/>
  <c r="O438" i="1" s="1"/>
  <c r="L435" i="1"/>
  <c r="O435" i="1" s="1"/>
  <c r="L443" i="1"/>
  <c r="O443" i="1" s="1"/>
  <c r="L445" i="1"/>
  <c r="O445" i="1" s="1"/>
  <c r="L444" i="1"/>
  <c r="O444" i="1" s="1"/>
  <c r="L447" i="1"/>
  <c r="O447" i="1" s="1"/>
  <c r="L441" i="1"/>
  <c r="O441" i="1" s="1"/>
  <c r="L449" i="1"/>
  <c r="O449" i="1" s="1"/>
  <c r="L446" i="1"/>
  <c r="O446" i="1" s="1"/>
  <c r="L448" i="1"/>
  <c r="O448" i="1" s="1"/>
  <c r="L456" i="1"/>
  <c r="O456" i="1" s="1"/>
  <c r="L454" i="1"/>
  <c r="O454" i="1" s="1"/>
  <c r="L451" i="1"/>
  <c r="O451" i="1" s="1"/>
  <c r="L453" i="1"/>
  <c r="O453" i="1" s="1"/>
  <c r="L450" i="1"/>
  <c r="O450" i="1" s="1"/>
  <c r="L458" i="1"/>
  <c r="O458" i="1" s="1"/>
  <c r="L457" i="1"/>
  <c r="O457" i="1" s="1"/>
  <c r="L452" i="1"/>
  <c r="O452" i="1" s="1"/>
  <c r="L461" i="1"/>
  <c r="O461" i="1" s="1"/>
  <c r="L460" i="1"/>
  <c r="O460" i="1" s="1"/>
  <c r="L455" i="1"/>
  <c r="O455" i="1" s="1"/>
  <c r="L466" i="1"/>
  <c r="O466" i="1" s="1"/>
  <c r="L459" i="1"/>
  <c r="O459" i="1" s="1"/>
  <c r="L464" i="1"/>
  <c r="O464" i="1" s="1"/>
  <c r="L467" i="1"/>
  <c r="O467" i="1" s="1"/>
  <c r="L462" i="1"/>
  <c r="O462" i="1" s="1"/>
  <c r="L463" i="1"/>
  <c r="O463" i="1" s="1"/>
  <c r="L465" i="1"/>
  <c r="O465" i="1" s="1"/>
  <c r="L468" i="1"/>
  <c r="O468" i="1" s="1"/>
  <c r="L470" i="1"/>
  <c r="O470" i="1" s="1"/>
  <c r="L469" i="1"/>
  <c r="O469" i="1" s="1"/>
  <c r="L471" i="1"/>
  <c r="O471" i="1" s="1"/>
  <c r="L472" i="1"/>
  <c r="O472" i="1" s="1"/>
  <c r="L473" i="1"/>
  <c r="O473" i="1" s="1"/>
  <c r="L61" i="1"/>
  <c r="O61" i="1" s="1"/>
  <c r="K17" i="1"/>
  <c r="N17" i="1" s="1"/>
  <c r="T17" i="1" s="1"/>
  <c r="K6" i="1"/>
  <c r="N6" i="1" s="1"/>
  <c r="T6" i="1" s="1"/>
  <c r="K7" i="1"/>
  <c r="N7" i="1" s="1"/>
  <c r="T7" i="1" s="1"/>
  <c r="K5" i="1"/>
  <c r="N5" i="1" s="1"/>
  <c r="T5" i="1" s="1"/>
  <c r="K3" i="1"/>
  <c r="N3" i="1" s="1"/>
  <c r="T3" i="1" s="1"/>
  <c r="K4" i="1"/>
  <c r="N4" i="1" s="1"/>
  <c r="T4" i="1" s="1"/>
  <c r="K16" i="1"/>
  <c r="N16" i="1" s="1"/>
  <c r="T16" i="1" s="1"/>
  <c r="K9" i="1"/>
  <c r="N9" i="1" s="1"/>
  <c r="T9" i="1" s="1"/>
  <c r="K12" i="1"/>
  <c r="N12" i="1" s="1"/>
  <c r="T12" i="1" s="1"/>
  <c r="K13" i="1"/>
  <c r="N13" i="1" s="1"/>
  <c r="T13" i="1" s="1"/>
  <c r="K11" i="1"/>
  <c r="N11" i="1" s="1"/>
  <c r="T11" i="1" s="1"/>
  <c r="K14" i="1"/>
  <c r="N14" i="1" s="1"/>
  <c r="T14" i="1" s="1"/>
  <c r="K8" i="1"/>
  <c r="N8" i="1" s="1"/>
  <c r="T8" i="1" s="1"/>
  <c r="K15" i="1"/>
  <c r="N15" i="1" s="1"/>
  <c r="T15" i="1" s="1"/>
  <c r="K10" i="1"/>
  <c r="N10" i="1" s="1"/>
  <c r="T10" i="1" s="1"/>
  <c r="K20" i="1"/>
  <c r="N20" i="1" s="1"/>
  <c r="T20" i="1" s="1"/>
  <c r="K18" i="1"/>
  <c r="N18" i="1" s="1"/>
  <c r="T18" i="1" s="1"/>
  <c r="K23" i="1"/>
  <c r="N23" i="1" s="1"/>
  <c r="T23" i="1" s="1"/>
  <c r="K24" i="1"/>
  <c r="N24" i="1" s="1"/>
  <c r="T24" i="1" s="1"/>
  <c r="K28" i="1"/>
  <c r="N28" i="1" s="1"/>
  <c r="T28" i="1" s="1"/>
  <c r="K29" i="1"/>
  <c r="N29" i="1" s="1"/>
  <c r="T29" i="1" s="1"/>
  <c r="K26" i="1"/>
  <c r="N26" i="1" s="1"/>
  <c r="T26" i="1" s="1"/>
  <c r="K21" i="1"/>
  <c r="N21" i="1" s="1"/>
  <c r="T21" i="1" s="1"/>
  <c r="K31" i="1"/>
  <c r="N31" i="1" s="1"/>
  <c r="T31" i="1" s="1"/>
  <c r="K22" i="1"/>
  <c r="N22" i="1" s="1"/>
  <c r="T22" i="1" s="1"/>
  <c r="K25" i="1"/>
  <c r="N25" i="1" s="1"/>
  <c r="T25" i="1" s="1"/>
  <c r="K30" i="1"/>
  <c r="N30" i="1" s="1"/>
  <c r="T30" i="1" s="1"/>
  <c r="K27" i="1"/>
  <c r="N27" i="1" s="1"/>
  <c r="T27" i="1" s="1"/>
  <c r="K43" i="1"/>
  <c r="N43" i="1" s="1"/>
  <c r="T43" i="1" s="1"/>
  <c r="K38" i="1"/>
  <c r="N38" i="1" s="1"/>
  <c r="T38" i="1" s="1"/>
  <c r="K32" i="1"/>
  <c r="N32" i="1" s="1"/>
  <c r="T32" i="1" s="1"/>
  <c r="K36" i="1"/>
  <c r="N36" i="1" s="1"/>
  <c r="T36" i="1" s="1"/>
  <c r="K45" i="1"/>
  <c r="N45" i="1" s="1"/>
  <c r="T45" i="1" s="1"/>
  <c r="K46" i="1"/>
  <c r="N46" i="1" s="1"/>
  <c r="T46" i="1" s="1"/>
  <c r="K42" i="1"/>
  <c r="N42" i="1" s="1"/>
  <c r="T42" i="1" s="1"/>
  <c r="K47" i="1"/>
  <c r="N47" i="1" s="1"/>
  <c r="T47" i="1" s="1"/>
  <c r="K40" i="1"/>
  <c r="N40" i="1" s="1"/>
  <c r="T40" i="1" s="1"/>
  <c r="K37" i="1"/>
  <c r="N37" i="1" s="1"/>
  <c r="T37" i="1" s="1"/>
  <c r="K39" i="1"/>
  <c r="N39" i="1" s="1"/>
  <c r="T39" i="1" s="1"/>
  <c r="K33" i="1"/>
  <c r="N33" i="1" s="1"/>
  <c r="T33" i="1" s="1"/>
  <c r="K35" i="1"/>
  <c r="N35" i="1" s="1"/>
  <c r="T35" i="1" s="1"/>
  <c r="K34" i="1"/>
  <c r="N34" i="1" s="1"/>
  <c r="T34" i="1" s="1"/>
  <c r="K62" i="1"/>
  <c r="N62" i="1" s="1"/>
  <c r="T62" i="1" s="1"/>
  <c r="K52" i="1"/>
  <c r="N52" i="1" s="1"/>
  <c r="T52" i="1" s="1"/>
  <c r="K41" i="1"/>
  <c r="N41" i="1" s="1"/>
  <c r="T41" i="1" s="1"/>
  <c r="K56" i="1"/>
  <c r="N56" i="1" s="1"/>
  <c r="T56" i="1" s="1"/>
  <c r="K50" i="1"/>
  <c r="N50" i="1" s="1"/>
  <c r="T50" i="1" s="1"/>
  <c r="K44" i="1"/>
  <c r="N44" i="1" s="1"/>
  <c r="T44" i="1" s="1"/>
  <c r="K63" i="1"/>
  <c r="N63" i="1" s="1"/>
  <c r="T63" i="1" s="1"/>
  <c r="K64" i="1"/>
  <c r="N64" i="1" s="1"/>
  <c r="T64" i="1" s="1"/>
  <c r="K69" i="1"/>
  <c r="N69" i="1" s="1"/>
  <c r="T69" i="1" s="1"/>
  <c r="K53" i="1"/>
  <c r="N53" i="1" s="1"/>
  <c r="T53" i="1" s="1"/>
  <c r="K19" i="1"/>
  <c r="N19" i="1" s="1"/>
  <c r="T19" i="1" s="1"/>
  <c r="K55" i="1"/>
  <c r="N55" i="1" s="1"/>
  <c r="T55" i="1" s="1"/>
  <c r="K54" i="1"/>
  <c r="N54" i="1" s="1"/>
  <c r="T54" i="1" s="1"/>
  <c r="K70" i="1"/>
  <c r="N70" i="1" s="1"/>
  <c r="T70" i="1" s="1"/>
  <c r="K58" i="1"/>
  <c r="N58" i="1" s="1"/>
  <c r="T58" i="1" s="1"/>
  <c r="K66" i="1"/>
  <c r="N66" i="1" s="1"/>
  <c r="T66" i="1" s="1"/>
  <c r="K76" i="1"/>
  <c r="N76" i="1" s="1"/>
  <c r="T76" i="1" s="1"/>
  <c r="K74" i="1"/>
  <c r="N74" i="1" s="1"/>
  <c r="T74" i="1" s="1"/>
  <c r="K73" i="1"/>
  <c r="N73" i="1" s="1"/>
  <c r="T73" i="1" s="1"/>
  <c r="K51" i="1"/>
  <c r="N51" i="1" s="1"/>
  <c r="T51" i="1" s="1"/>
  <c r="K48" i="1"/>
  <c r="N48" i="1" s="1"/>
  <c r="T48" i="1" s="1"/>
  <c r="K49" i="1"/>
  <c r="N49" i="1" s="1"/>
  <c r="T49" i="1" s="1"/>
  <c r="K67" i="1"/>
  <c r="N67" i="1" s="1"/>
  <c r="T67" i="1" s="1"/>
  <c r="K57" i="1"/>
  <c r="N57" i="1" s="1"/>
  <c r="T57" i="1" s="1"/>
  <c r="K79" i="1"/>
  <c r="N79" i="1" s="1"/>
  <c r="T79" i="1" s="1"/>
  <c r="K59" i="1"/>
  <c r="N59" i="1" s="1"/>
  <c r="T59" i="1" s="1"/>
  <c r="K71" i="1"/>
  <c r="N71" i="1" s="1"/>
  <c r="T71" i="1" s="1"/>
  <c r="K60" i="1"/>
  <c r="N60" i="1" s="1"/>
  <c r="T60" i="1" s="1"/>
  <c r="K68" i="1"/>
  <c r="N68" i="1" s="1"/>
  <c r="T68" i="1" s="1"/>
  <c r="K80" i="1"/>
  <c r="N80" i="1" s="1"/>
  <c r="T80" i="1" s="1"/>
  <c r="K82" i="1"/>
  <c r="N82" i="1" s="1"/>
  <c r="T82" i="1" s="1"/>
  <c r="K84" i="1"/>
  <c r="N84" i="1" s="1"/>
  <c r="T84" i="1" s="1"/>
  <c r="K83" i="1"/>
  <c r="N83" i="1" s="1"/>
  <c r="T83" i="1" s="1"/>
  <c r="K81" i="1"/>
  <c r="N81" i="1" s="1"/>
  <c r="T81" i="1" s="1"/>
  <c r="K86" i="1"/>
  <c r="N86" i="1" s="1"/>
  <c r="T86" i="1" s="1"/>
  <c r="K72" i="1"/>
  <c r="N72" i="1" s="1"/>
  <c r="T72" i="1" s="1"/>
  <c r="K77" i="1"/>
  <c r="N77" i="1" s="1"/>
  <c r="T77" i="1" s="1"/>
  <c r="K75" i="1"/>
  <c r="N75" i="1" s="1"/>
  <c r="T75" i="1" s="1"/>
  <c r="K94" i="1"/>
  <c r="N94" i="1" s="1"/>
  <c r="T94" i="1" s="1"/>
  <c r="K78" i="1"/>
  <c r="N78" i="1" s="1"/>
  <c r="T78" i="1" s="1"/>
  <c r="K89" i="1"/>
  <c r="N89" i="1" s="1"/>
  <c r="T89" i="1" s="1"/>
  <c r="K87" i="1"/>
  <c r="N87" i="1" s="1"/>
  <c r="T87" i="1" s="1"/>
  <c r="K96" i="1"/>
  <c r="N96" i="1" s="1"/>
  <c r="T96" i="1" s="1"/>
  <c r="K85" i="1"/>
  <c r="N85" i="1" s="1"/>
  <c r="T85" i="1" s="1"/>
  <c r="K99" i="1"/>
  <c r="N99" i="1" s="1"/>
  <c r="T99" i="1" s="1"/>
  <c r="K88" i="1"/>
  <c r="N88" i="1" s="1"/>
  <c r="T88" i="1" s="1"/>
  <c r="K91" i="1"/>
  <c r="N91" i="1" s="1"/>
  <c r="T91" i="1" s="1"/>
  <c r="K92" i="1"/>
  <c r="N92" i="1" s="1"/>
  <c r="T92" i="1" s="1"/>
  <c r="K105" i="1"/>
  <c r="N105" i="1" s="1"/>
  <c r="T105" i="1" s="1"/>
  <c r="K107" i="1"/>
  <c r="N107" i="1" s="1"/>
  <c r="T107" i="1" s="1"/>
  <c r="K90" i="1"/>
  <c r="N90" i="1" s="1"/>
  <c r="T90" i="1" s="1"/>
  <c r="K116" i="1"/>
  <c r="N116" i="1" s="1"/>
  <c r="T116" i="1" s="1"/>
  <c r="K103" i="1"/>
  <c r="N103" i="1" s="1"/>
  <c r="T103" i="1" s="1"/>
  <c r="K114" i="1"/>
  <c r="N114" i="1" s="1"/>
  <c r="T114" i="1" s="1"/>
  <c r="K95" i="1"/>
  <c r="N95" i="1" s="1"/>
  <c r="T95" i="1" s="1"/>
  <c r="K115" i="1"/>
  <c r="N115" i="1" s="1"/>
  <c r="T115" i="1" s="1"/>
  <c r="K93" i="1"/>
  <c r="N93" i="1" s="1"/>
  <c r="T93" i="1" s="1"/>
  <c r="K104" i="1"/>
  <c r="N104" i="1" s="1"/>
  <c r="T104" i="1" s="1"/>
  <c r="K106" i="1"/>
  <c r="N106" i="1" s="1"/>
  <c r="T106" i="1" s="1"/>
  <c r="K124" i="1"/>
  <c r="N124" i="1" s="1"/>
  <c r="T124" i="1" s="1"/>
  <c r="K112" i="1"/>
  <c r="N112" i="1" s="1"/>
  <c r="T112" i="1" s="1"/>
  <c r="K101" i="1"/>
  <c r="N101" i="1" s="1"/>
  <c r="T101" i="1" s="1"/>
  <c r="K100" i="1"/>
  <c r="N100" i="1" s="1"/>
  <c r="T100" i="1" s="1"/>
  <c r="K102" i="1"/>
  <c r="N102" i="1" s="1"/>
  <c r="T102" i="1" s="1"/>
  <c r="K125" i="1"/>
  <c r="N125" i="1" s="1"/>
  <c r="T125" i="1" s="1"/>
  <c r="K97" i="1"/>
  <c r="N97" i="1" s="1"/>
  <c r="T97" i="1" s="1"/>
  <c r="K109" i="1"/>
  <c r="N109" i="1" s="1"/>
  <c r="T109" i="1" s="1"/>
  <c r="K113" i="1"/>
  <c r="N113" i="1" s="1"/>
  <c r="T113" i="1" s="1"/>
  <c r="K121" i="1"/>
  <c r="N121" i="1" s="1"/>
  <c r="T121" i="1" s="1"/>
  <c r="K122" i="1"/>
  <c r="N122" i="1" s="1"/>
  <c r="T122" i="1" s="1"/>
  <c r="K126" i="1"/>
  <c r="N126" i="1" s="1"/>
  <c r="T126" i="1" s="1"/>
  <c r="K108" i="1"/>
  <c r="N108" i="1" s="1"/>
  <c r="T108" i="1" s="1"/>
  <c r="K119" i="1"/>
  <c r="N119" i="1" s="1"/>
  <c r="T119" i="1" s="1"/>
  <c r="K127" i="1"/>
  <c r="N127" i="1" s="1"/>
  <c r="T127" i="1" s="1"/>
  <c r="K123" i="1"/>
  <c r="N123" i="1" s="1"/>
  <c r="T123" i="1" s="1"/>
  <c r="K135" i="1"/>
  <c r="N135" i="1" s="1"/>
  <c r="T135" i="1" s="1"/>
  <c r="K98" i="1"/>
  <c r="N98" i="1" s="1"/>
  <c r="T98" i="1" s="1"/>
  <c r="K110" i="1"/>
  <c r="N110" i="1" s="1"/>
  <c r="T110" i="1" s="1"/>
  <c r="K134" i="1"/>
  <c r="N134" i="1" s="1"/>
  <c r="T134" i="1" s="1"/>
  <c r="K146" i="1"/>
  <c r="N146" i="1" s="1"/>
  <c r="T146" i="1" s="1"/>
  <c r="K128" i="1"/>
  <c r="N128" i="1" s="1"/>
  <c r="T128" i="1" s="1"/>
  <c r="K132" i="1"/>
  <c r="N132" i="1" s="1"/>
  <c r="T132" i="1" s="1"/>
  <c r="K131" i="1"/>
  <c r="N131" i="1" s="1"/>
  <c r="T131" i="1" s="1"/>
  <c r="K111" i="1"/>
  <c r="N111" i="1" s="1"/>
  <c r="T111" i="1" s="1"/>
  <c r="K117" i="1"/>
  <c r="N117" i="1" s="1"/>
  <c r="T117" i="1" s="1"/>
  <c r="K118" i="1"/>
  <c r="N118" i="1" s="1"/>
  <c r="T118" i="1" s="1"/>
  <c r="K144" i="1"/>
  <c r="N144" i="1" s="1"/>
  <c r="T144" i="1" s="1"/>
  <c r="K120" i="1"/>
  <c r="N120" i="1" s="1"/>
  <c r="T120" i="1" s="1"/>
  <c r="K149" i="1"/>
  <c r="N149" i="1" s="1"/>
  <c r="T149" i="1" s="1"/>
  <c r="K142" i="1"/>
  <c r="N142" i="1" s="1"/>
  <c r="T142" i="1" s="1"/>
  <c r="K157" i="1"/>
  <c r="N157" i="1" s="1"/>
  <c r="T157" i="1" s="1"/>
  <c r="K133" i="1"/>
  <c r="N133" i="1" s="1"/>
  <c r="T133" i="1" s="1"/>
  <c r="K148" i="1"/>
  <c r="N148" i="1" s="1"/>
  <c r="T148" i="1" s="1"/>
  <c r="K143" i="1"/>
  <c r="N143" i="1" s="1"/>
  <c r="T143" i="1" s="1"/>
  <c r="K159" i="1"/>
  <c r="N159" i="1" s="1"/>
  <c r="T159" i="1" s="1"/>
  <c r="K153" i="1"/>
  <c r="N153" i="1" s="1"/>
  <c r="T153" i="1" s="1"/>
  <c r="K137" i="1"/>
  <c r="N137" i="1" s="1"/>
  <c r="T137" i="1" s="1"/>
  <c r="K150" i="1"/>
  <c r="N150" i="1" s="1"/>
  <c r="T150" i="1" s="1"/>
  <c r="K151" i="1"/>
  <c r="N151" i="1" s="1"/>
  <c r="T151" i="1" s="1"/>
  <c r="K129" i="1"/>
  <c r="N129" i="1" s="1"/>
  <c r="T129" i="1" s="1"/>
  <c r="K162" i="1"/>
  <c r="N162" i="1" s="1"/>
  <c r="T162" i="1" s="1"/>
  <c r="K158" i="1"/>
  <c r="N158" i="1" s="1"/>
  <c r="T158" i="1" s="1"/>
  <c r="K170" i="1"/>
  <c r="N170" i="1" s="1"/>
  <c r="T170" i="1" s="1"/>
  <c r="K156" i="1"/>
  <c r="N156" i="1" s="1"/>
  <c r="T156" i="1" s="1"/>
  <c r="K152" i="1"/>
  <c r="N152" i="1" s="1"/>
  <c r="T152" i="1" s="1"/>
  <c r="K130" i="1"/>
  <c r="N130" i="1" s="1"/>
  <c r="T130" i="1" s="1"/>
  <c r="K171" i="1"/>
  <c r="N171" i="1" s="1"/>
  <c r="T171" i="1" s="1"/>
  <c r="K175" i="1"/>
  <c r="N175" i="1" s="1"/>
  <c r="T175" i="1" s="1"/>
  <c r="K138" i="1"/>
  <c r="N138" i="1" s="1"/>
  <c r="T138" i="1" s="1"/>
  <c r="K141" i="1"/>
  <c r="N141" i="1" s="1"/>
  <c r="T141" i="1" s="1"/>
  <c r="K160" i="1"/>
  <c r="N160" i="1" s="1"/>
  <c r="T160" i="1" s="1"/>
  <c r="K145" i="1"/>
  <c r="N145" i="1" s="1"/>
  <c r="T145" i="1" s="1"/>
  <c r="K188" i="1"/>
  <c r="N188" i="1" s="1"/>
  <c r="T188" i="1" s="1"/>
  <c r="K136" i="1"/>
  <c r="N136" i="1" s="1"/>
  <c r="T136" i="1" s="1"/>
  <c r="K168" i="1"/>
  <c r="N168" i="1" s="1"/>
  <c r="T168" i="1" s="1"/>
  <c r="K139" i="1"/>
  <c r="N139" i="1" s="1"/>
  <c r="T139" i="1" s="1"/>
  <c r="K179" i="1"/>
  <c r="N179" i="1" s="1"/>
  <c r="T179" i="1" s="1"/>
  <c r="K147" i="1"/>
  <c r="N147" i="1" s="1"/>
  <c r="T147" i="1" s="1"/>
  <c r="K140" i="1"/>
  <c r="N140" i="1" s="1"/>
  <c r="T140" i="1" s="1"/>
  <c r="K163" i="1"/>
  <c r="N163" i="1" s="1"/>
  <c r="T163" i="1" s="1"/>
  <c r="K155" i="1"/>
  <c r="N155" i="1" s="1"/>
  <c r="T155" i="1" s="1"/>
  <c r="K173" i="1"/>
  <c r="N173" i="1" s="1"/>
  <c r="T173" i="1" s="1"/>
  <c r="K167" i="1"/>
  <c r="N167" i="1" s="1"/>
  <c r="T167" i="1" s="1"/>
  <c r="K181" i="1"/>
  <c r="N181" i="1" s="1"/>
  <c r="T181" i="1" s="1"/>
  <c r="K165" i="1"/>
  <c r="N165" i="1" s="1"/>
  <c r="T165" i="1" s="1"/>
  <c r="K154" i="1"/>
  <c r="N154" i="1" s="1"/>
  <c r="T154" i="1" s="1"/>
  <c r="K189" i="1"/>
  <c r="N189" i="1" s="1"/>
  <c r="T189" i="1" s="1"/>
  <c r="K190" i="1"/>
  <c r="N190" i="1" s="1"/>
  <c r="T190" i="1" s="1"/>
  <c r="K180" i="1"/>
  <c r="N180" i="1" s="1"/>
  <c r="T180" i="1" s="1"/>
  <c r="K176" i="1"/>
  <c r="N176" i="1" s="1"/>
  <c r="T176" i="1" s="1"/>
  <c r="K178" i="1"/>
  <c r="N178" i="1" s="1"/>
  <c r="T178" i="1" s="1"/>
  <c r="K174" i="1"/>
  <c r="N174" i="1" s="1"/>
  <c r="T174" i="1" s="1"/>
  <c r="K161" i="1"/>
  <c r="N161" i="1" s="1"/>
  <c r="T161" i="1" s="1"/>
  <c r="K184" i="1"/>
  <c r="N184" i="1" s="1"/>
  <c r="T184" i="1" s="1"/>
  <c r="K166" i="1"/>
  <c r="N166" i="1" s="1"/>
  <c r="T166" i="1" s="1"/>
  <c r="K164" i="1"/>
  <c r="N164" i="1" s="1"/>
  <c r="T164" i="1" s="1"/>
  <c r="K177" i="1"/>
  <c r="N177" i="1" s="1"/>
  <c r="T177" i="1" s="1"/>
  <c r="K172" i="1"/>
  <c r="N172" i="1" s="1"/>
  <c r="T172" i="1" s="1"/>
  <c r="K169" i="1"/>
  <c r="N169" i="1" s="1"/>
  <c r="T169" i="1" s="1"/>
  <c r="K199" i="1"/>
  <c r="N199" i="1" s="1"/>
  <c r="T199" i="1" s="1"/>
  <c r="K193" i="1"/>
  <c r="N193" i="1" s="1"/>
  <c r="T193" i="1" s="1"/>
  <c r="K182" i="1"/>
  <c r="N182" i="1" s="1"/>
  <c r="T182" i="1" s="1"/>
  <c r="K198" i="1"/>
  <c r="N198" i="1" s="1"/>
  <c r="T198" i="1" s="1"/>
  <c r="K183" i="1"/>
  <c r="N183" i="1" s="1"/>
  <c r="T183" i="1" s="1"/>
  <c r="K200" i="1"/>
  <c r="N200" i="1" s="1"/>
  <c r="T200" i="1" s="1"/>
  <c r="K187" i="1"/>
  <c r="N187" i="1" s="1"/>
  <c r="T187" i="1" s="1"/>
  <c r="K185" i="1"/>
  <c r="N185" i="1" s="1"/>
  <c r="T185" i="1" s="1"/>
  <c r="K207" i="1"/>
  <c r="N207" i="1" s="1"/>
  <c r="T207" i="1" s="1"/>
  <c r="K195" i="1"/>
  <c r="N195" i="1" s="1"/>
  <c r="T195" i="1" s="1"/>
  <c r="K186" i="1"/>
  <c r="N186" i="1" s="1"/>
  <c r="T186" i="1" s="1"/>
  <c r="K192" i="1"/>
  <c r="N192" i="1" s="1"/>
  <c r="T192" i="1" s="1"/>
  <c r="K194" i="1"/>
  <c r="N194" i="1" s="1"/>
  <c r="T194" i="1" s="1"/>
  <c r="K205" i="1"/>
  <c r="N205" i="1" s="1"/>
  <c r="T205" i="1" s="1"/>
  <c r="K204" i="1"/>
  <c r="N204" i="1" s="1"/>
  <c r="T204" i="1" s="1"/>
  <c r="K203" i="1"/>
  <c r="N203" i="1" s="1"/>
  <c r="T203" i="1" s="1"/>
  <c r="K191" i="1"/>
  <c r="N191" i="1" s="1"/>
  <c r="T191" i="1" s="1"/>
  <c r="K215" i="1"/>
  <c r="N215" i="1" s="1"/>
  <c r="T215" i="1" s="1"/>
  <c r="K197" i="1"/>
  <c r="N197" i="1" s="1"/>
  <c r="T197" i="1" s="1"/>
  <c r="K209" i="1"/>
  <c r="N209" i="1" s="1"/>
  <c r="T209" i="1" s="1"/>
  <c r="K220" i="1"/>
  <c r="N220" i="1" s="1"/>
  <c r="T220" i="1" s="1"/>
  <c r="K196" i="1"/>
  <c r="N196" i="1" s="1"/>
  <c r="T196" i="1" s="1"/>
  <c r="K219" i="1"/>
  <c r="N219" i="1" s="1"/>
  <c r="T219" i="1" s="1"/>
  <c r="K216" i="1"/>
  <c r="N216" i="1" s="1"/>
  <c r="T216" i="1" s="1"/>
  <c r="K218" i="1"/>
  <c r="N218" i="1" s="1"/>
  <c r="T218" i="1" s="1"/>
  <c r="K213" i="1"/>
  <c r="N213" i="1" s="1"/>
  <c r="T213" i="1" s="1"/>
  <c r="K214" i="1"/>
  <c r="N214" i="1" s="1"/>
  <c r="T214" i="1" s="1"/>
  <c r="K206" i="1"/>
  <c r="N206" i="1" s="1"/>
  <c r="T206" i="1" s="1"/>
  <c r="K211" i="1"/>
  <c r="N211" i="1" s="1"/>
  <c r="T211" i="1" s="1"/>
  <c r="K201" i="1"/>
  <c r="N201" i="1" s="1"/>
  <c r="T201" i="1" s="1"/>
  <c r="K225" i="1"/>
  <c r="N225" i="1" s="1"/>
  <c r="T225" i="1" s="1"/>
  <c r="K224" i="1"/>
  <c r="N224" i="1" s="1"/>
  <c r="T224" i="1" s="1"/>
  <c r="K222" i="1"/>
  <c r="N222" i="1" s="1"/>
  <c r="T222" i="1" s="1"/>
  <c r="K208" i="1"/>
  <c r="N208" i="1" s="1"/>
  <c r="T208" i="1" s="1"/>
  <c r="K221" i="1"/>
  <c r="N221" i="1" s="1"/>
  <c r="T221" i="1" s="1"/>
  <c r="K228" i="1"/>
  <c r="N228" i="1" s="1"/>
  <c r="T228" i="1" s="1"/>
  <c r="K202" i="1"/>
  <c r="N202" i="1" s="1"/>
  <c r="T202" i="1" s="1"/>
  <c r="K230" i="1"/>
  <c r="N230" i="1" s="1"/>
  <c r="T230" i="1" s="1"/>
  <c r="K210" i="1"/>
  <c r="N210" i="1" s="1"/>
  <c r="T210" i="1" s="1"/>
  <c r="K235" i="1"/>
  <c r="N235" i="1" s="1"/>
  <c r="T235" i="1" s="1"/>
  <c r="K212" i="1"/>
  <c r="N212" i="1" s="1"/>
  <c r="T212" i="1" s="1"/>
  <c r="K217" i="1"/>
  <c r="N217" i="1" s="1"/>
  <c r="T217" i="1" s="1"/>
  <c r="K232" i="1"/>
  <c r="N232" i="1" s="1"/>
  <c r="T232" i="1" s="1"/>
  <c r="K234" i="1"/>
  <c r="N234" i="1" s="1"/>
  <c r="T234" i="1" s="1"/>
  <c r="K226" i="1"/>
  <c r="N226" i="1" s="1"/>
  <c r="T226" i="1" s="1"/>
  <c r="K238" i="1"/>
  <c r="N238" i="1" s="1"/>
  <c r="T238" i="1" s="1"/>
  <c r="K239" i="1"/>
  <c r="N239" i="1" s="1"/>
  <c r="T239" i="1" s="1"/>
  <c r="K237" i="1"/>
  <c r="N237" i="1" s="1"/>
  <c r="T237" i="1" s="1"/>
  <c r="K229" i="1"/>
  <c r="N229" i="1" s="1"/>
  <c r="T229" i="1" s="1"/>
  <c r="K233" i="1"/>
  <c r="N233" i="1" s="1"/>
  <c r="T233" i="1" s="1"/>
  <c r="K240" i="1"/>
  <c r="N240" i="1" s="1"/>
  <c r="T240" i="1" s="1"/>
  <c r="K256" i="1"/>
  <c r="N256" i="1" s="1"/>
  <c r="T256" i="1" s="1"/>
  <c r="K252" i="1"/>
  <c r="N252" i="1" s="1"/>
  <c r="T252" i="1" s="1"/>
  <c r="K242" i="1"/>
  <c r="N242" i="1" s="1"/>
  <c r="T242" i="1" s="1"/>
  <c r="K257" i="1"/>
  <c r="N257" i="1" s="1"/>
  <c r="T257" i="1" s="1"/>
  <c r="K243" i="1"/>
  <c r="N243" i="1" s="1"/>
  <c r="T243" i="1" s="1"/>
  <c r="K231" i="1"/>
  <c r="N231" i="1" s="1"/>
  <c r="T231" i="1" s="1"/>
  <c r="K227" i="1"/>
  <c r="N227" i="1" s="1"/>
  <c r="T227" i="1" s="1"/>
  <c r="K236" i="1"/>
  <c r="N236" i="1" s="1"/>
  <c r="T236" i="1" s="1"/>
  <c r="K255" i="1"/>
  <c r="N255" i="1" s="1"/>
  <c r="T255" i="1" s="1"/>
  <c r="K265" i="1"/>
  <c r="N265" i="1" s="1"/>
  <c r="T265" i="1" s="1"/>
  <c r="K244" i="1"/>
  <c r="N244" i="1" s="1"/>
  <c r="T244" i="1" s="1"/>
  <c r="K245" i="1"/>
  <c r="N245" i="1" s="1"/>
  <c r="T245" i="1" s="1"/>
  <c r="K223" i="1"/>
  <c r="N223" i="1" s="1"/>
  <c r="T223" i="1" s="1"/>
  <c r="K262" i="1"/>
  <c r="N262" i="1" s="1"/>
  <c r="T262" i="1" s="1"/>
  <c r="K260" i="1"/>
  <c r="N260" i="1" s="1"/>
  <c r="T260" i="1" s="1"/>
  <c r="K269" i="1"/>
  <c r="N269" i="1" s="1"/>
  <c r="T269" i="1" s="1"/>
  <c r="K258" i="1"/>
  <c r="N258" i="1" s="1"/>
  <c r="T258" i="1" s="1"/>
  <c r="K264" i="1"/>
  <c r="N264" i="1" s="1"/>
  <c r="T264" i="1" s="1"/>
  <c r="K261" i="1"/>
  <c r="N261" i="1" s="1"/>
  <c r="T261" i="1" s="1"/>
  <c r="K241" i="1"/>
  <c r="N241" i="1" s="1"/>
  <c r="T241" i="1" s="1"/>
  <c r="K268" i="1"/>
  <c r="N268" i="1" s="1"/>
  <c r="T268" i="1" s="1"/>
  <c r="K250" i="1"/>
  <c r="N250" i="1" s="1"/>
  <c r="T250" i="1" s="1"/>
  <c r="K263" i="1"/>
  <c r="N263" i="1" s="1"/>
  <c r="T263" i="1" s="1"/>
  <c r="K253" i="1"/>
  <c r="N253" i="1" s="1"/>
  <c r="T253" i="1" s="1"/>
  <c r="K254" i="1"/>
  <c r="N254" i="1" s="1"/>
  <c r="T254" i="1" s="1"/>
  <c r="K267" i="1"/>
  <c r="N267" i="1" s="1"/>
  <c r="T267" i="1" s="1"/>
  <c r="K246" i="1"/>
  <c r="N246" i="1" s="1"/>
  <c r="T246" i="1" s="1"/>
  <c r="K273" i="1"/>
  <c r="N273" i="1" s="1"/>
  <c r="T273" i="1" s="1"/>
  <c r="K270" i="1"/>
  <c r="N270" i="1" s="1"/>
  <c r="T270" i="1" s="1"/>
  <c r="K247" i="1"/>
  <c r="N247" i="1" s="1"/>
  <c r="T247" i="1" s="1"/>
  <c r="K266" i="1"/>
  <c r="N266" i="1" s="1"/>
  <c r="T266" i="1" s="1"/>
  <c r="K249" i="1"/>
  <c r="N249" i="1" s="1"/>
  <c r="T249" i="1" s="1"/>
  <c r="K248" i="1"/>
  <c r="N248" i="1" s="1"/>
  <c r="T248" i="1" s="1"/>
  <c r="K65" i="1"/>
  <c r="N65" i="1" s="1"/>
  <c r="T65" i="1" s="1"/>
  <c r="K271" i="1"/>
  <c r="N271" i="1" s="1"/>
  <c r="T271" i="1" s="1"/>
  <c r="K259" i="1"/>
  <c r="N259" i="1" s="1"/>
  <c r="T259" i="1" s="1"/>
  <c r="K251" i="1"/>
  <c r="N251" i="1" s="1"/>
  <c r="T251" i="1" s="1"/>
  <c r="K279" i="1"/>
  <c r="N279" i="1" s="1"/>
  <c r="T279" i="1" s="1"/>
  <c r="K276" i="1"/>
  <c r="N276" i="1" s="1"/>
  <c r="T276" i="1" s="1"/>
  <c r="K280" i="1"/>
  <c r="N280" i="1" s="1"/>
  <c r="T280" i="1" s="1"/>
  <c r="K274" i="1"/>
  <c r="N274" i="1" s="1"/>
  <c r="T274" i="1" s="1"/>
  <c r="K278" i="1"/>
  <c r="N278" i="1" s="1"/>
  <c r="T278" i="1" s="1"/>
  <c r="K277" i="1"/>
  <c r="N277" i="1" s="1"/>
  <c r="T277" i="1" s="1"/>
  <c r="K272" i="1"/>
  <c r="N272" i="1" s="1"/>
  <c r="T272" i="1" s="1"/>
  <c r="K289" i="1"/>
  <c r="N289" i="1" s="1"/>
  <c r="T289" i="1" s="1"/>
  <c r="K286" i="1"/>
  <c r="N286" i="1" s="1"/>
  <c r="T286" i="1" s="1"/>
  <c r="K290" i="1"/>
  <c r="N290" i="1" s="1"/>
  <c r="T290" i="1" s="1"/>
  <c r="K283" i="1"/>
  <c r="N283" i="1" s="1"/>
  <c r="T283" i="1" s="1"/>
  <c r="K275" i="1"/>
  <c r="N275" i="1" s="1"/>
  <c r="T275" i="1" s="1"/>
  <c r="K281" i="1"/>
  <c r="N281" i="1" s="1"/>
  <c r="T281" i="1" s="1"/>
  <c r="K282" i="1"/>
  <c r="N282" i="1" s="1"/>
  <c r="T282" i="1" s="1"/>
  <c r="K291" i="1"/>
  <c r="N291" i="1" s="1"/>
  <c r="T291" i="1" s="1"/>
  <c r="K287" i="1"/>
  <c r="N287" i="1" s="1"/>
  <c r="T287" i="1" s="1"/>
  <c r="K285" i="1"/>
  <c r="N285" i="1" s="1"/>
  <c r="T285" i="1" s="1"/>
  <c r="K284" i="1"/>
  <c r="N284" i="1" s="1"/>
  <c r="T284" i="1" s="1"/>
  <c r="K296" i="1"/>
  <c r="N296" i="1" s="1"/>
  <c r="T296" i="1" s="1"/>
  <c r="K304" i="1"/>
  <c r="N304" i="1" s="1"/>
  <c r="T304" i="1" s="1"/>
  <c r="K293" i="1"/>
  <c r="N293" i="1" s="1"/>
  <c r="T293" i="1" s="1"/>
  <c r="K302" i="1"/>
  <c r="N302" i="1" s="1"/>
  <c r="T302" i="1" s="1"/>
  <c r="K295" i="1"/>
  <c r="N295" i="1" s="1"/>
  <c r="T295" i="1" s="1"/>
  <c r="K298" i="1"/>
  <c r="N298" i="1" s="1"/>
  <c r="T298" i="1" s="1"/>
  <c r="K314" i="1"/>
  <c r="N314" i="1" s="1"/>
  <c r="T314" i="1" s="1"/>
  <c r="K288" i="1"/>
  <c r="N288" i="1" s="1"/>
  <c r="T288" i="1" s="1"/>
  <c r="K297" i="1"/>
  <c r="N297" i="1" s="1"/>
  <c r="T297" i="1" s="1"/>
  <c r="K301" i="1"/>
  <c r="N301" i="1" s="1"/>
  <c r="T301" i="1" s="1"/>
  <c r="K292" i="1"/>
  <c r="N292" i="1" s="1"/>
  <c r="T292" i="1" s="1"/>
  <c r="K294" i="1"/>
  <c r="N294" i="1" s="1"/>
  <c r="T294" i="1" s="1"/>
  <c r="K310" i="1"/>
  <c r="N310" i="1" s="1"/>
  <c r="T310" i="1" s="1"/>
  <c r="K303" i="1"/>
  <c r="N303" i="1" s="1"/>
  <c r="T303" i="1" s="1"/>
  <c r="K309" i="1"/>
  <c r="N309" i="1" s="1"/>
  <c r="T309" i="1" s="1"/>
  <c r="K299" i="1"/>
  <c r="N299" i="1" s="1"/>
  <c r="T299" i="1" s="1"/>
  <c r="K315" i="1"/>
  <c r="N315" i="1" s="1"/>
  <c r="T315" i="1" s="1"/>
  <c r="K300" i="1"/>
  <c r="N300" i="1" s="1"/>
  <c r="T300" i="1" s="1"/>
  <c r="K313" i="1"/>
  <c r="N313" i="1" s="1"/>
  <c r="T313" i="1" s="1"/>
  <c r="K316" i="1"/>
  <c r="N316" i="1" s="1"/>
  <c r="T316" i="1" s="1"/>
  <c r="K308" i="1"/>
  <c r="N308" i="1" s="1"/>
  <c r="T308" i="1" s="1"/>
  <c r="K312" i="1"/>
  <c r="N312" i="1" s="1"/>
  <c r="T312" i="1" s="1"/>
  <c r="K307" i="1"/>
  <c r="N307" i="1" s="1"/>
  <c r="T307" i="1" s="1"/>
  <c r="K319" i="1"/>
  <c r="N319" i="1" s="1"/>
  <c r="T319" i="1" s="1"/>
  <c r="K306" i="1"/>
  <c r="N306" i="1" s="1"/>
  <c r="T306" i="1" s="1"/>
  <c r="K317" i="1"/>
  <c r="N317" i="1" s="1"/>
  <c r="T317" i="1" s="1"/>
  <c r="K320" i="1"/>
  <c r="N320" i="1" s="1"/>
  <c r="T320" i="1" s="1"/>
  <c r="K305" i="1"/>
  <c r="N305" i="1" s="1"/>
  <c r="T305" i="1" s="1"/>
  <c r="K318" i="1"/>
  <c r="N318" i="1" s="1"/>
  <c r="T318" i="1" s="1"/>
  <c r="K324" i="1"/>
  <c r="N324" i="1" s="1"/>
  <c r="T324" i="1" s="1"/>
  <c r="K322" i="1"/>
  <c r="N322" i="1" s="1"/>
  <c r="T322" i="1" s="1"/>
  <c r="K325" i="1"/>
  <c r="N325" i="1" s="1"/>
  <c r="T325" i="1" s="1"/>
  <c r="K321" i="1"/>
  <c r="N321" i="1" s="1"/>
  <c r="T321" i="1" s="1"/>
  <c r="K311" i="1"/>
  <c r="N311" i="1" s="1"/>
  <c r="T311" i="1" s="1"/>
  <c r="K331" i="1"/>
  <c r="N331" i="1" s="1"/>
  <c r="T331" i="1" s="1"/>
  <c r="K330" i="1"/>
  <c r="N330" i="1" s="1"/>
  <c r="T330" i="1" s="1"/>
  <c r="K337" i="1"/>
  <c r="N337" i="1" s="1"/>
  <c r="T337" i="1" s="1"/>
  <c r="K335" i="1"/>
  <c r="N335" i="1" s="1"/>
  <c r="T335" i="1" s="1"/>
  <c r="K342" i="1"/>
  <c r="N342" i="1" s="1"/>
  <c r="T342" i="1" s="1"/>
  <c r="K329" i="1"/>
  <c r="N329" i="1" s="1"/>
  <c r="T329" i="1" s="1"/>
  <c r="K332" i="1"/>
  <c r="N332" i="1" s="1"/>
  <c r="T332" i="1" s="1"/>
  <c r="K327" i="1"/>
  <c r="N327" i="1" s="1"/>
  <c r="T327" i="1" s="1"/>
  <c r="K338" i="1"/>
  <c r="N338" i="1" s="1"/>
  <c r="T338" i="1" s="1"/>
  <c r="K334" i="1"/>
  <c r="N334" i="1" s="1"/>
  <c r="T334" i="1" s="1"/>
  <c r="K339" i="1"/>
  <c r="N339" i="1" s="1"/>
  <c r="T339" i="1" s="1"/>
  <c r="K346" i="1"/>
  <c r="N346" i="1" s="1"/>
  <c r="T346" i="1" s="1"/>
  <c r="K336" i="1"/>
  <c r="N336" i="1" s="1"/>
  <c r="T336" i="1" s="1"/>
  <c r="K347" i="1"/>
  <c r="N347" i="1" s="1"/>
  <c r="T347" i="1" s="1"/>
  <c r="K323" i="1"/>
  <c r="N323" i="1" s="1"/>
  <c r="T323" i="1" s="1"/>
  <c r="K343" i="1"/>
  <c r="N343" i="1" s="1"/>
  <c r="T343" i="1" s="1"/>
  <c r="K328" i="1"/>
  <c r="N328" i="1" s="1"/>
  <c r="T328" i="1" s="1"/>
  <c r="K348" i="1"/>
  <c r="N348" i="1" s="1"/>
  <c r="T348" i="1" s="1"/>
  <c r="K341" i="1"/>
  <c r="N341" i="1" s="1"/>
  <c r="T341" i="1" s="1"/>
  <c r="K350" i="1"/>
  <c r="N350" i="1" s="1"/>
  <c r="T350" i="1" s="1"/>
  <c r="K351" i="1"/>
  <c r="N351" i="1" s="1"/>
  <c r="T351" i="1" s="1"/>
  <c r="K356" i="1"/>
  <c r="N356" i="1" s="1"/>
  <c r="T356" i="1" s="1"/>
  <c r="K354" i="1"/>
  <c r="N354" i="1" s="1"/>
  <c r="T354" i="1" s="1"/>
  <c r="K383" i="1"/>
  <c r="N383" i="1" s="1"/>
  <c r="T383" i="1" s="1"/>
  <c r="K355" i="1"/>
  <c r="N355" i="1" s="1"/>
  <c r="T355" i="1" s="1"/>
  <c r="K326" i="1"/>
  <c r="N326" i="1" s="1"/>
  <c r="T326" i="1" s="1"/>
  <c r="K359" i="1"/>
  <c r="N359" i="1" s="1"/>
  <c r="T359" i="1" s="1"/>
  <c r="K352" i="1"/>
  <c r="N352" i="1" s="1"/>
  <c r="T352" i="1" s="1"/>
  <c r="K362" i="1"/>
  <c r="N362" i="1" s="1"/>
  <c r="T362" i="1" s="1"/>
  <c r="K344" i="1"/>
  <c r="N344" i="1" s="1"/>
  <c r="T344" i="1" s="1"/>
  <c r="K361" i="1"/>
  <c r="N361" i="1" s="1"/>
  <c r="T361" i="1" s="1"/>
  <c r="K368" i="1"/>
  <c r="N368" i="1" s="1"/>
  <c r="T368" i="1" s="1"/>
  <c r="K358" i="1"/>
  <c r="N358" i="1" s="1"/>
  <c r="T358" i="1" s="1"/>
  <c r="K349" i="1"/>
  <c r="N349" i="1" s="1"/>
  <c r="T349" i="1" s="1"/>
  <c r="K345" i="1"/>
  <c r="N345" i="1" s="1"/>
  <c r="T345" i="1" s="1"/>
  <c r="K372" i="1"/>
  <c r="N372" i="1" s="1"/>
  <c r="T372" i="1" s="1"/>
  <c r="K365" i="1"/>
  <c r="N365" i="1" s="1"/>
  <c r="T365" i="1" s="1"/>
  <c r="K369" i="1"/>
  <c r="N369" i="1" s="1"/>
  <c r="T369" i="1" s="1"/>
  <c r="K357" i="1"/>
  <c r="N357" i="1" s="1"/>
  <c r="T357" i="1" s="1"/>
  <c r="K381" i="1"/>
  <c r="N381" i="1" s="1"/>
  <c r="T381" i="1" s="1"/>
  <c r="K364" i="1"/>
  <c r="N364" i="1" s="1"/>
  <c r="T364" i="1" s="1"/>
  <c r="K340" i="1"/>
  <c r="N340" i="1" s="1"/>
  <c r="T340" i="1" s="1"/>
  <c r="K360" i="1"/>
  <c r="N360" i="1" s="1"/>
  <c r="T360" i="1" s="1"/>
  <c r="K380" i="1"/>
  <c r="N380" i="1" s="1"/>
  <c r="T380" i="1" s="1"/>
  <c r="K367" i="1"/>
  <c r="N367" i="1" s="1"/>
  <c r="T367" i="1" s="1"/>
  <c r="K370" i="1"/>
  <c r="N370" i="1" s="1"/>
  <c r="T370" i="1" s="1"/>
  <c r="K371" i="1"/>
  <c r="N371" i="1" s="1"/>
  <c r="T371" i="1" s="1"/>
  <c r="K366" i="1"/>
  <c r="N366" i="1" s="1"/>
  <c r="T366" i="1" s="1"/>
  <c r="K363" i="1"/>
  <c r="N363" i="1" s="1"/>
  <c r="T363" i="1" s="1"/>
  <c r="K333" i="1"/>
  <c r="N333" i="1" s="1"/>
  <c r="T333" i="1" s="1"/>
  <c r="K376" i="1"/>
  <c r="N376" i="1" s="1"/>
  <c r="T376" i="1" s="1"/>
  <c r="K374" i="1"/>
  <c r="N374" i="1" s="1"/>
  <c r="T374" i="1" s="1"/>
  <c r="K382" i="1"/>
  <c r="N382" i="1" s="1"/>
  <c r="T382" i="1" s="1"/>
  <c r="K390" i="1"/>
  <c r="N390" i="1" s="1"/>
  <c r="T390" i="1" s="1"/>
  <c r="K397" i="1"/>
  <c r="N397" i="1" s="1"/>
  <c r="T397" i="1" s="1"/>
  <c r="K353" i="1"/>
  <c r="N353" i="1" s="1"/>
  <c r="T353" i="1" s="1"/>
  <c r="K386" i="1"/>
  <c r="N386" i="1" s="1"/>
  <c r="T386" i="1" s="1"/>
  <c r="K399" i="1"/>
  <c r="N399" i="1" s="1"/>
  <c r="T399" i="1" s="1"/>
  <c r="K388" i="1"/>
  <c r="N388" i="1" s="1"/>
  <c r="T388" i="1" s="1"/>
  <c r="K392" i="1"/>
  <c r="N392" i="1" s="1"/>
  <c r="T392" i="1" s="1"/>
  <c r="K384" i="1"/>
  <c r="N384" i="1" s="1"/>
  <c r="T384" i="1" s="1"/>
  <c r="K387" i="1"/>
  <c r="N387" i="1" s="1"/>
  <c r="T387" i="1" s="1"/>
  <c r="K379" i="1"/>
  <c r="N379" i="1" s="1"/>
  <c r="T379" i="1" s="1"/>
  <c r="K385" i="1"/>
  <c r="N385" i="1" s="1"/>
  <c r="T385" i="1" s="1"/>
  <c r="K391" i="1"/>
  <c r="N391" i="1" s="1"/>
  <c r="T391" i="1" s="1"/>
  <c r="K401" i="1"/>
  <c r="N401" i="1" s="1"/>
  <c r="T401" i="1" s="1"/>
  <c r="K393" i="1"/>
  <c r="N393" i="1" s="1"/>
  <c r="T393" i="1" s="1"/>
  <c r="K404" i="1"/>
  <c r="N404" i="1" s="1"/>
  <c r="T404" i="1" s="1"/>
  <c r="K405" i="1"/>
  <c r="N405" i="1" s="1"/>
  <c r="T405" i="1" s="1"/>
  <c r="K396" i="1"/>
  <c r="N396" i="1" s="1"/>
  <c r="T396" i="1" s="1"/>
  <c r="K395" i="1"/>
  <c r="N395" i="1" s="1"/>
  <c r="T395" i="1" s="1"/>
  <c r="K373" i="1"/>
  <c r="N373" i="1" s="1"/>
  <c r="T373" i="1" s="1"/>
  <c r="K377" i="1"/>
  <c r="N377" i="1" s="1"/>
  <c r="T377" i="1" s="1"/>
  <c r="K378" i="1"/>
  <c r="N378" i="1" s="1"/>
  <c r="T378" i="1" s="1"/>
  <c r="K410" i="1"/>
  <c r="N410" i="1" s="1"/>
  <c r="T410" i="1" s="1"/>
  <c r="K394" i="1"/>
  <c r="N394" i="1" s="1"/>
  <c r="T394" i="1" s="1"/>
  <c r="K400" i="1"/>
  <c r="N400" i="1" s="1"/>
  <c r="T400" i="1" s="1"/>
  <c r="K418" i="1"/>
  <c r="N418" i="1" s="1"/>
  <c r="T418" i="1" s="1"/>
  <c r="K417" i="1"/>
  <c r="N417" i="1" s="1"/>
  <c r="T417" i="1" s="1"/>
  <c r="K402" i="1"/>
  <c r="N402" i="1" s="1"/>
  <c r="T402" i="1" s="1"/>
  <c r="K409" i="1"/>
  <c r="N409" i="1" s="1"/>
  <c r="T409" i="1" s="1"/>
  <c r="K403" i="1"/>
  <c r="N403" i="1" s="1"/>
  <c r="T403" i="1" s="1"/>
  <c r="K408" i="1"/>
  <c r="N408" i="1" s="1"/>
  <c r="T408" i="1" s="1"/>
  <c r="K407" i="1"/>
  <c r="N407" i="1" s="1"/>
  <c r="T407" i="1" s="1"/>
  <c r="K398" i="1"/>
  <c r="N398" i="1" s="1"/>
  <c r="T398" i="1" s="1"/>
  <c r="K375" i="1"/>
  <c r="N375" i="1" s="1"/>
  <c r="T375" i="1" s="1"/>
  <c r="K389" i="1"/>
  <c r="N389" i="1" s="1"/>
  <c r="T389" i="1" s="1"/>
  <c r="K419" i="1"/>
  <c r="N419" i="1" s="1"/>
  <c r="T419" i="1" s="1"/>
  <c r="K415" i="1"/>
  <c r="N415" i="1" s="1"/>
  <c r="T415" i="1" s="1"/>
  <c r="K412" i="1"/>
  <c r="N412" i="1" s="1"/>
  <c r="T412" i="1" s="1"/>
  <c r="K413" i="1"/>
  <c r="N413" i="1" s="1"/>
  <c r="T413" i="1" s="1"/>
  <c r="K424" i="1"/>
  <c r="N424" i="1" s="1"/>
  <c r="T424" i="1" s="1"/>
  <c r="K406" i="1"/>
  <c r="N406" i="1" s="1"/>
  <c r="T406" i="1" s="1"/>
  <c r="K416" i="1"/>
  <c r="N416" i="1" s="1"/>
  <c r="T416" i="1" s="1"/>
  <c r="K420" i="1"/>
  <c r="N420" i="1" s="1"/>
  <c r="T420" i="1" s="1"/>
  <c r="K421" i="1"/>
  <c r="N421" i="1" s="1"/>
  <c r="T421" i="1" s="1"/>
  <c r="K429" i="1"/>
  <c r="N429" i="1" s="1"/>
  <c r="T429" i="1" s="1"/>
  <c r="K414" i="1"/>
  <c r="N414" i="1" s="1"/>
  <c r="T414" i="1" s="1"/>
  <c r="K423" i="1"/>
  <c r="N423" i="1" s="1"/>
  <c r="T423" i="1" s="1"/>
  <c r="K430" i="1"/>
  <c r="N430" i="1" s="1"/>
  <c r="T430" i="1" s="1"/>
  <c r="K426" i="1"/>
  <c r="N426" i="1" s="1"/>
  <c r="T426" i="1" s="1"/>
  <c r="K411" i="1"/>
  <c r="N411" i="1" s="1"/>
  <c r="T411" i="1" s="1"/>
  <c r="K425" i="1"/>
  <c r="N425" i="1" s="1"/>
  <c r="T425" i="1" s="1"/>
  <c r="K428" i="1"/>
  <c r="N428" i="1" s="1"/>
  <c r="T428" i="1" s="1"/>
  <c r="K432" i="1"/>
  <c r="N432" i="1" s="1"/>
  <c r="T432" i="1" s="1"/>
  <c r="K422" i="1"/>
  <c r="N422" i="1" s="1"/>
  <c r="T422" i="1" s="1"/>
  <c r="K440" i="1"/>
  <c r="N440" i="1" s="1"/>
  <c r="T440" i="1" s="1"/>
  <c r="K431" i="1"/>
  <c r="N431" i="1" s="1"/>
  <c r="T431" i="1" s="1"/>
  <c r="K427" i="1"/>
  <c r="N427" i="1" s="1"/>
  <c r="T427" i="1" s="1"/>
  <c r="K437" i="1"/>
  <c r="N437" i="1" s="1"/>
  <c r="T437" i="1" s="1"/>
  <c r="K434" i="1"/>
  <c r="N434" i="1" s="1"/>
  <c r="T434" i="1" s="1"/>
  <c r="K433" i="1"/>
  <c r="N433" i="1" s="1"/>
  <c r="T433" i="1" s="1"/>
  <c r="K439" i="1"/>
  <c r="N439" i="1" s="1"/>
  <c r="T439" i="1" s="1"/>
  <c r="K436" i="1"/>
  <c r="N436" i="1" s="1"/>
  <c r="T436" i="1" s="1"/>
  <c r="K442" i="1"/>
  <c r="N442" i="1" s="1"/>
  <c r="T442" i="1" s="1"/>
  <c r="K438" i="1"/>
  <c r="N438" i="1" s="1"/>
  <c r="T438" i="1" s="1"/>
  <c r="K435" i="1"/>
  <c r="N435" i="1" s="1"/>
  <c r="T435" i="1" s="1"/>
  <c r="K443" i="1"/>
  <c r="N443" i="1" s="1"/>
  <c r="T443" i="1" s="1"/>
  <c r="K445" i="1"/>
  <c r="N445" i="1" s="1"/>
  <c r="T445" i="1" s="1"/>
  <c r="K444" i="1"/>
  <c r="N444" i="1" s="1"/>
  <c r="T444" i="1" s="1"/>
  <c r="K447" i="1"/>
  <c r="N447" i="1" s="1"/>
  <c r="T447" i="1" s="1"/>
  <c r="K441" i="1"/>
  <c r="N441" i="1" s="1"/>
  <c r="T441" i="1" s="1"/>
  <c r="K449" i="1"/>
  <c r="N449" i="1" s="1"/>
  <c r="T449" i="1" s="1"/>
  <c r="K446" i="1"/>
  <c r="N446" i="1" s="1"/>
  <c r="T446" i="1" s="1"/>
  <c r="K448" i="1"/>
  <c r="N448" i="1" s="1"/>
  <c r="T448" i="1" s="1"/>
  <c r="K456" i="1"/>
  <c r="N456" i="1" s="1"/>
  <c r="T456" i="1" s="1"/>
  <c r="K454" i="1"/>
  <c r="N454" i="1" s="1"/>
  <c r="T454" i="1" s="1"/>
  <c r="K451" i="1"/>
  <c r="N451" i="1" s="1"/>
  <c r="T451" i="1" s="1"/>
  <c r="K453" i="1"/>
  <c r="N453" i="1" s="1"/>
  <c r="T453" i="1" s="1"/>
  <c r="K450" i="1"/>
  <c r="N450" i="1" s="1"/>
  <c r="T450" i="1" s="1"/>
  <c r="K458" i="1"/>
  <c r="N458" i="1" s="1"/>
  <c r="T458" i="1" s="1"/>
  <c r="K457" i="1"/>
  <c r="N457" i="1" s="1"/>
  <c r="T457" i="1" s="1"/>
  <c r="K452" i="1"/>
  <c r="N452" i="1" s="1"/>
  <c r="T452" i="1" s="1"/>
  <c r="K461" i="1"/>
  <c r="N461" i="1" s="1"/>
  <c r="T461" i="1" s="1"/>
  <c r="K460" i="1"/>
  <c r="N460" i="1" s="1"/>
  <c r="T460" i="1" s="1"/>
  <c r="K455" i="1"/>
  <c r="N455" i="1" s="1"/>
  <c r="T455" i="1" s="1"/>
  <c r="K466" i="1"/>
  <c r="N466" i="1" s="1"/>
  <c r="T466" i="1" s="1"/>
  <c r="K459" i="1"/>
  <c r="N459" i="1" s="1"/>
  <c r="T459" i="1" s="1"/>
  <c r="K464" i="1"/>
  <c r="N464" i="1" s="1"/>
  <c r="T464" i="1" s="1"/>
  <c r="K467" i="1"/>
  <c r="N467" i="1" s="1"/>
  <c r="T467" i="1" s="1"/>
  <c r="K462" i="1"/>
  <c r="N462" i="1" s="1"/>
  <c r="T462" i="1" s="1"/>
  <c r="K463" i="1"/>
  <c r="N463" i="1" s="1"/>
  <c r="T463" i="1" s="1"/>
  <c r="K465" i="1"/>
  <c r="N465" i="1" s="1"/>
  <c r="T465" i="1" s="1"/>
  <c r="K468" i="1"/>
  <c r="N468" i="1" s="1"/>
  <c r="T468" i="1" s="1"/>
  <c r="K470" i="1"/>
  <c r="N470" i="1" s="1"/>
  <c r="T470" i="1" s="1"/>
  <c r="K469" i="1"/>
  <c r="N469" i="1" s="1"/>
  <c r="T469" i="1" s="1"/>
  <c r="K471" i="1"/>
  <c r="N471" i="1" s="1"/>
  <c r="T471" i="1" s="1"/>
  <c r="K472" i="1"/>
  <c r="N472" i="1" s="1"/>
  <c r="T472" i="1" s="1"/>
  <c r="K473" i="1"/>
  <c r="N473" i="1" s="1"/>
  <c r="T473" i="1" s="1"/>
  <c r="K61" i="1"/>
  <c r="N61" i="1" s="1"/>
  <c r="T61" i="1" s="1"/>
  <c r="P420" i="1" l="1"/>
  <c r="P361" i="1"/>
  <c r="P297" i="1"/>
  <c r="P236" i="1"/>
  <c r="P184" i="1"/>
  <c r="P118" i="1"/>
  <c r="P80" i="1"/>
  <c r="P49" i="1"/>
  <c r="P44" i="1"/>
  <c r="P61" i="1"/>
  <c r="P463" i="1"/>
  <c r="P461" i="1"/>
  <c r="P456" i="1"/>
  <c r="P443" i="1"/>
  <c r="P437" i="1"/>
  <c r="P411" i="1"/>
  <c r="P416" i="1"/>
  <c r="P375" i="1"/>
  <c r="P418" i="1"/>
  <c r="P396" i="1"/>
  <c r="P387" i="1"/>
  <c r="P390" i="1"/>
  <c r="P370" i="1"/>
  <c r="P369" i="1"/>
  <c r="P344" i="1"/>
  <c r="P356" i="1"/>
  <c r="P347" i="1"/>
  <c r="P329" i="1"/>
  <c r="P325" i="1"/>
  <c r="P319" i="1"/>
  <c r="P299" i="1"/>
  <c r="P288" i="1"/>
  <c r="P284" i="1"/>
  <c r="P290" i="1"/>
  <c r="P276" i="1"/>
  <c r="P266" i="1"/>
  <c r="P263" i="1"/>
  <c r="P260" i="1"/>
  <c r="P227" i="1"/>
  <c r="P233" i="1"/>
  <c r="P217" i="1"/>
  <c r="P208" i="1"/>
  <c r="P213" i="1"/>
  <c r="P215" i="1"/>
  <c r="P195" i="1"/>
  <c r="P193" i="1"/>
  <c r="P161" i="1"/>
  <c r="P165" i="1"/>
  <c r="P179" i="1"/>
  <c r="P138" i="1"/>
  <c r="P162" i="1"/>
  <c r="P148" i="1"/>
  <c r="P117" i="1"/>
  <c r="P98" i="1"/>
  <c r="P121" i="1"/>
  <c r="P112" i="1"/>
  <c r="P103" i="1"/>
  <c r="P99" i="1"/>
  <c r="P77" i="1"/>
  <c r="P68" i="1"/>
  <c r="P48" i="1"/>
  <c r="P54" i="1"/>
  <c r="P50" i="1"/>
  <c r="P39" i="1"/>
  <c r="P32" i="1"/>
  <c r="P21" i="1"/>
  <c r="P10" i="1"/>
  <c r="P16" i="1"/>
  <c r="P460" i="1"/>
  <c r="P417" i="1"/>
  <c r="P354" i="1"/>
  <c r="P296" i="1"/>
  <c r="P240" i="1"/>
  <c r="P182" i="1"/>
  <c r="P122" i="1"/>
  <c r="P20" i="1"/>
  <c r="P473" i="1"/>
  <c r="P462" i="1"/>
  <c r="P452" i="1"/>
  <c r="P448" i="1"/>
  <c r="P435" i="1"/>
  <c r="P427" i="1"/>
  <c r="P426" i="1"/>
  <c r="P406" i="1"/>
  <c r="P398" i="1"/>
  <c r="P400" i="1"/>
  <c r="P405" i="1"/>
  <c r="P384" i="1"/>
  <c r="P382" i="1"/>
  <c r="P367" i="1"/>
  <c r="P365" i="1"/>
  <c r="P362" i="1"/>
  <c r="P351" i="1"/>
  <c r="P336" i="1"/>
  <c r="P342" i="1"/>
  <c r="P322" i="1"/>
  <c r="P307" i="1"/>
  <c r="P309" i="1"/>
  <c r="P314" i="1"/>
  <c r="P285" i="1"/>
  <c r="P286" i="1"/>
  <c r="P279" i="1"/>
  <c r="P247" i="1"/>
  <c r="P250" i="1"/>
  <c r="P262" i="1"/>
  <c r="P231" i="1"/>
  <c r="P229" i="1"/>
  <c r="P212" i="1"/>
  <c r="P222" i="1"/>
  <c r="P218" i="1"/>
  <c r="P191" i="1"/>
  <c r="P207" i="1"/>
  <c r="P199" i="1"/>
  <c r="P174" i="1"/>
  <c r="P181" i="1"/>
  <c r="P139" i="1"/>
  <c r="P175" i="1"/>
  <c r="P129" i="1"/>
  <c r="P133" i="1"/>
  <c r="P111" i="1"/>
  <c r="P135" i="1"/>
  <c r="P113" i="1"/>
  <c r="P124" i="1"/>
  <c r="P116" i="1"/>
  <c r="P85" i="1"/>
  <c r="P72" i="1"/>
  <c r="P60" i="1"/>
  <c r="P51" i="1"/>
  <c r="P55" i="1"/>
  <c r="P56" i="1"/>
  <c r="P37" i="1"/>
  <c r="P38" i="1"/>
  <c r="P26" i="1"/>
  <c r="P15" i="1"/>
  <c r="P4" i="1"/>
  <c r="P445" i="1"/>
  <c r="P379" i="1"/>
  <c r="P332" i="1"/>
  <c r="P280" i="1"/>
  <c r="P221" i="1"/>
  <c r="P141" i="1"/>
  <c r="P114" i="1"/>
  <c r="P33" i="1"/>
  <c r="P472" i="1"/>
  <c r="P467" i="1"/>
  <c r="P457" i="1"/>
  <c r="P446" i="1"/>
  <c r="P438" i="1"/>
  <c r="P431" i="1"/>
  <c r="P430" i="1"/>
  <c r="P424" i="1"/>
  <c r="P407" i="1"/>
  <c r="P394" i="1"/>
  <c r="P404" i="1"/>
  <c r="P392" i="1"/>
  <c r="P374" i="1"/>
  <c r="P380" i="1"/>
  <c r="P372" i="1"/>
  <c r="P352" i="1"/>
  <c r="P350" i="1"/>
  <c r="P346" i="1"/>
  <c r="P335" i="1"/>
  <c r="P324" i="1"/>
  <c r="P312" i="1"/>
  <c r="P303" i="1"/>
  <c r="P298" i="1"/>
  <c r="P287" i="1"/>
  <c r="P289" i="1"/>
  <c r="P251" i="1"/>
  <c r="P270" i="1"/>
  <c r="P268" i="1"/>
  <c r="P223" i="1"/>
  <c r="P243" i="1"/>
  <c r="P237" i="1"/>
  <c r="P235" i="1"/>
  <c r="P224" i="1"/>
  <c r="P216" i="1"/>
  <c r="P203" i="1"/>
  <c r="P185" i="1"/>
  <c r="P169" i="1"/>
  <c r="P178" i="1"/>
  <c r="P167" i="1"/>
  <c r="P168" i="1"/>
  <c r="P171" i="1"/>
  <c r="P151" i="1"/>
  <c r="P157" i="1"/>
  <c r="P131" i="1"/>
  <c r="P123" i="1"/>
  <c r="P109" i="1"/>
  <c r="P106" i="1"/>
  <c r="P90" i="1"/>
  <c r="P96" i="1"/>
  <c r="P86" i="1"/>
  <c r="P71" i="1"/>
  <c r="P73" i="1"/>
  <c r="P19" i="1"/>
  <c r="P41" i="1"/>
  <c r="P40" i="1"/>
  <c r="P43" i="1"/>
  <c r="P29" i="1"/>
  <c r="P8" i="1"/>
  <c r="P3" i="1"/>
  <c r="P454" i="1"/>
  <c r="P395" i="1"/>
  <c r="P323" i="1"/>
  <c r="P283" i="1"/>
  <c r="P232" i="1"/>
  <c r="P154" i="1"/>
  <c r="P110" i="1"/>
  <c r="P9" i="1"/>
  <c r="P471" i="1"/>
  <c r="P464" i="1"/>
  <c r="P458" i="1"/>
  <c r="P449" i="1"/>
  <c r="P442" i="1"/>
  <c r="P440" i="1"/>
  <c r="P423" i="1"/>
  <c r="P413" i="1"/>
  <c r="P408" i="1"/>
  <c r="P410" i="1"/>
  <c r="P393" i="1"/>
  <c r="P388" i="1"/>
  <c r="P376" i="1"/>
  <c r="P360" i="1"/>
  <c r="P345" i="1"/>
  <c r="P359" i="1"/>
  <c r="P341" i="1"/>
  <c r="P339" i="1"/>
  <c r="P337" i="1"/>
  <c r="P318" i="1"/>
  <c r="P308" i="1"/>
  <c r="P310" i="1"/>
  <c r="P295" i="1"/>
  <c r="P291" i="1"/>
  <c r="P272" i="1"/>
  <c r="P259" i="1"/>
  <c r="P273" i="1"/>
  <c r="P241" i="1"/>
  <c r="P245" i="1"/>
  <c r="P257" i="1"/>
  <c r="P239" i="1"/>
  <c r="P210" i="1"/>
  <c r="P225" i="1"/>
  <c r="P219" i="1"/>
  <c r="P204" i="1"/>
  <c r="P187" i="1"/>
  <c r="P172" i="1"/>
  <c r="P176" i="1"/>
  <c r="P173" i="1"/>
  <c r="P136" i="1"/>
  <c r="P130" i="1"/>
  <c r="P150" i="1"/>
  <c r="P142" i="1"/>
  <c r="P132" i="1"/>
  <c r="P127" i="1"/>
  <c r="P97" i="1"/>
  <c r="P104" i="1"/>
  <c r="P107" i="1"/>
  <c r="P87" i="1"/>
  <c r="P81" i="1"/>
  <c r="P59" i="1"/>
  <c r="P74" i="1"/>
  <c r="P53" i="1"/>
  <c r="P52" i="1"/>
  <c r="P47" i="1"/>
  <c r="P27" i="1"/>
  <c r="P28" i="1"/>
  <c r="P14" i="1"/>
  <c r="P5" i="1"/>
  <c r="P465" i="1"/>
  <c r="P389" i="1"/>
  <c r="P357" i="1"/>
  <c r="P315" i="1"/>
  <c r="P269" i="1"/>
  <c r="P186" i="1"/>
  <c r="P143" i="1"/>
  <c r="P88" i="1"/>
  <c r="P70" i="1"/>
  <c r="P469" i="1"/>
  <c r="P459" i="1"/>
  <c r="P450" i="1"/>
  <c r="P441" i="1"/>
  <c r="P436" i="1"/>
  <c r="P422" i="1"/>
  <c r="P414" i="1"/>
  <c r="P412" i="1"/>
  <c r="P403" i="1"/>
  <c r="P378" i="1"/>
  <c r="P401" i="1"/>
  <c r="P399" i="1"/>
  <c r="P333" i="1"/>
  <c r="P340" i="1"/>
  <c r="P349" i="1"/>
  <c r="P326" i="1"/>
  <c r="P348" i="1"/>
  <c r="P334" i="1"/>
  <c r="P330" i="1"/>
  <c r="P305" i="1"/>
  <c r="P316" i="1"/>
  <c r="P294" i="1"/>
  <c r="P302" i="1"/>
  <c r="P282" i="1"/>
  <c r="P277" i="1"/>
  <c r="P271" i="1"/>
  <c r="P246" i="1"/>
  <c r="P261" i="1"/>
  <c r="P244" i="1"/>
  <c r="P242" i="1"/>
  <c r="P238" i="1"/>
  <c r="P230" i="1"/>
  <c r="P201" i="1"/>
  <c r="P196" i="1"/>
  <c r="P205" i="1"/>
  <c r="P200" i="1"/>
  <c r="P177" i="1"/>
  <c r="P180" i="1"/>
  <c r="P155" i="1"/>
  <c r="P188" i="1"/>
  <c r="P152" i="1"/>
  <c r="P137" i="1"/>
  <c r="P149" i="1"/>
  <c r="P128" i="1"/>
  <c r="P119" i="1"/>
  <c r="P125" i="1"/>
  <c r="P93" i="1"/>
  <c r="P105" i="1"/>
  <c r="P89" i="1"/>
  <c r="P83" i="1"/>
  <c r="P79" i="1"/>
  <c r="P76" i="1"/>
  <c r="P69" i="1"/>
  <c r="P62" i="1"/>
  <c r="P42" i="1"/>
  <c r="P30" i="1"/>
  <c r="P24" i="1"/>
  <c r="P11" i="1"/>
  <c r="P7" i="1"/>
  <c r="P425" i="1"/>
  <c r="P397" i="1"/>
  <c r="P321" i="1"/>
  <c r="P249" i="1"/>
  <c r="P214" i="1"/>
  <c r="P147" i="1"/>
  <c r="P101" i="1"/>
  <c r="P31" i="1"/>
  <c r="P470" i="1"/>
  <c r="P466" i="1"/>
  <c r="P453" i="1"/>
  <c r="P447" i="1"/>
  <c r="P439" i="1"/>
  <c r="P432" i="1"/>
  <c r="P429" i="1"/>
  <c r="P415" i="1"/>
  <c r="P409" i="1"/>
  <c r="P377" i="1"/>
  <c r="P391" i="1"/>
  <c r="P386" i="1"/>
  <c r="P363" i="1"/>
  <c r="P364" i="1"/>
  <c r="P358" i="1"/>
  <c r="P355" i="1"/>
  <c r="P328" i="1"/>
  <c r="P338" i="1"/>
  <c r="P331" i="1"/>
  <c r="P320" i="1"/>
  <c r="P313" i="1"/>
  <c r="P292" i="1"/>
  <c r="P293" i="1"/>
  <c r="P281" i="1"/>
  <c r="P278" i="1"/>
  <c r="P65" i="1"/>
  <c r="P267" i="1"/>
  <c r="P264" i="1"/>
  <c r="P265" i="1"/>
  <c r="P252" i="1"/>
  <c r="P226" i="1"/>
  <c r="P202" i="1"/>
  <c r="P211" i="1"/>
  <c r="P220" i="1"/>
  <c r="P194" i="1"/>
  <c r="P183" i="1"/>
  <c r="P164" i="1"/>
  <c r="P190" i="1"/>
  <c r="P163" i="1"/>
  <c r="P145" i="1"/>
  <c r="P156" i="1"/>
  <c r="P153" i="1"/>
  <c r="P120" i="1"/>
  <c r="P146" i="1"/>
  <c r="P108" i="1"/>
  <c r="P102" i="1"/>
  <c r="P115" i="1"/>
  <c r="P92" i="1"/>
  <c r="P78" i="1"/>
  <c r="P84" i="1"/>
  <c r="P57" i="1"/>
  <c r="P66" i="1"/>
  <c r="P64" i="1"/>
  <c r="P34" i="1"/>
  <c r="P46" i="1"/>
  <c r="P25" i="1"/>
  <c r="P23" i="1"/>
  <c r="P13" i="1"/>
  <c r="P6" i="1"/>
  <c r="P434" i="1"/>
  <c r="P371" i="1"/>
  <c r="P306" i="1"/>
  <c r="P253" i="1"/>
  <c r="P197" i="1"/>
  <c r="P158" i="1"/>
  <c r="P75" i="1"/>
  <c r="P36" i="1"/>
  <c r="P468" i="1"/>
  <c r="P455" i="1"/>
  <c r="P451" i="1"/>
  <c r="P444" i="1"/>
  <c r="P433" i="1"/>
  <c r="P428" i="1"/>
  <c r="P421" i="1"/>
  <c r="P419" i="1"/>
  <c r="P402" i="1"/>
  <c r="P373" i="1"/>
  <c r="P385" i="1"/>
  <c r="P353" i="1"/>
  <c r="P366" i="1"/>
  <c r="P381" i="1"/>
  <c r="P368" i="1"/>
  <c r="P383" i="1"/>
  <c r="P343" i="1"/>
  <c r="P327" i="1"/>
  <c r="P311" i="1"/>
  <c r="P317" i="1"/>
  <c r="P300" i="1"/>
  <c r="P301" i="1"/>
  <c r="P304" i="1"/>
  <c r="P275" i="1"/>
  <c r="P274" i="1"/>
  <c r="P248" i="1"/>
  <c r="P254" i="1"/>
  <c r="P258" i="1"/>
  <c r="P255" i="1"/>
  <c r="P256" i="1"/>
  <c r="P234" i="1"/>
  <c r="P228" i="1"/>
  <c r="P206" i="1"/>
  <c r="P209" i="1"/>
  <c r="P192" i="1"/>
  <c r="P198" i="1"/>
  <c r="P166" i="1"/>
  <c r="P189" i="1"/>
  <c r="P140" i="1"/>
  <c r="P160" i="1"/>
  <c r="P170" i="1"/>
  <c r="P159" i="1"/>
  <c r="P144" i="1"/>
  <c r="P134" i="1"/>
  <c r="P126" i="1"/>
  <c r="P100" i="1"/>
  <c r="P95" i="1"/>
  <c r="P91" i="1"/>
  <c r="P94" i="1"/>
  <c r="P82" i="1"/>
  <c r="P67" i="1"/>
  <c r="P58" i="1"/>
  <c r="P63" i="1"/>
  <c r="P35" i="1"/>
  <c r="P45" i="1"/>
  <c r="P22" i="1"/>
  <c r="P18" i="1"/>
  <c r="P12" i="1"/>
  <c r="P17" i="1"/>
  <c r="B2" i="2"/>
  <c r="U329" i="1" l="1"/>
  <c r="W329" i="1" s="1"/>
  <c r="Y329" i="1" s="1"/>
  <c r="U2" i="1"/>
  <c r="W2" i="1" s="1"/>
  <c r="Y2" i="1" s="1"/>
  <c r="U20" i="1"/>
  <c r="W20" i="1" s="1"/>
  <c r="Y20" i="1" s="1"/>
  <c r="U306" i="1"/>
  <c r="W306" i="1" s="1"/>
  <c r="Y306" i="1" s="1"/>
  <c r="U31" i="1"/>
  <c r="W31" i="1" s="1"/>
  <c r="Y31" i="1" s="1"/>
  <c r="U158" i="1"/>
  <c r="W158" i="1" s="1"/>
  <c r="Y158" i="1" s="1"/>
  <c r="U236" i="1"/>
  <c r="W236" i="1" s="1"/>
  <c r="Y236" i="1" s="1"/>
  <c r="U323" i="1"/>
  <c r="W323" i="1" s="1"/>
  <c r="Y323" i="1" s="1"/>
  <c r="U420" i="1"/>
  <c r="W420" i="1" s="1"/>
  <c r="Y420" i="1" s="1"/>
  <c r="U17" i="1"/>
  <c r="W17" i="1" s="1"/>
  <c r="Y17" i="1" s="1"/>
  <c r="U144" i="1"/>
  <c r="W144" i="1" s="1"/>
  <c r="Y144" i="1" s="1"/>
  <c r="U234" i="1"/>
  <c r="W234" i="1" s="1"/>
  <c r="Y234" i="1" s="1"/>
  <c r="U311" i="1"/>
  <c r="W311" i="1" s="1"/>
  <c r="Y311" i="1" s="1"/>
  <c r="U402" i="1"/>
  <c r="W402" i="1" s="1"/>
  <c r="Y402" i="1" s="1"/>
  <c r="U390" i="1"/>
  <c r="W390" i="1" s="1"/>
  <c r="Y390" i="1" s="1"/>
  <c r="U108" i="1"/>
  <c r="W108" i="1" s="1"/>
  <c r="Y108" i="1" s="1"/>
  <c r="U226" i="1"/>
  <c r="W226" i="1" s="1"/>
  <c r="Y226" i="1" s="1"/>
  <c r="U313" i="1"/>
  <c r="W313" i="1" s="1"/>
  <c r="Y313" i="1" s="1"/>
  <c r="U391" i="1"/>
  <c r="W391" i="1" s="1"/>
  <c r="Y391" i="1" s="1"/>
  <c r="U68" i="1"/>
  <c r="W68" i="1" s="1"/>
  <c r="Y68" i="1" s="1"/>
  <c r="U83" i="1"/>
  <c r="W83" i="1" s="1"/>
  <c r="Y83" i="1" s="1"/>
  <c r="U180" i="1"/>
  <c r="W180" i="1" s="1"/>
  <c r="Y180" i="1" s="1"/>
  <c r="U271" i="1"/>
  <c r="W271" i="1" s="1"/>
  <c r="Y271" i="1" s="1"/>
  <c r="U326" i="1"/>
  <c r="W326" i="1" s="1"/>
  <c r="Y326" i="1" s="1"/>
  <c r="U422" i="1"/>
  <c r="W422" i="1" s="1"/>
  <c r="Y422" i="1" s="1"/>
  <c r="U28" i="1"/>
  <c r="W28" i="1" s="1"/>
  <c r="Y28" i="1" s="1"/>
  <c r="U87" i="1"/>
  <c r="W87" i="1" s="1"/>
  <c r="Y87" i="1" s="1"/>
  <c r="U130" i="1"/>
  <c r="W130" i="1" s="1"/>
  <c r="Y130" i="1" s="1"/>
  <c r="U225" i="1"/>
  <c r="W225" i="1" s="1"/>
  <c r="Y225" i="1" s="1"/>
  <c r="U272" i="1"/>
  <c r="W272" i="1" s="1"/>
  <c r="Y272" i="1" s="1"/>
  <c r="U341" i="1"/>
  <c r="W341" i="1" s="1"/>
  <c r="Y341" i="1" s="1"/>
  <c r="U408" i="1"/>
  <c r="W408" i="1" s="1"/>
  <c r="Y408" i="1" s="1"/>
  <c r="U471" i="1"/>
  <c r="W471" i="1" s="1"/>
  <c r="Y471" i="1" s="1"/>
  <c r="U41" i="1"/>
  <c r="W41" i="1" s="1"/>
  <c r="Y41" i="1" s="1"/>
  <c r="U123" i="1"/>
  <c r="W123" i="1" s="1"/>
  <c r="Y123" i="1" s="1"/>
  <c r="U169" i="1"/>
  <c r="W169" i="1" s="1"/>
  <c r="Y169" i="1" s="1"/>
  <c r="U223" i="1"/>
  <c r="W223" i="1" s="1"/>
  <c r="Y223" i="1" s="1"/>
  <c r="U312" i="1"/>
  <c r="W312" i="1" s="1"/>
  <c r="Y312" i="1" s="1"/>
  <c r="U374" i="1"/>
  <c r="W374" i="1" s="1"/>
  <c r="Y374" i="1" s="1"/>
  <c r="U438" i="1"/>
  <c r="W438" i="1" s="1"/>
  <c r="Y438" i="1" s="1"/>
  <c r="U396" i="1"/>
  <c r="W396" i="1" s="1"/>
  <c r="Y396" i="1" s="1"/>
  <c r="U56" i="1"/>
  <c r="W56" i="1" s="1"/>
  <c r="Y56" i="1" s="1"/>
  <c r="U129" i="1"/>
  <c r="W129" i="1" s="1"/>
  <c r="Y129" i="1" s="1"/>
  <c r="U212" i="1"/>
  <c r="W212" i="1" s="1"/>
  <c r="Y212" i="1" s="1"/>
  <c r="U309" i="1"/>
  <c r="W309" i="1" s="1"/>
  <c r="Y309" i="1" s="1"/>
  <c r="U400" i="1"/>
  <c r="W400" i="1" s="1"/>
  <c r="Y400" i="1" s="1"/>
  <c r="U16" i="1"/>
  <c r="W16" i="1" s="1"/>
  <c r="Y16" i="1" s="1"/>
  <c r="U117" i="1"/>
  <c r="W117" i="1" s="1"/>
  <c r="Y117" i="1" s="1"/>
  <c r="U217" i="1"/>
  <c r="W217" i="1" s="1"/>
  <c r="Y217" i="1" s="1"/>
  <c r="U36" i="1"/>
  <c r="W36" i="1" s="1"/>
  <c r="Y36" i="1" s="1"/>
  <c r="U354" i="1"/>
  <c r="W354" i="1" s="1"/>
  <c r="Y354" i="1" s="1"/>
  <c r="U425" i="1"/>
  <c r="W425" i="1" s="1"/>
  <c r="Y425" i="1" s="1"/>
  <c r="U12" i="1"/>
  <c r="W12" i="1" s="1"/>
  <c r="Y12" i="1" s="1"/>
  <c r="U159" i="1"/>
  <c r="W159" i="1" s="1"/>
  <c r="Y159" i="1" s="1"/>
  <c r="U258" i="1"/>
  <c r="W258" i="1" s="1"/>
  <c r="Y258" i="1" s="1"/>
  <c r="U327" i="1"/>
  <c r="W327" i="1" s="1"/>
  <c r="Y327" i="1" s="1"/>
  <c r="U419" i="1"/>
  <c r="W419" i="1" s="1"/>
  <c r="Y419" i="1" s="1"/>
  <c r="U61" i="1"/>
  <c r="W61" i="1" s="1"/>
  <c r="Y61" i="1" s="1"/>
  <c r="U146" i="1"/>
  <c r="W146" i="1" s="1"/>
  <c r="Y146" i="1" s="1"/>
  <c r="U252" i="1"/>
  <c r="W252" i="1" s="1"/>
  <c r="Y252" i="1" s="1"/>
  <c r="U320" i="1"/>
  <c r="W320" i="1" s="1"/>
  <c r="Y320" i="1" s="1"/>
  <c r="U377" i="1"/>
  <c r="W377" i="1" s="1"/>
  <c r="Y377" i="1" s="1"/>
  <c r="U369" i="1"/>
  <c r="W369" i="1" s="1"/>
  <c r="Y369" i="1" s="1"/>
  <c r="U89" i="1"/>
  <c r="W89" i="1" s="1"/>
  <c r="Y89" i="1" s="1"/>
  <c r="U177" i="1"/>
  <c r="W177" i="1" s="1"/>
  <c r="Y177" i="1" s="1"/>
  <c r="U277" i="1"/>
  <c r="W277" i="1" s="1"/>
  <c r="Y277" i="1" s="1"/>
  <c r="U349" i="1"/>
  <c r="W349" i="1" s="1"/>
  <c r="Y349" i="1" s="1"/>
  <c r="U436" i="1"/>
  <c r="W436" i="1" s="1"/>
  <c r="Y436" i="1" s="1"/>
  <c r="U27" i="1"/>
  <c r="W27" i="1" s="1"/>
  <c r="Y27" i="1" s="1"/>
  <c r="U107" i="1"/>
  <c r="W107" i="1" s="1"/>
  <c r="Y107" i="1" s="1"/>
  <c r="U136" i="1"/>
  <c r="W136" i="1" s="1"/>
  <c r="Y136" i="1" s="1"/>
  <c r="U210" i="1"/>
  <c r="W210" i="1" s="1"/>
  <c r="Y210" i="1" s="1"/>
  <c r="U291" i="1"/>
  <c r="W291" i="1" s="1"/>
  <c r="Y291" i="1" s="1"/>
  <c r="U359" i="1"/>
  <c r="W359" i="1" s="1"/>
  <c r="Y359" i="1" s="1"/>
  <c r="U413" i="1"/>
  <c r="W413" i="1" s="1"/>
  <c r="Y413" i="1" s="1"/>
  <c r="U77" i="1"/>
  <c r="W77" i="1" s="1"/>
  <c r="Y77" i="1" s="1"/>
  <c r="U19" i="1"/>
  <c r="W19" i="1" s="1"/>
  <c r="Y19" i="1" s="1"/>
  <c r="U131" i="1"/>
  <c r="W131" i="1" s="1"/>
  <c r="Y131" i="1" s="1"/>
  <c r="U185" i="1"/>
  <c r="W185" i="1" s="1"/>
  <c r="Y185" i="1" s="1"/>
  <c r="U268" i="1"/>
  <c r="W268" i="1" s="1"/>
  <c r="Y268" i="1" s="1"/>
  <c r="U324" i="1"/>
  <c r="W324" i="1" s="1"/>
  <c r="Y324" i="1" s="1"/>
  <c r="U392" i="1"/>
  <c r="W392" i="1" s="1"/>
  <c r="Y392" i="1" s="1"/>
  <c r="U446" i="1"/>
  <c r="W446" i="1" s="1"/>
  <c r="Y446" i="1" s="1"/>
  <c r="U416" i="1"/>
  <c r="W416" i="1" s="1"/>
  <c r="Y416" i="1" s="1"/>
  <c r="U60" i="1"/>
  <c r="W60" i="1" s="1"/>
  <c r="Y60" i="1" s="1"/>
  <c r="U175" i="1"/>
  <c r="W175" i="1" s="1"/>
  <c r="Y175" i="1" s="1"/>
  <c r="U229" i="1"/>
  <c r="W229" i="1" s="1"/>
  <c r="Y229" i="1" s="1"/>
  <c r="U342" i="1"/>
  <c r="W342" i="1" s="1"/>
  <c r="Y342" i="1" s="1"/>
  <c r="U398" i="1"/>
  <c r="W398" i="1" s="1"/>
  <c r="Y398" i="1" s="1"/>
  <c r="U10" i="1"/>
  <c r="W10" i="1" s="1"/>
  <c r="Y10" i="1" s="1"/>
  <c r="U148" i="1"/>
  <c r="W148" i="1" s="1"/>
  <c r="Y148" i="1" s="1"/>
  <c r="U233" i="1"/>
  <c r="W233" i="1" s="1"/>
  <c r="Y233" i="1" s="1"/>
  <c r="U33" i="1"/>
  <c r="W33" i="1" s="1"/>
  <c r="Y33" i="1" s="1"/>
  <c r="U361" i="1"/>
  <c r="W361" i="1" s="1"/>
  <c r="Y361" i="1" s="1"/>
  <c r="U18" i="1"/>
  <c r="W18" i="1" s="1"/>
  <c r="Y18" i="1" s="1"/>
  <c r="U170" i="1"/>
  <c r="W170" i="1" s="1"/>
  <c r="Y170" i="1" s="1"/>
  <c r="U343" i="1"/>
  <c r="W343" i="1" s="1"/>
  <c r="Y343" i="1" s="1"/>
  <c r="U421" i="1"/>
  <c r="W421" i="1" s="1"/>
  <c r="Y421" i="1" s="1"/>
  <c r="U46" i="1"/>
  <c r="W46" i="1" s="1"/>
  <c r="Y46" i="1" s="1"/>
  <c r="U163" i="1"/>
  <c r="W163" i="1" s="1"/>
  <c r="Y163" i="1" s="1"/>
  <c r="U265" i="1"/>
  <c r="W265" i="1" s="1"/>
  <c r="Y265" i="1" s="1"/>
  <c r="U331" i="1"/>
  <c r="W331" i="1" s="1"/>
  <c r="Y331" i="1" s="1"/>
  <c r="U429" i="1"/>
  <c r="W429" i="1" s="1"/>
  <c r="Y429" i="1" s="1"/>
  <c r="U375" i="1"/>
  <c r="W375" i="1" s="1"/>
  <c r="Y375" i="1" s="1"/>
  <c r="U105" i="1"/>
  <c r="W105" i="1" s="1"/>
  <c r="Y105" i="1" s="1"/>
  <c r="U196" i="1"/>
  <c r="W196" i="1" s="1"/>
  <c r="Y196" i="1" s="1"/>
  <c r="U282" i="1"/>
  <c r="W282" i="1" s="1"/>
  <c r="Y282" i="1" s="1"/>
  <c r="U340" i="1"/>
  <c r="W340" i="1" s="1"/>
  <c r="Y340" i="1" s="1"/>
  <c r="U459" i="1"/>
  <c r="W459" i="1" s="1"/>
  <c r="Y459" i="1" s="1"/>
  <c r="U47" i="1"/>
  <c r="W47" i="1" s="1"/>
  <c r="Y47" i="1" s="1"/>
  <c r="U104" i="1"/>
  <c r="W104" i="1" s="1"/>
  <c r="Y104" i="1" s="1"/>
  <c r="U173" i="1"/>
  <c r="W173" i="1" s="1"/>
  <c r="Y173" i="1" s="1"/>
  <c r="U239" i="1"/>
  <c r="W239" i="1" s="1"/>
  <c r="Y239" i="1" s="1"/>
  <c r="U295" i="1"/>
  <c r="W295" i="1" s="1"/>
  <c r="Y295" i="1" s="1"/>
  <c r="U345" i="1"/>
  <c r="W345" i="1" s="1"/>
  <c r="Y345" i="1" s="1"/>
  <c r="U423" i="1"/>
  <c r="W423" i="1" s="1"/>
  <c r="Y423" i="1" s="1"/>
  <c r="U356" i="1"/>
  <c r="W356" i="1" s="1"/>
  <c r="Y356" i="1" s="1"/>
  <c r="U73" i="1"/>
  <c r="W73" i="1" s="1"/>
  <c r="Y73" i="1" s="1"/>
  <c r="U157" i="1"/>
  <c r="W157" i="1" s="1"/>
  <c r="Y157" i="1" s="1"/>
  <c r="U203" i="1"/>
  <c r="W203" i="1" s="1"/>
  <c r="Y203" i="1" s="1"/>
  <c r="U270" i="1"/>
  <c r="W270" i="1" s="1"/>
  <c r="Y270" i="1" s="1"/>
  <c r="U335" i="1"/>
  <c r="W335" i="1" s="1"/>
  <c r="Y335" i="1" s="1"/>
  <c r="U404" i="1"/>
  <c r="W404" i="1" s="1"/>
  <c r="Y404" i="1" s="1"/>
  <c r="U457" i="1"/>
  <c r="W457" i="1" s="1"/>
  <c r="Y457" i="1" s="1"/>
  <c r="U461" i="1"/>
  <c r="W461" i="1" s="1"/>
  <c r="Y461" i="1" s="1"/>
  <c r="U72" i="1"/>
  <c r="W72" i="1" s="1"/>
  <c r="Y72" i="1" s="1"/>
  <c r="U139" i="1"/>
  <c r="W139" i="1" s="1"/>
  <c r="Y139" i="1" s="1"/>
  <c r="U231" i="1"/>
  <c r="W231" i="1" s="1"/>
  <c r="Y231" i="1" s="1"/>
  <c r="U336" i="1"/>
  <c r="W336" i="1" s="1"/>
  <c r="Y336" i="1" s="1"/>
  <c r="U406" i="1"/>
  <c r="W406" i="1" s="1"/>
  <c r="Y406" i="1" s="1"/>
  <c r="U21" i="1"/>
  <c r="W21" i="1" s="1"/>
  <c r="Y21" i="1" s="1"/>
  <c r="U179" i="1"/>
  <c r="W179" i="1" s="1"/>
  <c r="Y179" i="1" s="1"/>
  <c r="U276" i="1"/>
  <c r="W276" i="1" s="1"/>
  <c r="Y276" i="1" s="1"/>
  <c r="U147" i="1"/>
  <c r="W147" i="1" s="1"/>
  <c r="Y147" i="1" s="1"/>
  <c r="U280" i="1"/>
  <c r="W280" i="1" s="1"/>
  <c r="Y280" i="1" s="1"/>
  <c r="U434" i="1"/>
  <c r="W434" i="1" s="1"/>
  <c r="Y434" i="1" s="1"/>
  <c r="U254" i="1"/>
  <c r="W254" i="1" s="1"/>
  <c r="Y254" i="1" s="1"/>
  <c r="U75" i="1"/>
  <c r="W75" i="1" s="1"/>
  <c r="Y75" i="1" s="1"/>
  <c r="U154" i="1"/>
  <c r="W154" i="1" s="1"/>
  <c r="Y154" i="1" s="1"/>
  <c r="U283" i="1"/>
  <c r="W283" i="1" s="1"/>
  <c r="Y283" i="1" s="1"/>
  <c r="U357" i="1"/>
  <c r="W357" i="1" s="1"/>
  <c r="Y357" i="1" s="1"/>
  <c r="U445" i="1"/>
  <c r="W445" i="1" s="1"/>
  <c r="Y445" i="1" s="1"/>
  <c r="U58" i="1"/>
  <c r="W58" i="1" s="1"/>
  <c r="Y58" i="1" s="1"/>
  <c r="U198" i="1"/>
  <c r="W198" i="1" s="1"/>
  <c r="Y198" i="1" s="1"/>
  <c r="U248" i="1"/>
  <c r="W248" i="1" s="1"/>
  <c r="Y248" i="1" s="1"/>
  <c r="U383" i="1"/>
  <c r="W383" i="1" s="1"/>
  <c r="Y383" i="1" s="1"/>
  <c r="U444" i="1"/>
  <c r="W444" i="1" s="1"/>
  <c r="Y444" i="1" s="1"/>
  <c r="U34" i="1"/>
  <c r="W34" i="1" s="1"/>
  <c r="Y34" i="1" s="1"/>
  <c r="U190" i="1"/>
  <c r="W190" i="1" s="1"/>
  <c r="Y190" i="1" s="1"/>
  <c r="U264" i="1"/>
  <c r="W264" i="1" s="1"/>
  <c r="Y264" i="1" s="1"/>
  <c r="U338" i="1"/>
  <c r="W338" i="1" s="1"/>
  <c r="Y338" i="1" s="1"/>
  <c r="U432" i="1"/>
  <c r="W432" i="1" s="1"/>
  <c r="Y432" i="1" s="1"/>
  <c r="U463" i="1"/>
  <c r="W463" i="1" s="1"/>
  <c r="Y463" i="1" s="1"/>
  <c r="U93" i="1"/>
  <c r="W93" i="1" s="1"/>
  <c r="Y93" i="1" s="1"/>
  <c r="U201" i="1"/>
  <c r="W201" i="1" s="1"/>
  <c r="Y201" i="1" s="1"/>
  <c r="U302" i="1"/>
  <c r="W302" i="1" s="1"/>
  <c r="Y302" i="1" s="1"/>
  <c r="U333" i="1"/>
  <c r="W333" i="1" s="1"/>
  <c r="Y333" i="1" s="1"/>
  <c r="U469" i="1"/>
  <c r="W469" i="1" s="1"/>
  <c r="Y469" i="1" s="1"/>
  <c r="U52" i="1"/>
  <c r="W52" i="1" s="1"/>
  <c r="Y52" i="1" s="1"/>
  <c r="U97" i="1"/>
  <c r="W97" i="1" s="1"/>
  <c r="Y97" i="1" s="1"/>
  <c r="U176" i="1"/>
  <c r="W176" i="1" s="1"/>
  <c r="Y176" i="1" s="1"/>
  <c r="U257" i="1"/>
  <c r="W257" i="1" s="1"/>
  <c r="Y257" i="1" s="1"/>
  <c r="U310" i="1"/>
  <c r="W310" i="1" s="1"/>
  <c r="Y310" i="1" s="1"/>
  <c r="U360" i="1"/>
  <c r="W360" i="1" s="1"/>
  <c r="Y360" i="1" s="1"/>
  <c r="U440" i="1"/>
  <c r="W440" i="1" s="1"/>
  <c r="Y440" i="1" s="1"/>
  <c r="U437" i="1"/>
  <c r="W437" i="1" s="1"/>
  <c r="Y437" i="1" s="1"/>
  <c r="U71" i="1"/>
  <c r="W71" i="1" s="1"/>
  <c r="Y71" i="1" s="1"/>
  <c r="U151" i="1"/>
  <c r="W151" i="1" s="1"/>
  <c r="Y151" i="1" s="1"/>
  <c r="U216" i="1"/>
  <c r="W216" i="1" s="1"/>
  <c r="Y216" i="1" s="1"/>
  <c r="U251" i="1"/>
  <c r="W251" i="1" s="1"/>
  <c r="Y251" i="1" s="1"/>
  <c r="U346" i="1"/>
  <c r="W346" i="1" s="1"/>
  <c r="Y346" i="1" s="1"/>
  <c r="U394" i="1"/>
  <c r="W394" i="1" s="1"/>
  <c r="Y394" i="1" s="1"/>
  <c r="U467" i="1"/>
  <c r="W467" i="1" s="1"/>
  <c r="Y467" i="1" s="1"/>
  <c r="U4" i="1"/>
  <c r="W4" i="1" s="1"/>
  <c r="Y4" i="1" s="1"/>
  <c r="U85" i="1"/>
  <c r="W85" i="1" s="1"/>
  <c r="Y85" i="1" s="1"/>
  <c r="U181" i="1"/>
  <c r="W181" i="1" s="1"/>
  <c r="Y181" i="1" s="1"/>
  <c r="U247" i="1"/>
  <c r="W247" i="1" s="1"/>
  <c r="Y247" i="1" s="1"/>
  <c r="U351" i="1"/>
  <c r="W351" i="1" s="1"/>
  <c r="Y351" i="1" s="1"/>
  <c r="U426" i="1"/>
  <c r="W426" i="1" s="1"/>
  <c r="Y426" i="1" s="1"/>
  <c r="U50" i="1"/>
  <c r="W50" i="1" s="1"/>
  <c r="Y50" i="1" s="1"/>
  <c r="U165" i="1"/>
  <c r="W165" i="1" s="1"/>
  <c r="Y165" i="1" s="1"/>
  <c r="U284" i="1"/>
  <c r="W284" i="1" s="1"/>
  <c r="Y284" i="1" s="1"/>
  <c r="U141" i="1"/>
  <c r="W141" i="1" s="1"/>
  <c r="Y141" i="1" s="1"/>
  <c r="U88" i="1"/>
  <c r="W88" i="1" s="1"/>
  <c r="Y88" i="1" s="1"/>
  <c r="U214" i="1"/>
  <c r="W214" i="1" s="1"/>
  <c r="Y214" i="1" s="1"/>
  <c r="U296" i="1"/>
  <c r="W296" i="1" s="1"/>
  <c r="Y296" i="1" s="1"/>
  <c r="U371" i="1"/>
  <c r="W371" i="1" s="1"/>
  <c r="Y371" i="1" s="1"/>
  <c r="U465" i="1"/>
  <c r="W465" i="1" s="1"/>
  <c r="Y465" i="1" s="1"/>
  <c r="U67" i="1"/>
  <c r="W67" i="1" s="1"/>
  <c r="Y67" i="1" s="1"/>
  <c r="U192" i="1"/>
  <c r="W192" i="1" s="1"/>
  <c r="Y192" i="1" s="1"/>
  <c r="U274" i="1"/>
  <c r="W274" i="1" s="1"/>
  <c r="Y274" i="1" s="1"/>
  <c r="U368" i="1"/>
  <c r="W368" i="1" s="1"/>
  <c r="Y368" i="1" s="1"/>
  <c r="U451" i="1"/>
  <c r="W451" i="1" s="1"/>
  <c r="Y451" i="1" s="1"/>
  <c r="U64" i="1"/>
  <c r="W64" i="1" s="1"/>
  <c r="Y64" i="1" s="1"/>
  <c r="U164" i="1"/>
  <c r="W164" i="1" s="1"/>
  <c r="Y164" i="1" s="1"/>
  <c r="U267" i="1"/>
  <c r="W267" i="1" s="1"/>
  <c r="Y267" i="1" s="1"/>
  <c r="U358" i="1"/>
  <c r="W358" i="1" s="1"/>
  <c r="Y358" i="1" s="1"/>
  <c r="U439" i="1"/>
  <c r="W439" i="1" s="1"/>
  <c r="Y439" i="1" s="1"/>
  <c r="U11" i="1"/>
  <c r="W11" i="1" s="1"/>
  <c r="Y11" i="1" s="1"/>
  <c r="U137" i="1"/>
  <c r="W137" i="1" s="1"/>
  <c r="Y137" i="1" s="1"/>
  <c r="U230" i="1"/>
  <c r="W230" i="1" s="1"/>
  <c r="Y230" i="1" s="1"/>
  <c r="U294" i="1"/>
  <c r="W294" i="1" s="1"/>
  <c r="Y294" i="1" s="1"/>
  <c r="U378" i="1"/>
  <c r="W378" i="1" s="1"/>
  <c r="Y378" i="1" s="1"/>
  <c r="U103" i="1"/>
  <c r="W103" i="1" s="1"/>
  <c r="Y103" i="1" s="1"/>
  <c r="U53" i="1"/>
  <c r="W53" i="1" s="1"/>
  <c r="Y53" i="1" s="1"/>
  <c r="U127" i="1"/>
  <c r="W127" i="1" s="1"/>
  <c r="Y127" i="1" s="1"/>
  <c r="U172" i="1"/>
  <c r="W172" i="1" s="1"/>
  <c r="Y172" i="1" s="1"/>
  <c r="U245" i="1"/>
  <c r="W245" i="1" s="1"/>
  <c r="Y245" i="1" s="1"/>
  <c r="U308" i="1"/>
  <c r="W308" i="1" s="1"/>
  <c r="Y308" i="1" s="1"/>
  <c r="U376" i="1"/>
  <c r="W376" i="1" s="1"/>
  <c r="Y376" i="1" s="1"/>
  <c r="U442" i="1"/>
  <c r="W442" i="1" s="1"/>
  <c r="Y442" i="1" s="1"/>
  <c r="U3" i="1"/>
  <c r="W3" i="1" s="1"/>
  <c r="Y3" i="1" s="1"/>
  <c r="U86" i="1"/>
  <c r="W86" i="1" s="1"/>
  <c r="Y86" i="1" s="1"/>
  <c r="U171" i="1"/>
  <c r="W171" i="1" s="1"/>
  <c r="Y171" i="1" s="1"/>
  <c r="U224" i="1"/>
  <c r="W224" i="1" s="1"/>
  <c r="Y224" i="1" s="1"/>
  <c r="U289" i="1"/>
  <c r="W289" i="1" s="1"/>
  <c r="Y289" i="1" s="1"/>
  <c r="U350" i="1"/>
  <c r="W350" i="1" s="1"/>
  <c r="Y350" i="1" s="1"/>
  <c r="U407" i="1"/>
  <c r="W407" i="1" s="1"/>
  <c r="Y407" i="1" s="1"/>
  <c r="U472" i="1"/>
  <c r="W472" i="1" s="1"/>
  <c r="Y472" i="1" s="1"/>
  <c r="U15" i="1"/>
  <c r="W15" i="1" s="1"/>
  <c r="Y15" i="1" s="1"/>
  <c r="U116" i="1"/>
  <c r="W116" i="1" s="1"/>
  <c r="Y116" i="1" s="1"/>
  <c r="U174" i="1"/>
  <c r="W174" i="1" s="1"/>
  <c r="Y174" i="1" s="1"/>
  <c r="U279" i="1"/>
  <c r="W279" i="1" s="1"/>
  <c r="Y279" i="1" s="1"/>
  <c r="U362" i="1"/>
  <c r="W362" i="1" s="1"/>
  <c r="Y362" i="1" s="1"/>
  <c r="U427" i="1"/>
  <c r="W427" i="1" s="1"/>
  <c r="Y427" i="1" s="1"/>
  <c r="U54" i="1"/>
  <c r="W54" i="1" s="1"/>
  <c r="Y54" i="1" s="1"/>
  <c r="U161" i="1"/>
  <c r="W161" i="1" s="1"/>
  <c r="Y161" i="1" s="1"/>
  <c r="U9" i="1"/>
  <c r="W9" i="1" s="1"/>
  <c r="Y9" i="1" s="1"/>
  <c r="U119" i="1"/>
  <c r="W119" i="1" s="1"/>
  <c r="Y119" i="1" s="1"/>
  <c r="U153" i="1"/>
  <c r="W153" i="1" s="1"/>
  <c r="Y153" i="1" s="1"/>
  <c r="U84" i="1"/>
  <c r="W84" i="1" s="1"/>
  <c r="Y84" i="1" s="1"/>
  <c r="U13" i="1"/>
  <c r="W13" i="1" s="1"/>
  <c r="Y13" i="1" s="1"/>
  <c r="U140" i="1"/>
  <c r="W140" i="1" s="1"/>
  <c r="Y140" i="1" s="1"/>
  <c r="U95" i="1"/>
  <c r="W95" i="1" s="1"/>
  <c r="Y95" i="1" s="1"/>
  <c r="U45" i="1"/>
  <c r="W45" i="1" s="1"/>
  <c r="Y45" i="1" s="1"/>
  <c r="U182" i="1"/>
  <c r="W182" i="1" s="1"/>
  <c r="Y182" i="1" s="1"/>
  <c r="U110" i="1"/>
  <c r="W110" i="1" s="1"/>
  <c r="Y110" i="1" s="1"/>
  <c r="U70" i="1"/>
  <c r="W70" i="1" s="1"/>
  <c r="Y70" i="1" s="1"/>
  <c r="U125" i="1"/>
  <c r="W125" i="1" s="1"/>
  <c r="Y125" i="1" s="1"/>
  <c r="U62" i="1"/>
  <c r="W62" i="1" s="1"/>
  <c r="Y62" i="1" s="1"/>
  <c r="U120" i="1"/>
  <c r="W120" i="1" s="1"/>
  <c r="Y120" i="1" s="1"/>
  <c r="U57" i="1"/>
  <c r="W57" i="1" s="1"/>
  <c r="Y57" i="1" s="1"/>
  <c r="U6" i="1"/>
  <c r="W6" i="1" s="1"/>
  <c r="Y6" i="1" s="1"/>
  <c r="U160" i="1"/>
  <c r="W160" i="1" s="1"/>
  <c r="Y160" i="1" s="1"/>
  <c r="U91" i="1"/>
  <c r="W91" i="1" s="1"/>
  <c r="Y91" i="1" s="1"/>
  <c r="U22" i="1"/>
  <c r="W22" i="1" s="1"/>
  <c r="Y22" i="1" s="1"/>
  <c r="U184" i="1"/>
  <c r="W184" i="1" s="1"/>
  <c r="Y184" i="1" s="1"/>
  <c r="U122" i="1"/>
  <c r="W122" i="1" s="1"/>
  <c r="Y122" i="1" s="1"/>
  <c r="U44" i="1"/>
  <c r="W44" i="1" s="1"/>
  <c r="Y44" i="1" s="1"/>
  <c r="U213" i="1"/>
  <c r="W213" i="1" s="1"/>
  <c r="Y213" i="1" s="1"/>
  <c r="U319" i="1"/>
  <c r="W319" i="1" s="1"/>
  <c r="Y319" i="1" s="1"/>
  <c r="U111" i="1"/>
  <c r="W111" i="1" s="1"/>
  <c r="Y111" i="1" s="1"/>
  <c r="U450" i="1"/>
  <c r="W450" i="1" s="1"/>
  <c r="Y450" i="1" s="1"/>
  <c r="U205" i="1"/>
  <c r="W205" i="1" s="1"/>
  <c r="Y205" i="1" s="1"/>
  <c r="U355" i="1"/>
  <c r="W355" i="1" s="1"/>
  <c r="Y355" i="1" s="1"/>
  <c r="U92" i="1"/>
  <c r="W92" i="1" s="1"/>
  <c r="Y92" i="1" s="1"/>
  <c r="U300" i="1"/>
  <c r="W300" i="1" s="1"/>
  <c r="Y300" i="1" s="1"/>
  <c r="U63" i="1"/>
  <c r="W63" i="1" s="1"/>
  <c r="Y63" i="1" s="1"/>
  <c r="U197" i="1"/>
  <c r="W197" i="1" s="1"/>
  <c r="Y197" i="1" s="1"/>
  <c r="U32" i="1"/>
  <c r="W32" i="1" s="1"/>
  <c r="Y32" i="1" s="1"/>
  <c r="U266" i="1"/>
  <c r="W266" i="1" s="1"/>
  <c r="Y266" i="1" s="1"/>
  <c r="U384" i="1"/>
  <c r="W384" i="1" s="1"/>
  <c r="Y384" i="1" s="1"/>
  <c r="U250" i="1"/>
  <c r="W250" i="1" s="1"/>
  <c r="Y250" i="1" s="1"/>
  <c r="U246" i="1"/>
  <c r="W246" i="1" s="1"/>
  <c r="Y246" i="1" s="1"/>
  <c r="U7" i="1"/>
  <c r="W7" i="1" s="1"/>
  <c r="Y7" i="1" s="1"/>
  <c r="U202" i="1"/>
  <c r="W202" i="1" s="1"/>
  <c r="Y202" i="1" s="1"/>
  <c r="U433" i="1"/>
  <c r="W433" i="1" s="1"/>
  <c r="Y433" i="1" s="1"/>
  <c r="U166" i="1"/>
  <c r="W166" i="1" s="1"/>
  <c r="Y166" i="1" s="1"/>
  <c r="U460" i="1"/>
  <c r="W460" i="1" s="1"/>
  <c r="Y460" i="1" s="1"/>
  <c r="U249" i="1"/>
  <c r="W249" i="1" s="1"/>
  <c r="Y249" i="1" s="1"/>
  <c r="U227" i="1"/>
  <c r="W227" i="1" s="1"/>
  <c r="Y227" i="1" s="1"/>
  <c r="U325" i="1"/>
  <c r="W325" i="1" s="1"/>
  <c r="Y325" i="1" s="1"/>
  <c r="U322" i="1"/>
  <c r="W322" i="1" s="1"/>
  <c r="Y322" i="1" s="1"/>
  <c r="U51" i="1"/>
  <c r="W51" i="1" s="1"/>
  <c r="Y51" i="1" s="1"/>
  <c r="U29" i="1"/>
  <c r="W29" i="1" s="1"/>
  <c r="Y29" i="1" s="1"/>
  <c r="U330" i="1"/>
  <c r="W330" i="1" s="1"/>
  <c r="Y330" i="1" s="1"/>
  <c r="U79" i="1"/>
  <c r="W79" i="1" s="1"/>
  <c r="Y79" i="1" s="1"/>
  <c r="U281" i="1"/>
  <c r="W281" i="1" s="1"/>
  <c r="Y281" i="1" s="1"/>
  <c r="U25" i="1"/>
  <c r="W25" i="1" s="1"/>
  <c r="Y25" i="1" s="1"/>
  <c r="U255" i="1"/>
  <c r="W255" i="1" s="1"/>
  <c r="Y255" i="1" s="1"/>
  <c r="U126" i="1"/>
  <c r="W126" i="1" s="1"/>
  <c r="Y126" i="1" s="1"/>
  <c r="U332" i="1"/>
  <c r="W332" i="1" s="1"/>
  <c r="Y332" i="1" s="1"/>
  <c r="U80" i="1"/>
  <c r="W80" i="1" s="1"/>
  <c r="Y80" i="1" s="1"/>
  <c r="U138" i="1"/>
  <c r="W138" i="1" s="1"/>
  <c r="Y138" i="1" s="1"/>
  <c r="U448" i="1"/>
  <c r="W448" i="1" s="1"/>
  <c r="Y448" i="1" s="1"/>
  <c r="U207" i="1"/>
  <c r="W207" i="1" s="1"/>
  <c r="Y207" i="1" s="1"/>
  <c r="U96" i="1"/>
  <c r="W96" i="1" s="1"/>
  <c r="Y96" i="1" s="1"/>
  <c r="U401" i="1"/>
  <c r="W401" i="1" s="1"/>
  <c r="Y401" i="1" s="1"/>
  <c r="U149" i="1"/>
  <c r="W149" i="1" s="1"/>
  <c r="Y149" i="1" s="1"/>
  <c r="U415" i="1"/>
  <c r="W415" i="1" s="1"/>
  <c r="Y415" i="1" s="1"/>
  <c r="U145" i="1"/>
  <c r="W145" i="1" s="1"/>
  <c r="Y145" i="1" s="1"/>
  <c r="U366" i="1"/>
  <c r="W366" i="1" s="1"/>
  <c r="Y366" i="1" s="1"/>
  <c r="U395" i="1"/>
  <c r="W395" i="1" s="1"/>
  <c r="Y395" i="1" s="1"/>
  <c r="U143" i="1"/>
  <c r="W143" i="1" s="1"/>
  <c r="Y143" i="1" s="1"/>
  <c r="U39" i="1"/>
  <c r="W39" i="1" s="1"/>
  <c r="Y39" i="1" s="1"/>
  <c r="U411" i="1"/>
  <c r="W411" i="1" s="1"/>
  <c r="Y411" i="1" s="1"/>
  <c r="U99" i="1"/>
  <c r="W99" i="1" s="1"/>
  <c r="Y99" i="1" s="1"/>
  <c r="U162" i="1"/>
  <c r="W162" i="1" s="1"/>
  <c r="Y162" i="1" s="1"/>
  <c r="U215" i="1"/>
  <c r="W215" i="1" s="1"/>
  <c r="Y215" i="1" s="1"/>
  <c r="U263" i="1"/>
  <c r="W263" i="1" s="1"/>
  <c r="Y263" i="1" s="1"/>
  <c r="U260" i="1"/>
  <c r="W260" i="1" s="1"/>
  <c r="Y260" i="1" s="1"/>
  <c r="U435" i="1"/>
  <c r="W435" i="1" s="1"/>
  <c r="Y435" i="1" s="1"/>
  <c r="U382" i="1"/>
  <c r="W382" i="1" s="1"/>
  <c r="Y382" i="1" s="1"/>
  <c r="U307" i="1"/>
  <c r="W307" i="1" s="1"/>
  <c r="Y307" i="1" s="1"/>
  <c r="U262" i="1"/>
  <c r="W262" i="1" s="1"/>
  <c r="Y262" i="1" s="1"/>
  <c r="U199" i="1"/>
  <c r="W199" i="1" s="1"/>
  <c r="Y199" i="1" s="1"/>
  <c r="U135" i="1"/>
  <c r="W135" i="1" s="1"/>
  <c r="Y135" i="1" s="1"/>
  <c r="U55" i="1"/>
  <c r="W55" i="1" s="1"/>
  <c r="Y55" i="1" s="1"/>
  <c r="U441" i="1"/>
  <c r="W441" i="1" s="1"/>
  <c r="Y441" i="1" s="1"/>
  <c r="U399" i="1"/>
  <c r="W399" i="1" s="1"/>
  <c r="Y399" i="1" s="1"/>
  <c r="U305" i="1"/>
  <c r="W305" i="1" s="1"/>
  <c r="Y305" i="1" s="1"/>
  <c r="U261" i="1"/>
  <c r="W261" i="1" s="1"/>
  <c r="Y261" i="1" s="1"/>
  <c r="U200" i="1"/>
  <c r="W200" i="1" s="1"/>
  <c r="Y200" i="1" s="1"/>
  <c r="U128" i="1"/>
  <c r="W128" i="1" s="1"/>
  <c r="Y128" i="1" s="1"/>
  <c r="U76" i="1"/>
  <c r="W76" i="1" s="1"/>
  <c r="Y76" i="1" s="1"/>
  <c r="U470" i="1"/>
  <c r="W470" i="1" s="1"/>
  <c r="Y470" i="1" s="1"/>
  <c r="U409" i="1"/>
  <c r="W409" i="1" s="1"/>
  <c r="Y409" i="1" s="1"/>
  <c r="U328" i="1"/>
  <c r="W328" i="1" s="1"/>
  <c r="Y328" i="1" s="1"/>
  <c r="U278" i="1"/>
  <c r="W278" i="1" s="1"/>
  <c r="Y278" i="1" s="1"/>
  <c r="U211" i="1"/>
  <c r="W211" i="1" s="1"/>
  <c r="Y211" i="1" s="1"/>
  <c r="U156" i="1"/>
  <c r="W156" i="1" s="1"/>
  <c r="Y156" i="1" s="1"/>
  <c r="U78" i="1"/>
  <c r="W78" i="1" s="1"/>
  <c r="Y78" i="1" s="1"/>
  <c r="U23" i="1"/>
  <c r="W23" i="1" s="1"/>
  <c r="Y23" i="1" s="1"/>
  <c r="U428" i="1"/>
  <c r="W428" i="1" s="1"/>
  <c r="Y428" i="1" s="1"/>
  <c r="U381" i="1"/>
  <c r="W381" i="1" s="1"/>
  <c r="Y381" i="1" s="1"/>
  <c r="U301" i="1"/>
  <c r="W301" i="1" s="1"/>
  <c r="Y301" i="1" s="1"/>
  <c r="U256" i="1"/>
  <c r="W256" i="1" s="1"/>
  <c r="Y256" i="1" s="1"/>
  <c r="U189" i="1"/>
  <c r="W189" i="1" s="1"/>
  <c r="Y189" i="1" s="1"/>
  <c r="U100" i="1"/>
  <c r="W100" i="1" s="1"/>
  <c r="Y100" i="1" s="1"/>
  <c r="U35" i="1"/>
  <c r="W35" i="1" s="1"/>
  <c r="Y35" i="1" s="1"/>
  <c r="U454" i="1"/>
  <c r="W454" i="1" s="1"/>
  <c r="Y454" i="1" s="1"/>
  <c r="U379" i="1"/>
  <c r="W379" i="1" s="1"/>
  <c r="Y379" i="1" s="1"/>
  <c r="U321" i="1"/>
  <c r="W321" i="1" s="1"/>
  <c r="Y321" i="1" s="1"/>
  <c r="U253" i="1"/>
  <c r="W253" i="1" s="1"/>
  <c r="Y253" i="1" s="1"/>
  <c r="U186" i="1"/>
  <c r="W186" i="1" s="1"/>
  <c r="Y186" i="1" s="1"/>
  <c r="U49" i="1"/>
  <c r="W49" i="1" s="1"/>
  <c r="Y49" i="1" s="1"/>
  <c r="U114" i="1"/>
  <c r="W114" i="1" s="1"/>
  <c r="Y114" i="1" s="1"/>
  <c r="U221" i="1"/>
  <c r="W221" i="1" s="1"/>
  <c r="Y221" i="1" s="1"/>
  <c r="U297" i="1"/>
  <c r="W297" i="1" s="1"/>
  <c r="Y297" i="1" s="1"/>
  <c r="U397" i="1"/>
  <c r="W397" i="1" s="1"/>
  <c r="Y397" i="1" s="1"/>
  <c r="U299" i="1"/>
  <c r="W299" i="1" s="1"/>
  <c r="Y299" i="1" s="1"/>
  <c r="U82" i="1"/>
  <c r="W82" i="1" s="1"/>
  <c r="Y82" i="1" s="1"/>
  <c r="U209" i="1"/>
  <c r="W209" i="1" s="1"/>
  <c r="Y209" i="1" s="1"/>
  <c r="U275" i="1"/>
  <c r="W275" i="1" s="1"/>
  <c r="Y275" i="1" s="1"/>
  <c r="U353" i="1"/>
  <c r="W353" i="1" s="1"/>
  <c r="Y353" i="1" s="1"/>
  <c r="U455" i="1"/>
  <c r="W455" i="1" s="1"/>
  <c r="Y455" i="1" s="1"/>
  <c r="U66" i="1"/>
  <c r="W66" i="1" s="1"/>
  <c r="Y66" i="1" s="1"/>
  <c r="U183" i="1"/>
  <c r="W183" i="1" s="1"/>
  <c r="Y183" i="1" s="1"/>
  <c r="U65" i="1"/>
  <c r="W65" i="1" s="1"/>
  <c r="Y65" i="1" s="1"/>
  <c r="U364" i="1"/>
  <c r="W364" i="1" s="1"/>
  <c r="Y364" i="1" s="1"/>
  <c r="U447" i="1"/>
  <c r="W447" i="1" s="1"/>
  <c r="Y447" i="1" s="1"/>
  <c r="U24" i="1"/>
  <c r="W24" i="1" s="1"/>
  <c r="Y24" i="1" s="1"/>
  <c r="U152" i="1"/>
  <c r="W152" i="1" s="1"/>
  <c r="Y152" i="1" s="1"/>
  <c r="U238" i="1"/>
  <c r="W238" i="1" s="1"/>
  <c r="Y238" i="1" s="1"/>
  <c r="U316" i="1"/>
  <c r="W316" i="1" s="1"/>
  <c r="Y316" i="1" s="1"/>
  <c r="U403" i="1"/>
  <c r="W403" i="1" s="1"/>
  <c r="Y403" i="1" s="1"/>
  <c r="U387" i="1"/>
  <c r="W387" i="1" s="1"/>
  <c r="Y387" i="1" s="1"/>
  <c r="U74" i="1"/>
  <c r="W74" i="1" s="1"/>
  <c r="Y74" i="1" s="1"/>
  <c r="U132" i="1"/>
  <c r="W132" i="1" s="1"/>
  <c r="Y132" i="1" s="1"/>
  <c r="U187" i="1"/>
  <c r="W187" i="1" s="1"/>
  <c r="Y187" i="1" s="1"/>
  <c r="U241" i="1"/>
  <c r="W241" i="1" s="1"/>
  <c r="Y241" i="1" s="1"/>
  <c r="U318" i="1"/>
  <c r="W318" i="1" s="1"/>
  <c r="Y318" i="1" s="1"/>
  <c r="U388" i="1"/>
  <c r="W388" i="1" s="1"/>
  <c r="Y388" i="1" s="1"/>
  <c r="U449" i="1"/>
  <c r="W449" i="1" s="1"/>
  <c r="Y449" i="1" s="1"/>
  <c r="U8" i="1"/>
  <c r="W8" i="1" s="1"/>
  <c r="Y8" i="1" s="1"/>
  <c r="U90" i="1"/>
  <c r="W90" i="1" s="1"/>
  <c r="Y90" i="1" s="1"/>
  <c r="U168" i="1"/>
  <c r="W168" i="1" s="1"/>
  <c r="Y168" i="1" s="1"/>
  <c r="U235" i="1"/>
  <c r="W235" i="1" s="1"/>
  <c r="Y235" i="1" s="1"/>
  <c r="U287" i="1"/>
  <c r="W287" i="1" s="1"/>
  <c r="Y287" i="1" s="1"/>
  <c r="U352" i="1"/>
  <c r="W352" i="1" s="1"/>
  <c r="Y352" i="1" s="1"/>
  <c r="U424" i="1"/>
  <c r="W424" i="1" s="1"/>
  <c r="Y424" i="1" s="1"/>
  <c r="U290" i="1"/>
  <c r="W290" i="1" s="1"/>
  <c r="Y290" i="1" s="1"/>
  <c r="U26" i="1"/>
  <c r="W26" i="1" s="1"/>
  <c r="Y26" i="1" s="1"/>
  <c r="U124" i="1"/>
  <c r="W124" i="1" s="1"/>
  <c r="Y124" i="1" s="1"/>
  <c r="U191" i="1"/>
  <c r="W191" i="1" s="1"/>
  <c r="Y191" i="1" s="1"/>
  <c r="U286" i="1"/>
  <c r="W286" i="1" s="1"/>
  <c r="Y286" i="1" s="1"/>
  <c r="U365" i="1"/>
  <c r="W365" i="1" s="1"/>
  <c r="Y365" i="1" s="1"/>
  <c r="U452" i="1"/>
  <c r="W452" i="1" s="1"/>
  <c r="Y452" i="1" s="1"/>
  <c r="U48" i="1"/>
  <c r="W48" i="1" s="1"/>
  <c r="Y48" i="1" s="1"/>
  <c r="U193" i="1"/>
  <c r="W193" i="1" s="1"/>
  <c r="Y193" i="1" s="1"/>
  <c r="U344" i="1"/>
  <c r="W344" i="1" s="1"/>
  <c r="Y344" i="1" s="1"/>
  <c r="U269" i="1"/>
  <c r="W269" i="1" s="1"/>
  <c r="Y269" i="1" s="1"/>
  <c r="U69" i="1"/>
  <c r="W69" i="1" s="1"/>
  <c r="Y69" i="1" s="1"/>
  <c r="U101" i="1"/>
  <c r="W101" i="1" s="1"/>
  <c r="Y101" i="1" s="1"/>
  <c r="U232" i="1"/>
  <c r="W232" i="1" s="1"/>
  <c r="Y232" i="1" s="1"/>
  <c r="U315" i="1"/>
  <c r="W315" i="1" s="1"/>
  <c r="Y315" i="1" s="1"/>
  <c r="U417" i="1"/>
  <c r="W417" i="1" s="1"/>
  <c r="Y417" i="1" s="1"/>
  <c r="U370" i="1"/>
  <c r="W370" i="1" s="1"/>
  <c r="Y370" i="1" s="1"/>
  <c r="U94" i="1"/>
  <c r="W94" i="1" s="1"/>
  <c r="Y94" i="1" s="1"/>
  <c r="U206" i="1"/>
  <c r="W206" i="1" s="1"/>
  <c r="Y206" i="1" s="1"/>
  <c r="U304" i="1"/>
  <c r="W304" i="1" s="1"/>
  <c r="Y304" i="1" s="1"/>
  <c r="U385" i="1"/>
  <c r="W385" i="1" s="1"/>
  <c r="Y385" i="1" s="1"/>
  <c r="U468" i="1"/>
  <c r="W468" i="1" s="1"/>
  <c r="Y468" i="1" s="1"/>
  <c r="U115" i="1"/>
  <c r="W115" i="1" s="1"/>
  <c r="Y115" i="1" s="1"/>
  <c r="U194" i="1"/>
  <c r="W194" i="1" s="1"/>
  <c r="Y194" i="1" s="1"/>
  <c r="U293" i="1"/>
  <c r="W293" i="1" s="1"/>
  <c r="Y293" i="1" s="1"/>
  <c r="U363" i="1"/>
  <c r="W363" i="1" s="1"/>
  <c r="Y363" i="1" s="1"/>
  <c r="U453" i="1"/>
  <c r="W453" i="1" s="1"/>
  <c r="Y453" i="1" s="1"/>
  <c r="U30" i="1"/>
  <c r="W30" i="1" s="1"/>
  <c r="Y30" i="1" s="1"/>
  <c r="U188" i="1"/>
  <c r="W188" i="1" s="1"/>
  <c r="Y188" i="1" s="1"/>
  <c r="U242" i="1"/>
  <c r="W242" i="1" s="1"/>
  <c r="Y242" i="1" s="1"/>
  <c r="U334" i="1"/>
  <c r="W334" i="1" s="1"/>
  <c r="Y334" i="1" s="1"/>
  <c r="U412" i="1"/>
  <c r="W412" i="1" s="1"/>
  <c r="Y412" i="1" s="1"/>
  <c r="U5" i="1"/>
  <c r="W5" i="1" s="1"/>
  <c r="Y5" i="1" s="1"/>
  <c r="U59" i="1"/>
  <c r="W59" i="1" s="1"/>
  <c r="Y59" i="1" s="1"/>
  <c r="U142" i="1"/>
  <c r="W142" i="1" s="1"/>
  <c r="Y142" i="1" s="1"/>
  <c r="U204" i="1"/>
  <c r="W204" i="1" s="1"/>
  <c r="Y204" i="1" s="1"/>
  <c r="U273" i="1"/>
  <c r="W273" i="1" s="1"/>
  <c r="Y273" i="1" s="1"/>
  <c r="U337" i="1"/>
  <c r="W337" i="1" s="1"/>
  <c r="Y337" i="1" s="1"/>
  <c r="U393" i="1"/>
  <c r="W393" i="1" s="1"/>
  <c r="Y393" i="1" s="1"/>
  <c r="U458" i="1"/>
  <c r="W458" i="1" s="1"/>
  <c r="Y458" i="1" s="1"/>
  <c r="U43" i="1"/>
  <c r="W43" i="1" s="1"/>
  <c r="Y43" i="1" s="1"/>
  <c r="U106" i="1"/>
  <c r="W106" i="1" s="1"/>
  <c r="Y106" i="1" s="1"/>
  <c r="U167" i="1"/>
  <c r="W167" i="1" s="1"/>
  <c r="Y167" i="1" s="1"/>
  <c r="U237" i="1"/>
  <c r="W237" i="1" s="1"/>
  <c r="Y237" i="1" s="1"/>
  <c r="U298" i="1"/>
  <c r="W298" i="1" s="1"/>
  <c r="Y298" i="1" s="1"/>
  <c r="U372" i="1"/>
  <c r="W372" i="1" s="1"/>
  <c r="Y372" i="1" s="1"/>
  <c r="U430" i="1"/>
  <c r="W430" i="1" s="1"/>
  <c r="Y430" i="1" s="1"/>
  <c r="U288" i="1"/>
  <c r="W288" i="1" s="1"/>
  <c r="Y288" i="1" s="1"/>
  <c r="U38" i="1"/>
  <c r="W38" i="1" s="1"/>
  <c r="Y38" i="1" s="1"/>
  <c r="U113" i="1"/>
  <c r="W113" i="1" s="1"/>
  <c r="Y113" i="1" s="1"/>
  <c r="U218" i="1"/>
  <c r="W218" i="1" s="1"/>
  <c r="Y218" i="1" s="1"/>
  <c r="U285" i="1"/>
  <c r="W285" i="1" s="1"/>
  <c r="Y285" i="1" s="1"/>
  <c r="U367" i="1"/>
  <c r="W367" i="1" s="1"/>
  <c r="Y367" i="1" s="1"/>
  <c r="U462" i="1"/>
  <c r="W462" i="1" s="1"/>
  <c r="Y462" i="1" s="1"/>
  <c r="U121" i="1"/>
  <c r="W121" i="1" s="1"/>
  <c r="Y121" i="1" s="1"/>
  <c r="U195" i="1"/>
  <c r="W195" i="1" s="1"/>
  <c r="Y195" i="1" s="1"/>
  <c r="U418" i="1"/>
  <c r="W418" i="1" s="1"/>
  <c r="Y418" i="1" s="1"/>
  <c r="U118" i="1"/>
  <c r="W118" i="1" s="1"/>
  <c r="Y118" i="1" s="1"/>
  <c r="U240" i="1"/>
  <c r="W240" i="1" s="1"/>
  <c r="Y240" i="1" s="1"/>
  <c r="U389" i="1"/>
  <c r="W389" i="1" s="1"/>
  <c r="Y389" i="1" s="1"/>
  <c r="U443" i="1"/>
  <c r="W443" i="1" s="1"/>
  <c r="Y443" i="1" s="1"/>
  <c r="U134" i="1"/>
  <c r="W134" i="1" s="1"/>
  <c r="Y134" i="1" s="1"/>
  <c r="U228" i="1"/>
  <c r="W228" i="1" s="1"/>
  <c r="Y228" i="1" s="1"/>
  <c r="U317" i="1"/>
  <c r="W317" i="1" s="1"/>
  <c r="Y317" i="1" s="1"/>
  <c r="U373" i="1"/>
  <c r="W373" i="1" s="1"/>
  <c r="Y373" i="1" s="1"/>
  <c r="U112" i="1"/>
  <c r="W112" i="1" s="1"/>
  <c r="Y112" i="1" s="1"/>
  <c r="U102" i="1"/>
  <c r="W102" i="1" s="1"/>
  <c r="Y102" i="1" s="1"/>
  <c r="U220" i="1"/>
  <c r="W220" i="1" s="1"/>
  <c r="Y220" i="1" s="1"/>
  <c r="U292" i="1"/>
  <c r="W292" i="1" s="1"/>
  <c r="Y292" i="1" s="1"/>
  <c r="U386" i="1"/>
  <c r="W386" i="1" s="1"/>
  <c r="Y386" i="1" s="1"/>
  <c r="U466" i="1"/>
  <c r="W466" i="1" s="1"/>
  <c r="Y466" i="1" s="1"/>
  <c r="U42" i="1"/>
  <c r="W42" i="1" s="1"/>
  <c r="Y42" i="1" s="1"/>
  <c r="U155" i="1"/>
  <c r="W155" i="1" s="1"/>
  <c r="Y155" i="1" s="1"/>
  <c r="U244" i="1"/>
  <c r="W244" i="1" s="1"/>
  <c r="Y244" i="1" s="1"/>
  <c r="U348" i="1"/>
  <c r="W348" i="1" s="1"/>
  <c r="Y348" i="1" s="1"/>
  <c r="U414" i="1"/>
  <c r="W414" i="1" s="1"/>
  <c r="Y414" i="1" s="1"/>
  <c r="U14" i="1"/>
  <c r="W14" i="1" s="1"/>
  <c r="Y14" i="1" s="1"/>
  <c r="U81" i="1"/>
  <c r="W81" i="1" s="1"/>
  <c r="Y81" i="1" s="1"/>
  <c r="U150" i="1"/>
  <c r="W150" i="1" s="1"/>
  <c r="Y150" i="1" s="1"/>
  <c r="U219" i="1"/>
  <c r="W219" i="1" s="1"/>
  <c r="Y219" i="1" s="1"/>
  <c r="U259" i="1"/>
  <c r="W259" i="1" s="1"/>
  <c r="Y259" i="1" s="1"/>
  <c r="U339" i="1"/>
  <c r="W339" i="1" s="1"/>
  <c r="Y339" i="1" s="1"/>
  <c r="U410" i="1"/>
  <c r="W410" i="1" s="1"/>
  <c r="Y410" i="1" s="1"/>
  <c r="U464" i="1"/>
  <c r="W464" i="1" s="1"/>
  <c r="Y464" i="1" s="1"/>
  <c r="U40" i="1"/>
  <c r="W40" i="1" s="1"/>
  <c r="Y40" i="1" s="1"/>
  <c r="U109" i="1"/>
  <c r="W109" i="1" s="1"/>
  <c r="Y109" i="1" s="1"/>
  <c r="U178" i="1"/>
  <c r="W178" i="1" s="1"/>
  <c r="Y178" i="1" s="1"/>
  <c r="U243" i="1"/>
  <c r="W243" i="1" s="1"/>
  <c r="Y243" i="1" s="1"/>
  <c r="U303" i="1"/>
  <c r="W303" i="1" s="1"/>
  <c r="Y303" i="1" s="1"/>
  <c r="U380" i="1"/>
  <c r="W380" i="1" s="1"/>
  <c r="Y380" i="1" s="1"/>
  <c r="U431" i="1"/>
  <c r="W431" i="1" s="1"/>
  <c r="Y431" i="1" s="1"/>
  <c r="U347" i="1"/>
  <c r="W347" i="1" s="1"/>
  <c r="Y347" i="1" s="1"/>
  <c r="U37" i="1"/>
  <c r="W37" i="1" s="1"/>
  <c r="Y37" i="1" s="1"/>
  <c r="U133" i="1"/>
  <c r="W133" i="1" s="1"/>
  <c r="Y133" i="1" s="1"/>
  <c r="U222" i="1"/>
  <c r="W222" i="1" s="1"/>
  <c r="Y222" i="1" s="1"/>
  <c r="U314" i="1"/>
  <c r="W314" i="1" s="1"/>
  <c r="Y314" i="1" s="1"/>
  <c r="U405" i="1"/>
  <c r="W405" i="1" s="1"/>
  <c r="Y405" i="1" s="1"/>
  <c r="U473" i="1"/>
  <c r="W473" i="1" s="1"/>
  <c r="Y473" i="1" s="1"/>
  <c r="U98" i="1"/>
  <c r="W98" i="1" s="1"/>
  <c r="Y98" i="1" s="1"/>
  <c r="U208" i="1"/>
  <c r="W208" i="1" s="1"/>
  <c r="Y208" i="1" s="1"/>
  <c r="U456" i="1"/>
  <c r="W456" i="1" s="1"/>
  <c r="Y456" i="1" s="1"/>
</calcChain>
</file>

<file path=xl/sharedStrings.xml><?xml version="1.0" encoding="utf-8"?>
<sst xmlns="http://schemas.openxmlformats.org/spreadsheetml/2006/main" count="1919" uniqueCount="1537">
  <si>
    <t>#</t>
  </si>
  <si>
    <t>宝可梦</t>
  </si>
  <si>
    <t>攻击</t>
  </si>
  <si>
    <t>防御</t>
  </si>
  <si>
    <t>特攻</t>
  </si>
  <si>
    <t>特防</t>
  </si>
  <si>
    <t>速度</t>
  </si>
  <si>
    <t>弱防</t>
  </si>
  <si>
    <t>强攻</t>
  </si>
  <si>
    <t>坦度</t>
  </si>
  <si>
    <t>速度生存</t>
  </si>
  <si>
    <t>综合分</t>
  </si>
  <si>
    <t>wiki</t>
  </si>
  <si>
    <t>type</t>
  </si>
  <si>
    <t>雷吉奇卡斯</t>
  </si>
  <si>
    <t>leijiqikasi</t>
  </si>
  <si>
    <t>https://wiki.52poke.com/wiki/雷吉奇卡斯</t>
  </si>
  <si>
    <t>('普',)</t>
  </si>
  <si>
    <t>请假王</t>
  </si>
  <si>
    <t>qingjiawang</t>
  </si>
  <si>
    <t>https://wiki.52poke.com/wiki/请假王</t>
  </si>
  <si>
    <t>席多蓝恩</t>
  </si>
  <si>
    <t>xiduolanen</t>
  </si>
  <si>
    <t>https://wiki.52poke.com/wiki/席多蓝恩</t>
  </si>
  <si>
    <t>('火', '钢')</t>
  </si>
  <si>
    <t>班基拉斯</t>
  </si>
  <si>
    <t>banjilasi</t>
  </si>
  <si>
    <t>https://wiki.52poke.com/wiki/班基拉斯</t>
  </si>
  <si>
    <t>('岩', '恶')</t>
  </si>
  <si>
    <t>烈咬陆鲨</t>
  </si>
  <si>
    <t>lieyaolusha</t>
  </si>
  <si>
    <t>https://wiki.52poke.com/wiki/烈咬陆鲨</t>
  </si>
  <si>
    <t>('地', '龙')</t>
  </si>
  <si>
    <t>快龙</t>
  </si>
  <si>
    <t>kuailong</t>
  </si>
  <si>
    <t>https://wiki.52poke.com/wiki/快龙</t>
  </si>
  <si>
    <t>('飞', '龙')</t>
  </si>
  <si>
    <t>暴飞龙</t>
  </si>
  <si>
    <t>baofeilong</t>
  </si>
  <si>
    <t>https://wiki.52poke.com/wiki/暴飞龙</t>
  </si>
  <si>
    <t>闪电鸟</t>
  </si>
  <si>
    <t>shandianniao</t>
  </si>
  <si>
    <t>https://wiki.52poke.com/wiki/闪电鸟</t>
  </si>
  <si>
    <t>('电', '飞')</t>
  </si>
  <si>
    <t>巨金怪</t>
  </si>
  <si>
    <t>jujinguai</t>
  </si>
  <si>
    <t>https://wiki.52poke.com/wiki/巨金怪</t>
  </si>
  <si>
    <t>('超', '钢')</t>
  </si>
  <si>
    <t>火焰鸟</t>
  </si>
  <si>
    <t>huoyanniao</t>
  </si>
  <si>
    <t>https://wiki.52poke.com/wiki/火焰鸟</t>
  </si>
  <si>
    <t>('火', '飞')</t>
  </si>
  <si>
    <t>波克基斯</t>
  </si>
  <si>
    <t>bokejisi</t>
  </si>
  <si>
    <t>https://wiki.52poke.com/wiki/波克基斯</t>
  </si>
  <si>
    <t>('飞', '妖')</t>
  </si>
  <si>
    <t>炎帝</t>
  </si>
  <si>
    <t>yandi</t>
  </si>
  <si>
    <t>https://wiki.52poke.com/wiki/炎帝</t>
  </si>
  <si>
    <t>('火',)</t>
  </si>
  <si>
    <t>水君</t>
  </si>
  <si>
    <t>shuijun</t>
  </si>
  <si>
    <t>https://wiki.52poke.com/wiki/水君</t>
  </si>
  <si>
    <t>('水',)</t>
  </si>
  <si>
    <t>暴鲤龙</t>
  </si>
  <si>
    <t>baolilong</t>
  </si>
  <si>
    <t>https://wiki.52poke.com/wiki/暴鲤龙</t>
  </si>
  <si>
    <t>('水', '飞')</t>
  </si>
  <si>
    <t>克雷色利亚</t>
  </si>
  <si>
    <t>keleishailiya</t>
  </si>
  <si>
    <t>https://wiki.52poke.com/wiki/克雷色利亚</t>
  </si>
  <si>
    <t>('超',)</t>
  </si>
  <si>
    <t>多边兽Ｚ</t>
  </si>
  <si>
    <t>duobianshouＺ</t>
  </si>
  <si>
    <t>https://wiki.52poke.com/wiki/多边兽Ｚ</t>
  </si>
  <si>
    <t>艾姆利多</t>
  </si>
  <si>
    <t>aimuliduo</t>
  </si>
  <si>
    <t>https://wiki.52poke.com/wiki/艾姆利多</t>
  </si>
  <si>
    <t>雷公</t>
  </si>
  <si>
    <t>leigong</t>
  </si>
  <si>
    <t>https://wiki.52poke.com/wiki/雷公</t>
  </si>
  <si>
    <t>('电',)</t>
  </si>
  <si>
    <t>冰伊布</t>
  </si>
  <si>
    <t>bingyibu</t>
  </si>
  <si>
    <t>https://wiki.52poke.com/wiki/冰伊布</t>
  </si>
  <si>
    <t>('冰',)</t>
  </si>
  <si>
    <t>巨沼怪</t>
  </si>
  <si>
    <t>juzhaoguai</t>
  </si>
  <si>
    <t>https://wiki.52poke.com/wiki/巨沼怪</t>
  </si>
  <si>
    <t>('水', '地')</t>
  </si>
  <si>
    <t>怪力</t>
  </si>
  <si>
    <t>guaili</t>
  </si>
  <si>
    <t>https://wiki.52poke.com/wiki/怪力</t>
  </si>
  <si>
    <t>('斗',)</t>
  </si>
  <si>
    <t>自爆磁怪</t>
  </si>
  <si>
    <t>zibaociguai</t>
  </si>
  <si>
    <t>https://wiki.52poke.com/wiki/自爆磁怪</t>
  </si>
  <si>
    <t>('电', '钢')</t>
  </si>
  <si>
    <t>象牙猪</t>
  </si>
  <si>
    <t>xiangyazhu</t>
  </si>
  <si>
    <t>https://wiki.52poke.com/wiki/象牙猪</t>
  </si>
  <si>
    <t>('冰', '地')</t>
  </si>
  <si>
    <t>亚克诺姆</t>
  </si>
  <si>
    <t>yakenuomu</t>
  </si>
  <si>
    <t>https://wiki.52poke.com/wiki/亚克诺姆</t>
  </si>
  <si>
    <t>铁掌力士</t>
  </si>
  <si>
    <t>tiezhanglishi</t>
  </si>
  <si>
    <t>https://wiki.52poke.com/wiki/铁掌力士</t>
  </si>
  <si>
    <t>风速狗</t>
  </si>
  <si>
    <t>fengsugou</t>
  </si>
  <si>
    <t>https://wiki.52poke.com/wiki/风速狗</t>
  </si>
  <si>
    <t>急冻鸟</t>
  </si>
  <si>
    <t>jidongniao</t>
  </si>
  <si>
    <t>https://wiki.52poke.com/wiki/急冻鸟</t>
  </si>
  <si>
    <t>('冰', '飞')</t>
  </si>
  <si>
    <t>卡比兽</t>
  </si>
  <si>
    <t>kabishou</t>
  </si>
  <si>
    <t>https://wiki.52poke.com/wiki/卡比兽</t>
  </si>
  <si>
    <t>赫拉克罗斯</t>
  </si>
  <si>
    <t>helakeluosi</t>
  </si>
  <si>
    <t>https://wiki.52poke.com/wiki/赫拉克罗斯</t>
  </si>
  <si>
    <t>('斗', '虫')</t>
  </si>
  <si>
    <t>战槌龙</t>
  </si>
  <si>
    <t>zhanchuilong</t>
  </si>
  <si>
    <t>https://wiki.52poke.com/wiki/战槌龙</t>
  </si>
  <si>
    <t>('岩',)</t>
  </si>
  <si>
    <t>圈圈熊</t>
  </si>
  <si>
    <t>quanquanxiong</t>
  </si>
  <si>
    <t>https://wiki.52poke.com/wiki/圈圈熊</t>
  </si>
  <si>
    <t>雷吉斯奇鲁</t>
  </si>
  <si>
    <t>leijisiqilu</t>
  </si>
  <si>
    <t>https://wiki.52poke.com/wiki/雷吉斯奇鲁</t>
  </si>
  <si>
    <t>('钢',)</t>
  </si>
  <si>
    <t>帝牙海狮</t>
  </si>
  <si>
    <t>diyahaishi</t>
  </si>
  <si>
    <t>https://wiki.52poke.com/wiki/帝牙海狮</t>
  </si>
  <si>
    <t>('水', '冰')</t>
  </si>
  <si>
    <t>巨钳螳螂</t>
  </si>
  <si>
    <t>juqiantanglang</t>
  </si>
  <si>
    <t>https://wiki.52poke.com/wiki/巨钳螳螂</t>
  </si>
  <si>
    <t>('虫', '钢')</t>
  </si>
  <si>
    <t>土台龟</t>
  </si>
  <si>
    <t>tutaigui</t>
  </si>
  <si>
    <t>https://wiki.52poke.com/wiki/土台龟</t>
  </si>
  <si>
    <t>('草', '地')</t>
  </si>
  <si>
    <t>伦琴猫</t>
  </si>
  <si>
    <t>lunqinmao</t>
  </si>
  <si>
    <t>https://wiki.52poke.com/wiki/伦琴猫</t>
  </si>
  <si>
    <t>帝王拿波</t>
  </si>
  <si>
    <t>diwangnabo</t>
  </si>
  <si>
    <t>https://wiki.52poke.com/wiki/帝王拿波</t>
  </si>
  <si>
    <t>('水', '钢')</t>
  </si>
  <si>
    <t>玛狃拉</t>
  </si>
  <si>
    <t>maniula</t>
  </si>
  <si>
    <t>https://wiki.52poke.com/wiki/玛狃拉</t>
  </si>
  <si>
    <t>('冰', '恶')</t>
  </si>
  <si>
    <t>由克希</t>
  </si>
  <si>
    <t>youkexi</t>
  </si>
  <si>
    <t>https://wiki.52poke.com/wiki/由克希</t>
  </si>
  <si>
    <t>袋兽</t>
  </si>
  <si>
    <t>daishou</t>
  </si>
  <si>
    <t>https://wiki.52poke.com/wiki/袋兽</t>
  </si>
  <si>
    <t>喷火龙</t>
  </si>
  <si>
    <t>penhuolong</t>
  </si>
  <si>
    <t>https://wiki.52poke.com/wiki/喷火龙</t>
  </si>
  <si>
    <t>火暴兽</t>
  </si>
  <si>
    <t>huobaoshou</t>
  </si>
  <si>
    <t>https://wiki.52poke.com/wiki/火暴兽</t>
  </si>
  <si>
    <t>飞天螳螂</t>
  </si>
  <si>
    <t>feitiantanglang</t>
  </si>
  <si>
    <t>https://wiki.52poke.com/wiki/飞天螳螂</t>
  </si>
  <si>
    <t>('飞', '虫')</t>
  </si>
  <si>
    <t>超甲狂犀</t>
  </si>
  <si>
    <t>chaojiakuangxi</t>
  </si>
  <si>
    <t>https://wiki.52poke.com/wiki/超甲狂犀</t>
  </si>
  <si>
    <t>('地', '岩')</t>
  </si>
  <si>
    <t>多边兽Ⅱ</t>
  </si>
  <si>
    <t>duobianshouⅡ</t>
  </si>
  <si>
    <t>https://wiki.52poke.com/wiki/多边兽Ⅱ</t>
  </si>
  <si>
    <t>电击魔兽</t>
  </si>
  <si>
    <t>dianjimoshou</t>
  </si>
  <si>
    <t>https://wiki.52poke.com/wiki/电击魔兽</t>
  </si>
  <si>
    <t>水伊布</t>
  </si>
  <si>
    <t>shuiyibu</t>
  </si>
  <si>
    <t>https://wiki.52poke.com/wiki/水伊布</t>
  </si>
  <si>
    <t>大力鳄</t>
  </si>
  <si>
    <t>dalie</t>
  </si>
  <si>
    <t>https://wiki.52poke.com/wiki/大力鳄</t>
  </si>
  <si>
    <t>太阳伊布</t>
  </si>
  <si>
    <t>taiyangyibu</t>
  </si>
  <si>
    <t>https://wiki.52poke.com/wiki/太阳伊布</t>
  </si>
  <si>
    <t>雷吉洛克</t>
  </si>
  <si>
    <t>leijiluoke</t>
  </si>
  <si>
    <t>https://wiki.52poke.com/wiki/雷吉洛克</t>
  </si>
  <si>
    <t>雷吉艾斯</t>
  </si>
  <si>
    <t>leijiaisi</t>
  </si>
  <si>
    <t>https://wiki.52poke.com/wiki/雷吉艾斯</t>
  </si>
  <si>
    <t>河马兽</t>
  </si>
  <si>
    <t>hemashou</t>
  </si>
  <si>
    <t>https://wiki.52poke.com/wiki/河马兽</t>
  </si>
  <si>
    <t>('地',)</t>
  </si>
  <si>
    <t>火焰鸡</t>
  </si>
  <si>
    <t>huoyanji</t>
  </si>
  <si>
    <t>https://wiki.52poke.com/wiki/火焰鸡</t>
  </si>
  <si>
    <t>('火', '斗')</t>
  </si>
  <si>
    <t>美纳斯</t>
  </si>
  <si>
    <t>meinasi</t>
  </si>
  <si>
    <t>https://wiki.52poke.com/wiki/美纳斯</t>
  </si>
  <si>
    <t>鸭嘴炎兽</t>
  </si>
  <si>
    <t>yazuiyanshou</t>
  </si>
  <si>
    <t>https://wiki.52poke.com/wiki/鸭嘴炎兽</t>
  </si>
  <si>
    <t>叉字蝠</t>
  </si>
  <si>
    <t>chazifu</t>
  </si>
  <si>
    <t>https://wiki.52poke.com/wiki/叉字蝠</t>
  </si>
  <si>
    <t>('毒', '飞')</t>
  </si>
  <si>
    <t>黑夜魔灵</t>
  </si>
  <si>
    <t>heiyemoling</t>
  </si>
  <si>
    <t>https://wiki.52poke.com/wiki/黑夜魔灵</t>
  </si>
  <si>
    <t>('鬼',)</t>
  </si>
  <si>
    <t>化石翼龙</t>
  </si>
  <si>
    <t>huashiyilong</t>
  </si>
  <si>
    <t>https://wiki.52poke.com/wiki/化石翼龙</t>
  </si>
  <si>
    <t>('飞', '岩')</t>
  </si>
  <si>
    <t>大舌舔</t>
  </si>
  <si>
    <t>dashetian</t>
  </si>
  <si>
    <t>https://wiki.52poke.com/wiki/大舌舔</t>
  </si>
  <si>
    <t>太古盔甲</t>
  </si>
  <si>
    <t>taigukuijia</t>
  </si>
  <si>
    <t>https://wiki.52poke.com/wiki/太古盔甲</t>
  </si>
  <si>
    <t>('虫', '岩')</t>
  </si>
  <si>
    <t>椰蛋树</t>
  </si>
  <si>
    <t>yedanshu</t>
  </si>
  <si>
    <t>https://wiki.52poke.com/wiki/椰蛋树</t>
  </si>
  <si>
    <t>('草', '超')</t>
  </si>
  <si>
    <t>电龙</t>
  </si>
  <si>
    <t>dianlong</t>
  </si>
  <si>
    <t>https://wiki.52poke.com/wiki/电龙</t>
  </si>
  <si>
    <t>刺龙王</t>
  </si>
  <si>
    <t>cilongwang</t>
  </si>
  <si>
    <t>https://wiki.52poke.com/wiki/刺龙王</t>
  </si>
  <si>
    <t>('水', '龙')</t>
  </si>
  <si>
    <t>沙漠蜻蜓</t>
  </si>
  <si>
    <t>shamoqingting</t>
  </si>
  <si>
    <t>https://wiki.52poke.com/wiki/沙漠蜻蜓</t>
  </si>
  <si>
    <t>耿鬼</t>
  </si>
  <si>
    <t>genggui</t>
  </si>
  <si>
    <t>https://wiki.52poke.com/wiki/耿鬼</t>
  </si>
  <si>
    <t>('毒', '鬼')</t>
  </si>
  <si>
    <t>拉普拉斯</t>
  </si>
  <si>
    <t>lapulasi</t>
  </si>
  <si>
    <t>https://wiki.52poke.com/wiki/拉普拉斯</t>
  </si>
  <si>
    <t>凯罗斯</t>
  </si>
  <si>
    <t>kailuosi</t>
  </si>
  <si>
    <t>https://wiki.52poke.com/wiki/凯罗斯</t>
  </si>
  <si>
    <t>('虫',)</t>
  </si>
  <si>
    <t>臭臭泥</t>
  </si>
  <si>
    <t>chouchouni</t>
  </si>
  <si>
    <t>https://wiki.52poke.com/wiki/臭臭泥</t>
  </si>
  <si>
    <t>('毒',)</t>
  </si>
  <si>
    <t>宝石海星</t>
  </si>
  <si>
    <t>baoshihaixing</t>
  </si>
  <si>
    <t>https://wiki.52poke.com/wiki/宝石海星</t>
  </si>
  <si>
    <t>('水', '超')</t>
  </si>
  <si>
    <t>妙蛙花</t>
  </si>
  <si>
    <t>miaowahua</t>
  </si>
  <si>
    <t>https://wiki.52poke.com/wiki/妙蛙花</t>
  </si>
  <si>
    <t>('草', '毒')</t>
  </si>
  <si>
    <t>烈焰猴</t>
  </si>
  <si>
    <t>lieyanhou</t>
  </si>
  <si>
    <t>https://wiki.52poke.com/wiki/烈焰猴</t>
  </si>
  <si>
    <t>路卡利欧</t>
  </si>
  <si>
    <t>lukaliou</t>
  </si>
  <si>
    <t>https://wiki.52poke.com/wiki/路卡利欧</t>
  </si>
  <si>
    <t>('斗', '钢')</t>
  </si>
  <si>
    <t>水箭龟</t>
  </si>
  <si>
    <t>shuijiangui</t>
  </si>
  <si>
    <t>https://wiki.52poke.com/wiki/水箭龟</t>
  </si>
  <si>
    <t>沙奈朵</t>
  </si>
  <si>
    <t>shanaiduo</t>
  </si>
  <si>
    <t>https://wiki.52poke.com/wiki/沙奈朵</t>
  </si>
  <si>
    <t>('超', '妖')</t>
  </si>
  <si>
    <t>艾路雷朵</t>
  </si>
  <si>
    <t>ailuleiduo</t>
  </si>
  <si>
    <t>https://wiki.52poke.com/wiki/艾路雷朵</t>
  </si>
  <si>
    <t>('斗', '超')</t>
  </si>
  <si>
    <t>乌鸦头头</t>
  </si>
  <si>
    <t>wuyatoutou</t>
  </si>
  <si>
    <t>https://wiki.52poke.com/wiki/乌鸦头头</t>
  </si>
  <si>
    <t>('飞', '恶')</t>
  </si>
  <si>
    <t>大竺葵</t>
  </si>
  <si>
    <t>dazhukui</t>
  </si>
  <si>
    <t>https://wiki.52poke.com/wiki/大竺葵</t>
  </si>
  <si>
    <t>('草',)</t>
  </si>
  <si>
    <t>雷伊布</t>
  </si>
  <si>
    <t>leiyibu</t>
  </si>
  <si>
    <t>https://wiki.52poke.com/wiki/雷伊布</t>
  </si>
  <si>
    <t>远古巨蜓</t>
  </si>
  <si>
    <t>yuangujuting</t>
  </si>
  <si>
    <t>https://wiki.52poke.com/wiki/远古巨蜓</t>
  </si>
  <si>
    <t>蜥蜴王</t>
  </si>
  <si>
    <t>xiyiwang</t>
  </si>
  <si>
    <t>https://wiki.52poke.com/wiki/蜥蜴王</t>
  </si>
  <si>
    <t>肯泰罗</t>
  </si>
  <si>
    <t>kentailuo</t>
  </si>
  <si>
    <t>https://wiki.52poke.com/wiki/肯泰罗</t>
  </si>
  <si>
    <t>大朝北鼻</t>
  </si>
  <si>
    <t>dazhaobeibi</t>
  </si>
  <si>
    <t>https://wiki.52poke.com/wiki/大朝北鼻</t>
  </si>
  <si>
    <t>('岩', '钢')</t>
  </si>
  <si>
    <t>姆克鹰</t>
  </si>
  <si>
    <t>mukeying</t>
  </si>
  <si>
    <t>https://wiki.52poke.com/wiki/姆克鹰</t>
  </si>
  <si>
    <t>('普', '飞')</t>
  </si>
  <si>
    <t>蚊香泳士</t>
  </si>
  <si>
    <t>wenxiangyongshi</t>
  </si>
  <si>
    <t>https://wiki.52poke.com/wiki/蚊香泳士</t>
  </si>
  <si>
    <t>('水', '斗')</t>
  </si>
  <si>
    <t>胡地</t>
  </si>
  <si>
    <t>hudi</t>
  </si>
  <si>
    <t>https://wiki.52poke.com/wiki/胡地</t>
  </si>
  <si>
    <t>青铜钟</t>
  </si>
  <si>
    <t>qingtongzhong</t>
  </si>
  <si>
    <t>https://wiki.52poke.com/wiki/青铜钟</t>
  </si>
  <si>
    <t>双尾怪手</t>
  </si>
  <si>
    <t>shuangweiguaishou</t>
  </si>
  <si>
    <t>https://wiki.52poke.com/wiki/双尾怪手</t>
  </si>
  <si>
    <t>阿勃梭鲁</t>
  </si>
  <si>
    <t>ebosuolu</t>
  </si>
  <si>
    <t>https://wiki.52poke.com/wiki/阿勃梭鲁</t>
  </si>
  <si>
    <t>('恶',)</t>
  </si>
  <si>
    <t>哥达鸭</t>
  </si>
  <si>
    <t>gedaya</t>
  </si>
  <si>
    <t>https://wiki.52poke.com/wiki/哥达鸭</t>
  </si>
  <si>
    <t>毒骷蛙</t>
  </si>
  <si>
    <t>dukuwa</t>
  </si>
  <si>
    <t>https://wiki.52poke.com/wiki/毒骷蛙</t>
  </si>
  <si>
    <t>('斗', '毒')</t>
  </si>
  <si>
    <t>猫鼬斩</t>
  </si>
  <si>
    <t>maoyouzhan</t>
  </si>
  <si>
    <t>https://wiki.52poke.com/wiki/猫鼬斩</t>
  </si>
  <si>
    <t>呆壳兽</t>
  </si>
  <si>
    <t>daikeshou</t>
  </si>
  <si>
    <t>https://wiki.52poke.com/wiki/呆壳兽</t>
  </si>
  <si>
    <t>呆呆王</t>
  </si>
  <si>
    <t>daidaiwang</t>
  </si>
  <si>
    <t>https://wiki.52poke.com/wiki/呆呆王</t>
  </si>
  <si>
    <t>天蝎王</t>
  </si>
  <si>
    <t>tianxiewang</t>
  </si>
  <si>
    <t>https://wiki.52poke.com/wiki/天蝎王</t>
  </si>
  <si>
    <t>('地', '飞')</t>
  </si>
  <si>
    <t>顿甲</t>
  </si>
  <si>
    <t>dunjia</t>
  </si>
  <si>
    <t>https://wiki.52poke.com/wiki/顿甲</t>
  </si>
  <si>
    <t>镰刀盔</t>
  </si>
  <si>
    <t>liandaokui</t>
  </si>
  <si>
    <t>https://wiki.52poke.com/wiki/镰刀盔</t>
  </si>
  <si>
    <t>('水', '岩')</t>
  </si>
  <si>
    <t>霸王花</t>
  </si>
  <si>
    <t>bawanghua</t>
  </si>
  <si>
    <t>https://wiki.52poke.com/wiki/霸王花</t>
  </si>
  <si>
    <t>叶伊布</t>
  </si>
  <si>
    <t>yeyibu</t>
  </si>
  <si>
    <t>https://wiki.52poke.com/wiki/叶伊布</t>
  </si>
  <si>
    <t>火伊布</t>
  </si>
  <si>
    <t>huoyibu</t>
  </si>
  <si>
    <t>https://wiki.52poke.com/wiki/火伊布</t>
  </si>
  <si>
    <t>烈焰马</t>
  </si>
  <si>
    <t>lieyanma</t>
  </si>
  <si>
    <t>https://wiki.52poke.com/wiki/烈焰马</t>
  </si>
  <si>
    <t>尼多后</t>
  </si>
  <si>
    <t>niduohou</t>
  </si>
  <si>
    <t>https://wiki.52poke.com/wiki/尼多后</t>
  </si>
  <si>
    <t>('毒', '地')</t>
  </si>
  <si>
    <t>月亮伊布</t>
  </si>
  <si>
    <t>yueliangyibu</t>
  </si>
  <si>
    <t>https://wiki.52poke.com/wiki/月亮伊布</t>
  </si>
  <si>
    <t>布鲁皇</t>
  </si>
  <si>
    <t>buluhuang</t>
  </si>
  <si>
    <t>https://wiki.52poke.com/wiki/布鲁皇</t>
  </si>
  <si>
    <t>('妖',)</t>
  </si>
  <si>
    <t>斗笠菇</t>
  </si>
  <si>
    <t>douligu</t>
  </si>
  <si>
    <t>https://wiki.52poke.com/wiki/斗笠菇</t>
  </si>
  <si>
    <t>('草', '斗')</t>
  </si>
  <si>
    <t>尼多王</t>
  </si>
  <si>
    <t>niduowang</t>
  </si>
  <si>
    <t>https://wiki.52poke.com/wiki/尼多王</t>
  </si>
  <si>
    <t>浮潜鼬</t>
  </si>
  <si>
    <t>fuqianyou</t>
  </si>
  <si>
    <t>https://wiki.52poke.com/wiki/浮潜鼬</t>
  </si>
  <si>
    <t>罗丝雷朵</t>
  </si>
  <si>
    <t>luosileiduo</t>
  </si>
  <si>
    <t>https://wiki.52poke.com/wiki/罗丝雷朵</t>
  </si>
  <si>
    <t>多刺菊石兽</t>
  </si>
  <si>
    <t>duocijushishou</t>
  </si>
  <si>
    <t>https://wiki.52poke.com/wiki/多刺菊石兽</t>
  </si>
  <si>
    <t>雷电兽</t>
  </si>
  <si>
    <t>leidianshou</t>
  </si>
  <si>
    <t>https://wiki.52poke.com/wiki/雷电兽</t>
  </si>
  <si>
    <t>坦克臭鼬</t>
  </si>
  <si>
    <t>tankechouyou</t>
  </si>
  <si>
    <t>https://wiki.52poke.com/wiki/坦克臭鼬</t>
  </si>
  <si>
    <t>('毒', '恶')</t>
  </si>
  <si>
    <t>蚊香蛙皇</t>
  </si>
  <si>
    <t>wenxiangwahuang</t>
  </si>
  <si>
    <t>https://wiki.52poke.com/wiki/蚊香蛙皇</t>
  </si>
  <si>
    <t>摇篮百合</t>
  </si>
  <si>
    <t>yaolanbaihe</t>
  </si>
  <si>
    <t>https://wiki.52poke.com/wiki/摇篮百合</t>
  </si>
  <si>
    <t>('草', '岩')</t>
  </si>
  <si>
    <t>暴雪王</t>
  </si>
  <si>
    <t>baoxuewang</t>
  </si>
  <si>
    <t>https://wiki.52poke.com/wiki/暴雪王</t>
  </si>
  <si>
    <t>('草', '冰')</t>
  </si>
  <si>
    <t>吼鲸王</t>
  </si>
  <si>
    <t>houjingwang</t>
  </si>
  <si>
    <t>https://wiki.52poke.com/wiki/吼鲸王</t>
  </si>
  <si>
    <t>嘟嘟利</t>
  </si>
  <si>
    <t>duduli</t>
  </si>
  <si>
    <t>https://wiki.52poke.com/wiki/嘟嘟利</t>
  </si>
  <si>
    <t>狡猾天狗</t>
  </si>
  <si>
    <t>jiaohuatiangou</t>
  </si>
  <si>
    <t>https://wiki.52poke.com/wiki/狡猾天狗</t>
  </si>
  <si>
    <t>('草', '恶')</t>
  </si>
  <si>
    <t>三合一磁怪</t>
  </si>
  <si>
    <t>sanheyiciguai</t>
  </si>
  <si>
    <t>https://wiki.52poke.com/wiki/三合一磁怪</t>
  </si>
  <si>
    <t>战舞郎</t>
  </si>
  <si>
    <t>zhanwulang</t>
  </si>
  <si>
    <t>https://wiki.52poke.com/wiki/战舞郎</t>
  </si>
  <si>
    <t>章鱼桶</t>
  </si>
  <si>
    <t>zhangyutong</t>
  </si>
  <si>
    <t>https://wiki.52poke.com/wiki/章鱼桶</t>
  </si>
  <si>
    <t>龙王蝎</t>
  </si>
  <si>
    <t>longwangxie</t>
  </si>
  <si>
    <t>https://wiki.52poke.com/wiki/龙王蝎</t>
  </si>
  <si>
    <t>大奶罐</t>
  </si>
  <si>
    <t>danaiguan</t>
  </si>
  <si>
    <t>https://wiki.52poke.com/wiki/大奶罐</t>
  </si>
  <si>
    <t>海兔兽</t>
  </si>
  <si>
    <t>haitushou</t>
  </si>
  <si>
    <t>https://wiki.52poke.com/wiki/海兔兽</t>
  </si>
  <si>
    <t>钻角犀兽</t>
  </si>
  <si>
    <t>zuanjiaoxishou</t>
  </si>
  <si>
    <t>https://wiki.52poke.com/wiki/钻角犀兽</t>
  </si>
  <si>
    <t>随风球</t>
  </si>
  <si>
    <t>suifengqiu</t>
  </si>
  <si>
    <t>https://wiki.52poke.com/wiki/随风球</t>
  </si>
  <si>
    <t>('飞', '鬼')</t>
  </si>
  <si>
    <t>爆音怪</t>
  </si>
  <si>
    <t>baoyinguai</t>
  </si>
  <si>
    <t>https://wiki.52poke.com/wiki/爆音怪</t>
  </si>
  <si>
    <t>快拳郎</t>
  </si>
  <si>
    <t>kuaiquanlang</t>
  </si>
  <si>
    <t>https://wiki.52poke.com/wiki/快拳郎</t>
  </si>
  <si>
    <t>梦妖魔</t>
  </si>
  <si>
    <t>mengyaomo</t>
  </si>
  <si>
    <t>https://wiki.52poke.com/wiki/梦妖魔</t>
  </si>
  <si>
    <t>天然鸟</t>
  </si>
  <si>
    <t>tianranniao</t>
  </si>
  <si>
    <t>https://wiki.52poke.com/wiki/天然鸟</t>
  </si>
  <si>
    <t>('飞', '超')</t>
  </si>
  <si>
    <t>火暴猴</t>
  </si>
  <si>
    <t>huobaohou</t>
  </si>
  <si>
    <t>https://wiki.52poke.com/wiki/火暴猴</t>
  </si>
  <si>
    <t>美丽花</t>
  </si>
  <si>
    <t>meilihua</t>
  </si>
  <si>
    <t>https://wiki.52poke.com/wiki/美丽花</t>
  </si>
  <si>
    <t>黑鲁加</t>
  </si>
  <si>
    <t>heilujia</t>
  </si>
  <si>
    <t>https://wiki.52poke.com/wiki/黑鲁加</t>
  </si>
  <si>
    <t>('火', '恶')</t>
  </si>
  <si>
    <t>樱花鱼</t>
  </si>
  <si>
    <t>yinghuayu</t>
  </si>
  <si>
    <t>https://wiki.52poke.com/wiki/樱花鱼</t>
  </si>
  <si>
    <t>诅咒娃娃</t>
  </si>
  <si>
    <t>zuzhouwawa</t>
  </si>
  <si>
    <t>https://wiki.52poke.com/wiki/诅咒娃娃</t>
  </si>
  <si>
    <t>隆隆岩</t>
  </si>
  <si>
    <t>longlongyan</t>
  </si>
  <si>
    <t>https://wiki.52poke.com/wiki/隆隆岩</t>
  </si>
  <si>
    <t>大食花</t>
  </si>
  <si>
    <t>dashihua</t>
  </si>
  <si>
    <t>https://wiki.52poke.com/wiki/大食花</t>
  </si>
  <si>
    <t>花岩怪</t>
  </si>
  <si>
    <t>huayanguai</t>
  </si>
  <si>
    <t>https://wiki.52poke.com/wiki/花岩怪</t>
  </si>
  <si>
    <t>('鬼', '恶')</t>
  </si>
  <si>
    <t>皮可西</t>
  </si>
  <si>
    <t>pikexi</t>
  </si>
  <si>
    <t>https://wiki.52poke.com/wiki/皮可西</t>
  </si>
  <si>
    <t>长毛猪</t>
  </si>
  <si>
    <t>changmaozhu</t>
  </si>
  <si>
    <t>https://wiki.52poke.com/wiki/长毛猪</t>
  </si>
  <si>
    <t>蜂女王</t>
  </si>
  <si>
    <t>fengnvwang</t>
  </si>
  <si>
    <t>https://wiki.52poke.com/wiki/蜂女王</t>
  </si>
  <si>
    <t>冰鬼护</t>
  </si>
  <si>
    <t>bingguihu</t>
  </si>
  <si>
    <t>https://wiki.52poke.com/wiki/冰鬼护</t>
  </si>
  <si>
    <t>顽皮雷弹</t>
  </si>
  <si>
    <t>wanpileidan</t>
  </si>
  <si>
    <t>https://wiki.52poke.com/wiki/顽皮雷弹</t>
  </si>
  <si>
    <t>鲶鱼王</t>
  </si>
  <si>
    <t>nianyuwang</t>
  </si>
  <si>
    <t>https://wiki.52poke.com/wiki/鲶鱼王</t>
  </si>
  <si>
    <t>九尾</t>
  </si>
  <si>
    <t>jiuwei</t>
  </si>
  <si>
    <t>https://wiki.52poke.com/wiki/九尾</t>
  </si>
  <si>
    <t>古空棘鱼</t>
  </si>
  <si>
    <t>gukongjiyu</t>
  </si>
  <si>
    <t>https://wiki.52poke.com/wiki/古空棘鱼</t>
  </si>
  <si>
    <t>巨钳蟹</t>
  </si>
  <si>
    <t>juqianxie</t>
  </si>
  <si>
    <t>https://wiki.52poke.com/wiki/巨钳蟹</t>
  </si>
  <si>
    <t>梦歌仙人掌</t>
  </si>
  <si>
    <t>menggexianrenzhang</t>
  </si>
  <si>
    <t>https://wiki.52poke.com/wiki/梦歌仙人掌</t>
  </si>
  <si>
    <t>吞食兽</t>
  </si>
  <si>
    <t>tunshishou</t>
  </si>
  <si>
    <t>https://wiki.52poke.com/wiki/吞食兽</t>
  </si>
  <si>
    <t>乐天河童</t>
  </si>
  <si>
    <t>letianhetong</t>
  </si>
  <si>
    <t>https://wiki.52poke.com/wiki/乐天河童</t>
  </si>
  <si>
    <t>('水', '草')</t>
  </si>
  <si>
    <t>长耳兔</t>
  </si>
  <si>
    <t>zhangertu</t>
  </si>
  <si>
    <t>https://wiki.52poke.com/wiki/长耳兔</t>
  </si>
  <si>
    <t>尖牙笼</t>
  </si>
  <si>
    <t>jianyalong</t>
  </si>
  <si>
    <t>https://wiki.52poke.com/wiki/尖牙笼</t>
  </si>
  <si>
    <t>巨蔓藤</t>
  </si>
  <si>
    <t>jumanteng</t>
  </si>
  <si>
    <t>https://wiki.52poke.com/wiki/巨蔓藤</t>
  </si>
  <si>
    <t>巨牙鲨</t>
  </si>
  <si>
    <t>juyasha</t>
  </si>
  <si>
    <t>https://wiki.52poke.com/wiki/巨牙鲨</t>
  </si>
  <si>
    <t>('水', '恶')</t>
  </si>
  <si>
    <t>飞腿郎</t>
  </si>
  <si>
    <t>feituilang</t>
  </si>
  <si>
    <t>https://wiki.52poke.com/wiki/飞腿郎</t>
  </si>
  <si>
    <t>噗噗猪</t>
  </si>
  <si>
    <t>pupuzhu</t>
  </si>
  <si>
    <t>https://wiki.52poke.com/wiki/噗噗猪</t>
  </si>
  <si>
    <t>惊角鹿</t>
  </si>
  <si>
    <t>jingjiaolu</t>
  </si>
  <si>
    <t>https://wiki.52poke.com/wiki/惊角鹿</t>
  </si>
  <si>
    <t>铁面忍者</t>
  </si>
  <si>
    <t>tiemianrenzhe</t>
  </si>
  <si>
    <t>https://wiki.52poke.com/wiki/铁面忍者</t>
  </si>
  <si>
    <t>大比鸟</t>
  </si>
  <si>
    <t>dabiniao</t>
  </si>
  <si>
    <t>https://wiki.52poke.com/wiki/大比鸟</t>
  </si>
  <si>
    <t>热带龙</t>
  </si>
  <si>
    <t>redailong</t>
  </si>
  <si>
    <t>https://wiki.52poke.com/wiki/热带龙</t>
  </si>
  <si>
    <t>('草', '飞')</t>
  </si>
  <si>
    <t>雪妖女</t>
  </si>
  <si>
    <t>xueyaonv</t>
  </si>
  <si>
    <t>https://wiki.52poke.com/wiki/雪妖女</t>
  </si>
  <si>
    <t>('冰', '鬼')</t>
  </si>
  <si>
    <t>喷火驼</t>
  </si>
  <si>
    <t>penhuotuo</t>
  </si>
  <si>
    <t>https://wiki.52poke.com/wiki/喷火驼</t>
  </si>
  <si>
    <t>('火', '地')</t>
  </si>
  <si>
    <t>鸭嘴火兽</t>
  </si>
  <si>
    <t>yazuihuoshou</t>
  </si>
  <si>
    <t>https://wiki.52poke.com/wiki/鸭嘴火兽</t>
  </si>
  <si>
    <t>电击兽</t>
  </si>
  <si>
    <t>dianjishou</t>
  </si>
  <si>
    <t>https://wiki.52poke.com/wiki/电击兽</t>
  </si>
  <si>
    <t>念力土偶</t>
  </si>
  <si>
    <t>nianlituou</t>
  </si>
  <si>
    <t>https://wiki.52poke.com/wiki/念力土偶</t>
  </si>
  <si>
    <t>('地', '超')</t>
  </si>
  <si>
    <t>樱花儿</t>
  </si>
  <si>
    <t>yinghuar</t>
  </si>
  <si>
    <t>https://wiki.52poke.com/wiki/樱花儿</t>
  </si>
  <si>
    <t>金鱼王</t>
  </si>
  <si>
    <t>jinyuwang</t>
  </si>
  <si>
    <t>https://wiki.52poke.com/wiki/金鱼王</t>
  </si>
  <si>
    <t>七夕青鸟</t>
  </si>
  <si>
    <t>qixiqingniao</t>
  </si>
  <si>
    <t>https://wiki.52poke.com/wiki/七夕青鸟</t>
  </si>
  <si>
    <t>猎斑鱼</t>
  </si>
  <si>
    <t>liebanyu</t>
  </si>
  <si>
    <t>https://wiki.52poke.com/wiki/猎斑鱼</t>
  </si>
  <si>
    <t>麒麟奇</t>
  </si>
  <si>
    <t>qilinqi</t>
  </si>
  <si>
    <t>https://wiki.52poke.com/wiki/麒麟奇</t>
  </si>
  <si>
    <t>('普', '超')</t>
  </si>
  <si>
    <t>毒刺水母</t>
  </si>
  <si>
    <t>ducishuimu</t>
  </si>
  <si>
    <t>https://wiki.52poke.com/wiki/毒刺水母</t>
  </si>
  <si>
    <t>('水', '毒')</t>
  </si>
  <si>
    <t>铁螯龙虾</t>
  </si>
  <si>
    <t>tieaolongxia</t>
  </si>
  <si>
    <t>https://wiki.52poke.com/wiki/铁螯龙虾</t>
  </si>
  <si>
    <t>波士可多拉</t>
  </si>
  <si>
    <t>boshikeduola</t>
  </si>
  <si>
    <t>https://wiki.52poke.com/wiki/波士可多拉</t>
  </si>
  <si>
    <t>风铃铃</t>
  </si>
  <si>
    <t>fenglingling</t>
  </si>
  <si>
    <t>https://wiki.52poke.com/wiki/风铃铃</t>
  </si>
  <si>
    <t>月石</t>
  </si>
  <si>
    <t>yueshi</t>
  </si>
  <si>
    <t>https://wiki.52poke.com/wiki/月石</t>
  </si>
  <si>
    <t>('超', '岩')</t>
  </si>
  <si>
    <t>太阳岩</t>
  </si>
  <si>
    <t>taiyangyan</t>
  </si>
  <si>
    <t>https://wiki.52poke.com/wiki/太阳岩</t>
  </si>
  <si>
    <t>电灯怪</t>
  </si>
  <si>
    <t>diandengguai</t>
  </si>
  <si>
    <t>https://wiki.52poke.com/wiki/电灯怪</t>
  </si>
  <si>
    <t>('水', '电')</t>
  </si>
  <si>
    <t>大嘴雀</t>
  </si>
  <si>
    <t>dazuique</t>
  </si>
  <si>
    <t>https://wiki.52poke.com/wiki/大嘴雀</t>
  </si>
  <si>
    <t>饭匙蛇</t>
  </si>
  <si>
    <t>fanshishe</t>
  </si>
  <si>
    <t>https://wiki.52poke.com/wiki/饭匙蛇</t>
  </si>
  <si>
    <t>大嘴蝠</t>
  </si>
  <si>
    <t>dazuifu</t>
  </si>
  <si>
    <t>https://wiki.52poke.com/wiki/大嘴蝠</t>
  </si>
  <si>
    <t>狃拉</t>
  </si>
  <si>
    <t>niula</t>
  </si>
  <si>
    <t>https://wiki.52poke.com/wiki/狃拉</t>
  </si>
  <si>
    <t>白海狮</t>
  </si>
  <si>
    <t>baihaishi</t>
  </si>
  <si>
    <t>https://wiki.52poke.com/wiki/白海狮</t>
  </si>
  <si>
    <t>摩鲁蛾</t>
  </si>
  <si>
    <t>molue</t>
  </si>
  <si>
    <t>https://wiki.52poke.com/wiki/摩鲁蛾</t>
  </si>
  <si>
    <t>('毒', '虫')</t>
  </si>
  <si>
    <t>东施喵</t>
  </si>
  <si>
    <t>dongshimiao</t>
  </si>
  <si>
    <t>https://wiki.52poke.com/wiki/东施喵</t>
  </si>
  <si>
    <t>豪力</t>
  </si>
  <si>
    <t>haoli</t>
  </si>
  <si>
    <t>https://wiki.52poke.com/wiki/豪力</t>
  </si>
  <si>
    <t>穿山王</t>
  </si>
  <si>
    <t>chuanshanwang</t>
  </si>
  <si>
    <t>https://wiki.52poke.com/wiki/穿山王</t>
  </si>
  <si>
    <t>魔墙人偶</t>
  </si>
  <si>
    <t>moqiangrenou</t>
  </si>
  <si>
    <t>https://wiki.52poke.com/wiki/魔墙人偶</t>
  </si>
  <si>
    <t>双弹瓦斯</t>
  </si>
  <si>
    <t>shuangdanwasi</t>
  </si>
  <si>
    <t>https://wiki.52poke.com/wiki/双弹瓦斯</t>
  </si>
  <si>
    <t>鬼斯通</t>
  </si>
  <si>
    <t>guisitong</t>
  </si>
  <si>
    <t>https://wiki.52poke.com/wiki/鬼斯通</t>
  </si>
  <si>
    <t>派拉斯特</t>
  </si>
  <si>
    <t>pailasite</t>
  </si>
  <si>
    <t>https://wiki.52poke.com/wiki/派拉斯特</t>
  </si>
  <si>
    <t>('草', '虫')</t>
  </si>
  <si>
    <t>千针鱼</t>
  </si>
  <si>
    <t>qianzhenyu</t>
  </si>
  <si>
    <t>https://wiki.52poke.com/wiki/千针鱼</t>
  </si>
  <si>
    <t>迷唇姐</t>
  </si>
  <si>
    <t>michunjie</t>
  </si>
  <si>
    <t>https://wiki.52poke.com/wiki/迷唇姐</t>
  </si>
  <si>
    <t>('冰', '超')</t>
  </si>
  <si>
    <t>沼王</t>
  </si>
  <si>
    <t>zhaowang</t>
  </si>
  <si>
    <t>https://wiki.52poke.com/wiki/沼王</t>
  </si>
  <si>
    <t>阿柏怪</t>
  </si>
  <si>
    <t>ebaiguai</t>
  </si>
  <si>
    <t>https://wiki.52poke.com/wiki/阿柏怪</t>
  </si>
  <si>
    <t>雷丘</t>
  </si>
  <si>
    <t>leiqiu</t>
  </si>
  <si>
    <t>https://wiki.52poke.com/wiki/雷丘</t>
  </si>
  <si>
    <t>大王燕</t>
  </si>
  <si>
    <t>daiwangyan</t>
  </si>
  <si>
    <t>https://wiki.52poke.com/wiki/大王燕</t>
  </si>
  <si>
    <t>大尾狸</t>
  </si>
  <si>
    <t>daweili</t>
  </si>
  <si>
    <t>https://wiki.52poke.com/wiki/大尾狸</t>
  </si>
  <si>
    <t>('普', '水')</t>
  </si>
  <si>
    <t>大狼犬</t>
  </si>
  <si>
    <t>dalangquan</t>
  </si>
  <si>
    <t>https://wiki.52poke.com/wiki/大狼犬</t>
  </si>
  <si>
    <t>引梦貘人</t>
  </si>
  <si>
    <t>yinmengmoren</t>
  </si>
  <si>
    <t>https://wiki.52poke.com/wiki/引梦貘人</t>
  </si>
  <si>
    <t>彷徨夜灵</t>
  </si>
  <si>
    <t>panghuangyeling</t>
  </si>
  <si>
    <t>https://wiki.52poke.com/wiki/彷徨夜灵</t>
  </si>
  <si>
    <t>霓虹鱼</t>
  </si>
  <si>
    <t>nihongyu</t>
  </si>
  <si>
    <t>https://wiki.52poke.com/wiki/霓虹鱼</t>
  </si>
  <si>
    <t>树才怪</t>
  </si>
  <si>
    <t>shucaiguai</t>
  </si>
  <si>
    <t>https://wiki.52poke.com/wiki/树才怪</t>
  </si>
  <si>
    <t>尖牙陆鲨</t>
  </si>
  <si>
    <t>jianyalusha</t>
  </si>
  <si>
    <t>https://wiki.52poke.com/wiki/尖牙陆鲨</t>
  </si>
  <si>
    <t>护城龙</t>
  </si>
  <si>
    <t>huchenglong</t>
  </si>
  <si>
    <t>https://wiki.52poke.com/wiki/护城龙</t>
  </si>
  <si>
    <t>沼跃鱼</t>
  </si>
  <si>
    <t>zhaoyueyu</t>
  </si>
  <si>
    <t>https://wiki.52poke.com/wiki/沼跃鱼</t>
  </si>
  <si>
    <t>过动猿</t>
  </si>
  <si>
    <t>guodongyuan</t>
  </si>
  <si>
    <t>https://wiki.52poke.com/wiki/过动猿</t>
  </si>
  <si>
    <t>海魔狮</t>
  </si>
  <si>
    <t>haimoshi</t>
  </si>
  <si>
    <t>https://wiki.52poke.com/wiki/海魔狮</t>
  </si>
  <si>
    <t>大嘴鸥</t>
  </si>
  <si>
    <t>dazuiou</t>
  </si>
  <si>
    <t>https://wiki.52poke.com/wiki/大嘴鸥</t>
  </si>
  <si>
    <t>沙基拉斯</t>
  </si>
  <si>
    <t>shajilasi</t>
  </si>
  <si>
    <t>https://wiki.52poke.com/wiki/沙基拉斯</t>
  </si>
  <si>
    <t>巨翅飞鱼</t>
  </si>
  <si>
    <t>juchifeiyu</t>
  </si>
  <si>
    <t>https://wiki.52poke.com/wiki/巨翅飞鱼</t>
  </si>
  <si>
    <t>盔甲鸟</t>
  </si>
  <si>
    <t>kuijianiao</t>
  </si>
  <si>
    <t>https://wiki.52poke.com/wiki/盔甲鸟</t>
  </si>
  <si>
    <t>('飞', '钢')</t>
  </si>
  <si>
    <t>大尾立</t>
  </si>
  <si>
    <t>https://wiki.52poke.com/wiki/大尾立</t>
  </si>
  <si>
    <t>梦妖</t>
  </si>
  <si>
    <t>mengyao</t>
  </si>
  <si>
    <t>https://wiki.52poke.com/wiki/梦妖</t>
  </si>
  <si>
    <t>直冲熊</t>
  </si>
  <si>
    <t>zhichongxiong</t>
  </si>
  <si>
    <t>https://wiki.52poke.com/wiki/直冲熊</t>
  </si>
  <si>
    <t>向日花怪</t>
  </si>
  <si>
    <t>xiangrihuaguai</t>
  </si>
  <si>
    <t>https://wiki.52poke.com/wiki/向日花怪</t>
  </si>
  <si>
    <t>树林龟</t>
  </si>
  <si>
    <t>shulingui</t>
  </si>
  <si>
    <t>https://wiki.52poke.com/wiki/树林龟</t>
  </si>
  <si>
    <t>结草贵妇</t>
  </si>
  <si>
    <t>jiecaoguifu</t>
  </si>
  <si>
    <t>https://wiki.52poke.com/wiki/结草贵妇</t>
  </si>
  <si>
    <t>聒噪鸟</t>
  </si>
  <si>
    <t>guozaoniao</t>
  </si>
  <si>
    <t>https://wiki.52poke.com/wiki/聒噪鸟</t>
  </si>
  <si>
    <t>哈克龙</t>
  </si>
  <si>
    <t>hakelong</t>
  </si>
  <si>
    <t>https://wiki.52poke.com/wiki/哈克龙</t>
  </si>
  <si>
    <t>('龙',)</t>
  </si>
  <si>
    <t>嘎啦嘎啦</t>
  </si>
  <si>
    <t>galagala</t>
  </si>
  <si>
    <t>https://wiki.52poke.com/wiki/嘎啦嘎啦</t>
  </si>
  <si>
    <t>勇基拉</t>
  </si>
  <si>
    <t>yongjila</t>
  </si>
  <si>
    <t>https://wiki.52poke.com/wiki/勇基拉</t>
  </si>
  <si>
    <t>波克基古</t>
  </si>
  <si>
    <t>bokejigu</t>
  </si>
  <si>
    <t>https://wiki.52poke.com/wiki/波克基古</t>
  </si>
  <si>
    <t>拉达</t>
  </si>
  <si>
    <t>lada</t>
  </si>
  <si>
    <t>https://wiki.52poke.com/wiki/拉达</t>
  </si>
  <si>
    <t>变隐龙</t>
  </si>
  <si>
    <t>bianyinlong</t>
  </si>
  <si>
    <t>https://wiki.52poke.com/wiki/变隐龙</t>
  </si>
  <si>
    <t>猫老大</t>
  </si>
  <si>
    <t>maolaoda</t>
  </si>
  <si>
    <t>https://wiki.52poke.com/wiki/猫老大</t>
  </si>
  <si>
    <t>天蝎</t>
  </si>
  <si>
    <t>tianxie</t>
  </si>
  <si>
    <t>https://wiki.52poke.com/wiki/天蝎</t>
  </si>
  <si>
    <t>土龙弟弟</t>
  </si>
  <si>
    <t>tulongdidi</t>
  </si>
  <si>
    <t>https://wiki.52poke.com/wiki/土龙弟弟</t>
  </si>
  <si>
    <t>胖可丁</t>
  </si>
  <si>
    <t>pangkeding</t>
  </si>
  <si>
    <t>https://wiki.52poke.com/wiki/胖可丁</t>
  </si>
  <si>
    <t>('普', '妖')</t>
  </si>
  <si>
    <t>绅士蛾</t>
  </si>
  <si>
    <t>shenshie</t>
  </si>
  <si>
    <t>https://wiki.52poke.com/wiki/绅士蛾</t>
  </si>
  <si>
    <t>佛烈托斯</t>
  </si>
  <si>
    <t>folietuosi</t>
  </si>
  <si>
    <t>https://wiki.52poke.com/wiki/佛烈托斯</t>
  </si>
  <si>
    <t>多边兽</t>
  </si>
  <si>
    <t>duobianshou</t>
  </si>
  <si>
    <t>https://wiki.52poke.com/wiki/多边兽</t>
  </si>
  <si>
    <t>金属怪</t>
  </si>
  <si>
    <t>jinshuguai</t>
  </si>
  <si>
    <t>https://wiki.52poke.com/wiki/金属怪</t>
  </si>
  <si>
    <t>猫头夜鹰</t>
  </si>
  <si>
    <t>maotouyeying</t>
  </si>
  <si>
    <t>https://wiki.52poke.com/wiki/猫头夜鹰</t>
  </si>
  <si>
    <t>飘浮泡泡</t>
  </si>
  <si>
    <t>piaofupaopao</t>
  </si>
  <si>
    <t>https://wiki.52poke.com/wiki/飘浮泡泡</t>
  </si>
  <si>
    <t>雨翅蛾</t>
  </si>
  <si>
    <t>yuchie</t>
  </si>
  <si>
    <t>https://wiki.52poke.com/wiki/雨翅蛾</t>
  </si>
  <si>
    <t>阿利多斯</t>
  </si>
  <si>
    <t>aliduosi</t>
  </si>
  <si>
    <t>https://wiki.52poke.com/wiki/阿利多斯</t>
  </si>
  <si>
    <t>波皇子</t>
  </si>
  <si>
    <t>bohuangzi</t>
  </si>
  <si>
    <t>https://wiki.52poke.com/wiki/波皇子</t>
  </si>
  <si>
    <t>大钢蛇</t>
  </si>
  <si>
    <t>dagangshe</t>
  </si>
  <si>
    <t>https://wiki.52poke.com/wiki/大钢蛇</t>
  </si>
  <si>
    <t>('地', '钢')</t>
  </si>
  <si>
    <t>臭臭花</t>
  </si>
  <si>
    <t>chouchouhua</t>
  </si>
  <si>
    <t>https://wiki.52poke.com/wiki/臭臭花</t>
  </si>
  <si>
    <t>音箱蟀</t>
  </si>
  <si>
    <t>yinxiangshuai</t>
  </si>
  <si>
    <t>https://wiki.52poke.com/wiki/音箱蟀</t>
  </si>
  <si>
    <t>海刺龙</t>
  </si>
  <si>
    <t>haicilong</t>
  </si>
  <si>
    <t>https://wiki.52poke.com/wiki/海刺龙</t>
  </si>
  <si>
    <t>小火马</t>
  </si>
  <si>
    <t>xiaohuoma</t>
  </si>
  <si>
    <t>https://wiki.52poke.com/wiki/小火马</t>
  </si>
  <si>
    <t>煤炭龟</t>
  </si>
  <si>
    <t>meitangui</t>
  </si>
  <si>
    <t>https://wiki.52poke.com/wiki/煤炭龟</t>
  </si>
  <si>
    <t>蓝鳄</t>
  </si>
  <si>
    <t>lane</t>
  </si>
  <si>
    <t>https://wiki.52poke.com/wiki/蓝鳄</t>
  </si>
  <si>
    <t>头盖龙</t>
  </si>
  <si>
    <t>tougailong</t>
  </si>
  <si>
    <t>https://wiki.52poke.com/wiki/头盖龙</t>
  </si>
  <si>
    <t>火恐龙</t>
  </si>
  <si>
    <t>huokonglong</t>
  </si>
  <si>
    <t>https://wiki.52poke.com/wiki/火恐龙</t>
  </si>
  <si>
    <t>火岩鼠</t>
  </si>
  <si>
    <t>huoyanshu</t>
  </si>
  <si>
    <t>https://wiki.52poke.com/wiki/火岩鼠</t>
  </si>
  <si>
    <t>毽子棉</t>
  </si>
  <si>
    <t>jianzimian</t>
  </si>
  <si>
    <t>https://wiki.52poke.com/wiki/毽子棉</t>
  </si>
  <si>
    <t>力壮鸡</t>
  </si>
  <si>
    <t>lizhuangji</t>
  </si>
  <si>
    <t>https://wiki.52poke.com/wiki/力壮鸡</t>
  </si>
  <si>
    <t>妙蛙草</t>
  </si>
  <si>
    <t>miaowacao</t>
  </si>
  <si>
    <t>https://wiki.52poke.com/wiki/妙蛙草</t>
  </si>
  <si>
    <t>甲壳龙</t>
  </si>
  <si>
    <t>jiaqiaolong</t>
  </si>
  <si>
    <t>https://wiki.52poke.com/wiki/甲壳龙</t>
  </si>
  <si>
    <t>太古羽虫</t>
  </si>
  <si>
    <t>taiguyuchong</t>
  </si>
  <si>
    <t>https://wiki.52poke.com/wiki/太古羽虫</t>
  </si>
  <si>
    <t>狩猎凤蝶</t>
  </si>
  <si>
    <t>shouliefengdie</t>
  </si>
  <si>
    <t>https://wiki.52poke.com/wiki/狩猎凤蝶</t>
  </si>
  <si>
    <t>玛力露丽</t>
  </si>
  <si>
    <t>maliluli</t>
  </si>
  <si>
    <t>https://wiki.52poke.com/wiki/玛力露丽</t>
  </si>
  <si>
    <t>('水', '妖')</t>
  </si>
  <si>
    <t>三地鼠</t>
  </si>
  <si>
    <t>sandishu</t>
  </si>
  <si>
    <t>https://wiki.52poke.com/wiki/三地鼠</t>
  </si>
  <si>
    <t>熔岩蜗牛</t>
  </si>
  <si>
    <t>rongyanwoniu</t>
  </si>
  <si>
    <t>https://wiki.52poke.com/wiki/熔岩蜗牛</t>
  </si>
  <si>
    <t>('火', '岩')</t>
  </si>
  <si>
    <t>猛火猴</t>
  </si>
  <si>
    <t>menghuohou</t>
  </si>
  <si>
    <t>https://wiki.52poke.com/wiki/猛火猴</t>
  </si>
  <si>
    <t>卡咪龟</t>
  </si>
  <si>
    <t>kamigui</t>
  </si>
  <si>
    <t>https://wiki.52poke.com/wiki/卡咪龟</t>
  </si>
  <si>
    <t>电萤虫</t>
  </si>
  <si>
    <t>dianyingchong</t>
  </si>
  <si>
    <t>https://wiki.52poke.com/wiki/电萤虫</t>
  </si>
  <si>
    <t>甜甜萤</t>
  </si>
  <si>
    <t>tiantianying</t>
  </si>
  <si>
    <t>https://wiki.52poke.com/wiki/甜甜萤</t>
  </si>
  <si>
    <t>月桂叶</t>
  </si>
  <si>
    <t>yueguiye</t>
  </si>
  <si>
    <t>https://wiki.52poke.com/wiki/月桂叶</t>
  </si>
  <si>
    <t>黑暗鸦</t>
  </si>
  <si>
    <t>heianya</t>
  </si>
  <si>
    <t>https://wiki.52poke.com/wiki/黑暗鸦</t>
  </si>
  <si>
    <t>蔓藤怪</t>
  </si>
  <si>
    <t>mantengguai</t>
  </si>
  <si>
    <t>https://wiki.52poke.com/wiki/蔓藤怪</t>
  </si>
  <si>
    <t>毒蔷薇</t>
  </si>
  <si>
    <t>duqiangwei</t>
  </si>
  <si>
    <t>https://wiki.52poke.com/wiki/毒蔷薇</t>
  </si>
  <si>
    <t>森林蜥蜴</t>
  </si>
  <si>
    <t>senlinxiyi</t>
  </si>
  <si>
    <t>https://wiki.52poke.com/wiki/森林蜥蜴</t>
  </si>
  <si>
    <t>大舌头</t>
  </si>
  <si>
    <t>dashetou</t>
  </si>
  <si>
    <t>https://wiki.52poke.com/wiki/大舌头</t>
  </si>
  <si>
    <t>正电拍拍</t>
  </si>
  <si>
    <t>zhengdianpaipai</t>
  </si>
  <si>
    <t>https://wiki.52poke.com/wiki/正电拍拍</t>
  </si>
  <si>
    <t>负电拍拍</t>
  </si>
  <si>
    <t>fudianpaipai</t>
  </si>
  <si>
    <t>https://wiki.52poke.com/wiki/负电拍拍</t>
  </si>
  <si>
    <t>恰雷姆</t>
  </si>
  <si>
    <t>qialeimu</t>
  </si>
  <si>
    <t>https://wiki.52poke.com/wiki/恰雷姆</t>
  </si>
  <si>
    <t>刺甲贝</t>
  </si>
  <si>
    <t>cijiabei</t>
  </si>
  <si>
    <t>https://wiki.52poke.com/wiki/刺甲贝</t>
  </si>
  <si>
    <t>蜻蜻蜓</t>
  </si>
  <si>
    <t>qingqingting</t>
  </si>
  <si>
    <t>https://wiki.52poke.com/wiki/蜻蜻蜓</t>
  </si>
  <si>
    <t>小卡比兽</t>
  </si>
  <si>
    <t>xiaokabishou</t>
  </si>
  <si>
    <t>https://wiki.52poke.com/wiki/小卡比兽</t>
  </si>
  <si>
    <t>茸茸羊</t>
  </si>
  <si>
    <t>rongrongyang</t>
  </si>
  <si>
    <t>https://wiki.52poke.com/wiki/茸茸羊</t>
  </si>
  <si>
    <t>太阳珊瑚</t>
  </si>
  <si>
    <t>taiyangshanhu</t>
  </si>
  <si>
    <t>https://wiki.52poke.com/wiki/太阳珊瑚</t>
  </si>
  <si>
    <t>口呆花</t>
  </si>
  <si>
    <t>koudaihua</t>
  </si>
  <si>
    <t>https://wiki.52poke.com/wiki/口呆花</t>
  </si>
  <si>
    <t>巴大蝶</t>
  </si>
  <si>
    <t>badadie</t>
  </si>
  <si>
    <t>https://wiki.52poke.com/wiki/巴大蝶</t>
  </si>
  <si>
    <t>勒克猫</t>
  </si>
  <si>
    <t>leikemao</t>
  </si>
  <si>
    <t>https://wiki.52poke.com/wiki/勒克猫</t>
  </si>
  <si>
    <t>吼吼鲸</t>
  </si>
  <si>
    <t>houhoujing</t>
  </si>
  <si>
    <t>https://wiki.52poke.com/wiki/吼吼鲸</t>
  </si>
  <si>
    <t>长尾怪手</t>
  </si>
  <si>
    <t>changweiguaishou</t>
  </si>
  <si>
    <t>https://wiki.52poke.com/wiki/长尾怪手</t>
  </si>
  <si>
    <t>可多拉</t>
  </si>
  <si>
    <t>keduola</t>
  </si>
  <si>
    <t>https://wiki.52poke.com/wiki/可多拉</t>
  </si>
  <si>
    <t>勾魂眼</t>
  </si>
  <si>
    <t>gouhunyan</t>
  </si>
  <si>
    <t>https://wiki.52poke.com/wiki/勾魂眼</t>
  </si>
  <si>
    <t>大嘴娃</t>
  </si>
  <si>
    <t>dazuiwa</t>
  </si>
  <si>
    <t>https://wiki.52poke.com/wiki/大嘴娃</t>
  </si>
  <si>
    <t>('钢', '妖')</t>
  </si>
  <si>
    <t>尼多力诺</t>
  </si>
  <si>
    <t>niduolinuo</t>
  </si>
  <si>
    <t>https://wiki.52poke.com/wiki/尼多力诺</t>
  </si>
  <si>
    <t>蚊香君</t>
  </si>
  <si>
    <t>wenxiangjun</t>
  </si>
  <si>
    <t>https://wiki.52poke.com/wiki/蚊香君</t>
  </si>
  <si>
    <t>优雅猫</t>
  </si>
  <si>
    <t>youyamao</t>
  </si>
  <si>
    <t>https://wiki.52poke.com/wiki/优雅猫</t>
  </si>
  <si>
    <t>大针蜂</t>
  </si>
  <si>
    <t>dazhenfeng</t>
  </si>
  <si>
    <t>https://wiki.52poke.com/wiki/大针蜂</t>
  </si>
  <si>
    <t>幸福蛋</t>
  </si>
  <si>
    <t>xingfudan</t>
  </si>
  <si>
    <t>https://wiki.52poke.com/wiki/幸福蛋</t>
  </si>
  <si>
    <t>臭泥</t>
  </si>
  <si>
    <t>chouni</t>
  </si>
  <si>
    <t>https://wiki.52poke.com/wiki/臭泥</t>
  </si>
  <si>
    <t>触手百合</t>
  </si>
  <si>
    <t>chushoubaihe</t>
  </si>
  <si>
    <t>https://wiki.52poke.com/wiki/触手百合</t>
  </si>
  <si>
    <t>果然翁</t>
  </si>
  <si>
    <t>guoranweng</t>
  </si>
  <si>
    <t>https://wiki.52poke.com/wiki/果然翁</t>
  </si>
  <si>
    <t>隆隆石</t>
  </si>
  <si>
    <t>longlongshi</t>
  </si>
  <si>
    <t>https://wiki.52poke.com/wiki/隆隆石</t>
  </si>
  <si>
    <t>熊宝宝</t>
  </si>
  <si>
    <t>xiongbaobao</t>
  </si>
  <si>
    <t>https://wiki.52poke.com/wiki/熊宝宝</t>
  </si>
  <si>
    <t>姆克鸟</t>
  </si>
  <si>
    <t>mukeniao</t>
  </si>
  <si>
    <t>https://wiki.52poke.com/wiki/姆克鸟</t>
  </si>
  <si>
    <t>吼爆弹</t>
  </si>
  <si>
    <t>houbaodan</t>
  </si>
  <si>
    <t>https://wiki.52poke.com/wiki/吼爆弹</t>
  </si>
  <si>
    <t>尼多娜</t>
  </si>
  <si>
    <t>niduonuo</t>
  </si>
  <si>
    <t>https://wiki.52poke.com/wiki/尼多娜</t>
  </si>
  <si>
    <t>鬼斯</t>
  </si>
  <si>
    <t>guisi</t>
  </si>
  <si>
    <t>https://wiki.52poke.com/wiki/鬼斯</t>
  </si>
  <si>
    <t>小磁怪</t>
  </si>
  <si>
    <t>xiaociguai</t>
  </si>
  <si>
    <t>https://wiki.52poke.com/wiki/小磁怪</t>
  </si>
  <si>
    <t>帕奇利兹</t>
  </si>
  <si>
    <t>paqilizi</t>
  </si>
  <si>
    <t>https://wiki.52poke.com/wiki/帕奇利兹</t>
  </si>
  <si>
    <t>超音波幼虫</t>
  </si>
  <si>
    <t>chaoyinboyouchong</t>
  </si>
  <si>
    <t>https://wiki.52poke.com/wiki/超音波幼虫</t>
  </si>
  <si>
    <t>晃晃斑</t>
  </si>
  <si>
    <t>huanghuangban</t>
  </si>
  <si>
    <t>https://wiki.52poke.com/wiki/晃晃斑</t>
  </si>
  <si>
    <t>海星星</t>
  </si>
  <si>
    <t>haixingxing</t>
  </si>
  <si>
    <t>https://wiki.52poke.com/wiki/海星星</t>
  </si>
  <si>
    <t>卷卷耳</t>
  </si>
  <si>
    <t>juanjuaner</t>
  </si>
  <si>
    <t>https://wiki.52poke.com/wiki/卷卷耳</t>
  </si>
  <si>
    <t>菊石兽</t>
  </si>
  <si>
    <t>jushishou</t>
  </si>
  <si>
    <t>https://wiki.52poke.com/wiki/菊石兽</t>
  </si>
  <si>
    <t>毒粉蛾</t>
  </si>
  <si>
    <t>dufene</t>
  </si>
  <si>
    <t>https://wiki.52poke.com/wiki/毒粉蛾</t>
  </si>
  <si>
    <t>大葱鸭</t>
  </si>
  <si>
    <t>dacongya</t>
  </si>
  <si>
    <t>https://wiki.52poke.com/wiki/大葱鸭</t>
  </si>
  <si>
    <t>比比鸟</t>
  </si>
  <si>
    <t>bibiniao</t>
  </si>
  <si>
    <t>https://wiki.52poke.com/wiki/比比鸟</t>
  </si>
  <si>
    <t>长鼻叶</t>
  </si>
  <si>
    <t>changbiye</t>
  </si>
  <si>
    <t>https://wiki.52poke.com/wiki/长鼻叶</t>
  </si>
  <si>
    <t>鸭嘴宝宝</t>
  </si>
  <si>
    <t>yazuibaobao</t>
  </si>
  <si>
    <t>https://wiki.52poke.com/wiki/鸭嘴宝宝</t>
  </si>
  <si>
    <t>嘟嘟</t>
  </si>
  <si>
    <t>dudu</t>
  </si>
  <si>
    <t>https://wiki.52poke.com/wiki/嘟嘟</t>
  </si>
  <si>
    <t>卡蒂狗</t>
  </si>
  <si>
    <t>kadigou</t>
  </si>
  <si>
    <t>https://wiki.52poke.com/wiki/卡蒂狗</t>
  </si>
  <si>
    <t>凯西</t>
  </si>
  <si>
    <t>kaixi</t>
  </si>
  <si>
    <t>https://wiki.52poke.com/wiki/凯西</t>
  </si>
  <si>
    <t>臭鼬噗</t>
  </si>
  <si>
    <t>chouyoupu</t>
  </si>
  <si>
    <t>https://wiki.52poke.com/wiki/臭鼬噗</t>
  </si>
  <si>
    <t>安瓢虫</t>
  </si>
  <si>
    <t>anpiaochong</t>
  </si>
  <si>
    <t>https://wiki.52poke.com/wiki/安瓢虫</t>
  </si>
  <si>
    <t>角金鱼</t>
  </si>
  <si>
    <t>jiaojinyu</t>
  </si>
  <si>
    <t>https://wiki.52poke.com/wiki/角金鱼</t>
  </si>
  <si>
    <t>电击怪</t>
  </si>
  <si>
    <t>dianjiguai</t>
  </si>
  <si>
    <t>https://wiki.52poke.com/wiki/电击怪</t>
  </si>
  <si>
    <t>飘飘球</t>
  </si>
  <si>
    <t>piaopiaoqiu</t>
  </si>
  <si>
    <t>https://wiki.52poke.com/wiki/飘飘球</t>
  </si>
  <si>
    <t>天然雀</t>
  </si>
  <si>
    <t>tianranque</t>
  </si>
  <si>
    <t>https://wiki.52poke.com/wiki/天然雀</t>
  </si>
  <si>
    <t>霹雳电球</t>
  </si>
  <si>
    <t>pilidianqiu</t>
  </si>
  <si>
    <t>https://wiki.52poke.com/wiki/霹雳电球</t>
  </si>
  <si>
    <t>信使鸟</t>
  </si>
  <si>
    <t>xinshiniao</t>
  </si>
  <si>
    <t>https://wiki.52poke.com/wiki/信使鸟</t>
  </si>
  <si>
    <t>走路草</t>
  </si>
  <si>
    <t>zoulucao</t>
  </si>
  <si>
    <t>https://wiki.52poke.com/wiki/走路草</t>
  </si>
  <si>
    <t>猴怪</t>
  </si>
  <si>
    <t>houguai</t>
  </si>
  <si>
    <t>https://wiki.52poke.com/wiki/猴怪</t>
  </si>
  <si>
    <t>未知图腾</t>
  </si>
  <si>
    <t>weizhituteng</t>
  </si>
  <si>
    <t>https://wiki.52poke.com/wiki/未知图腾</t>
  </si>
  <si>
    <t>草苗龟</t>
  </si>
  <si>
    <t>caomiaogui</t>
  </si>
  <si>
    <t>https://wiki.52poke.com/wiki/草苗龟</t>
  </si>
  <si>
    <t>大颚蚁</t>
  </si>
  <si>
    <t>daeyi</t>
  </si>
  <si>
    <t>https://wiki.52poke.com/wiki/大颚蚁</t>
  </si>
  <si>
    <t>腕力</t>
  </si>
  <si>
    <t>wanli</t>
  </si>
  <si>
    <t>https://wiki.52poke.com/wiki/腕力</t>
  </si>
  <si>
    <t>圆陆鲨</t>
  </si>
  <si>
    <t>yuanlusha</t>
  </si>
  <si>
    <t>https://wiki.52poke.com/wiki/圆陆鲨</t>
  </si>
  <si>
    <t>刺球仙人掌</t>
  </si>
  <si>
    <t>ciqiuxianrenzhang</t>
  </si>
  <si>
    <t>https://wiki.52poke.com/wiki/刺球仙人掌</t>
  </si>
  <si>
    <t>水跃鱼</t>
  </si>
  <si>
    <t>shuiyueyu</t>
  </si>
  <si>
    <t>https://wiki.52poke.com/wiki/水跃鱼</t>
  </si>
  <si>
    <t>化石盔</t>
  </si>
  <si>
    <t>huashikui</t>
  </si>
  <si>
    <t>https://wiki.52poke.com/wiki/化石盔</t>
  </si>
  <si>
    <t>可达鸭</t>
  </si>
  <si>
    <t>kedaya</t>
  </si>
  <si>
    <t>https://wiki.52poke.com/wiki/可达鸭</t>
  </si>
  <si>
    <t>莲帽小童</t>
  </si>
  <si>
    <t>lianmaoxiaotong</t>
  </si>
  <si>
    <t>https://wiki.52poke.com/wiki/莲帽小童</t>
  </si>
  <si>
    <t>沙河马</t>
  </si>
  <si>
    <t>shahema</t>
  </si>
  <si>
    <t>https://wiki.52poke.com/wiki/沙河马</t>
  </si>
  <si>
    <t>布鲁</t>
  </si>
  <si>
    <t>bulu</t>
  </si>
  <si>
    <t>https://wiki.52poke.com/wiki/布鲁</t>
  </si>
  <si>
    <t>小小象</t>
  </si>
  <si>
    <t>xiaoxiaoxiang</t>
  </si>
  <si>
    <t>https://wiki.52poke.com/wiki/小小象</t>
  </si>
  <si>
    <t>跳跳猪</t>
  </si>
  <si>
    <t>tiaotiaozhu</t>
  </si>
  <si>
    <t>https://wiki.52poke.com/wiki/跳跳猪</t>
  </si>
  <si>
    <t>雪笠怪</t>
  </si>
  <si>
    <t>xueliguai</t>
  </si>
  <si>
    <t>https://wiki.52poke.com/wiki/雪笠怪</t>
  </si>
  <si>
    <t>独角犀牛</t>
  </si>
  <si>
    <t>dujiaoxiniu</t>
  </si>
  <si>
    <t>https://wiki.52poke.com/wiki/独角犀牛</t>
  </si>
  <si>
    <t>戴鲁比</t>
  </si>
  <si>
    <t>dailubi</t>
  </si>
  <si>
    <t>https://wiki.52poke.com/wiki/戴鲁比</t>
  </si>
  <si>
    <t>泳圈鼬</t>
  </si>
  <si>
    <t>yongquanyou</t>
  </si>
  <si>
    <t>https://wiki.52poke.com/wiki/泳圈鼬</t>
  </si>
  <si>
    <t>皮皮</t>
  </si>
  <si>
    <t>pipi</t>
  </si>
  <si>
    <t>https://wiki.52poke.com/wiki/皮皮</t>
  </si>
  <si>
    <t>灯笼鱼</t>
  </si>
  <si>
    <t>denglongyu</t>
  </si>
  <si>
    <t>https://wiki.52poke.com/wiki/灯笼鱼</t>
  </si>
  <si>
    <t>珍珠贝</t>
  </si>
  <si>
    <t>zhenzhubei</t>
  </si>
  <si>
    <t>https://wiki.52poke.com/wiki/珍珠贝</t>
  </si>
  <si>
    <t>无壳海兔</t>
  </si>
  <si>
    <t>wukehaitu</t>
  </si>
  <si>
    <t>https://wiki.52poke.com/wiki/无壳海兔</t>
  </si>
  <si>
    <t>波加曼</t>
  </si>
  <si>
    <t>bojiaman</t>
  </si>
  <si>
    <t>https://wiki.52poke.com/wiki/波加曼</t>
  </si>
  <si>
    <t>幼基拉斯</t>
  </si>
  <si>
    <t>youjilasi</t>
  </si>
  <si>
    <t>https://wiki.52poke.com/wiki/幼基拉斯</t>
  </si>
  <si>
    <t>铃铛响</t>
  </si>
  <si>
    <t>lingdangxiang</t>
  </si>
  <si>
    <t>https://wiki.52poke.com/wiki/铃铛响</t>
  </si>
  <si>
    <t>小锯鳄</t>
  </si>
  <si>
    <t>xiaojue</t>
  </si>
  <si>
    <t>https://wiki.52poke.com/wiki/小锯鳄</t>
  </si>
  <si>
    <t>大钳蟹</t>
  </si>
  <si>
    <t>daqianxie</t>
  </si>
  <si>
    <t>https://wiki.52poke.com/wiki/大钳蟹</t>
  </si>
  <si>
    <t>利欧路</t>
  </si>
  <si>
    <t>lioulu</t>
  </si>
  <si>
    <t>https://wiki.52poke.com/wiki/利欧路</t>
  </si>
  <si>
    <t>呆呆兽</t>
  </si>
  <si>
    <t>daidaishou</t>
  </si>
  <si>
    <t>https://wiki.52poke.com/wiki/呆呆兽</t>
  </si>
  <si>
    <t>妙蛙种子</t>
  </si>
  <si>
    <t>miaowazhongzi</t>
  </si>
  <si>
    <t>https://wiki.52poke.com/wiki/妙蛙种子</t>
  </si>
  <si>
    <t>伊布</t>
  </si>
  <si>
    <t>yibu</t>
  </si>
  <si>
    <t>https://wiki.52poke.com/wiki/伊布</t>
  </si>
  <si>
    <t>利牙鱼</t>
  </si>
  <si>
    <t>liyayu</t>
  </si>
  <si>
    <t>https://wiki.52poke.com/wiki/利牙鱼</t>
  </si>
  <si>
    <t>荧光鱼</t>
  </si>
  <si>
    <t>yingguangyu</t>
  </si>
  <si>
    <t>https://wiki.52poke.com/wiki/荧光鱼</t>
  </si>
  <si>
    <t>毛球</t>
  </si>
  <si>
    <t>maoqiu</t>
  </si>
  <si>
    <t>https://wiki.52poke.com/wiki/毛球</t>
  </si>
  <si>
    <t>小球飞鱼</t>
  </si>
  <si>
    <t>xiaoqiufeiyu</t>
  </si>
  <si>
    <t>https://wiki.52poke.com/wiki/小球飞鱼</t>
  </si>
  <si>
    <t>落雷兽</t>
  </si>
  <si>
    <t>luoleishou</t>
  </si>
  <si>
    <t>https://wiki.52poke.com/wiki/落雷兽</t>
  </si>
  <si>
    <t>毽子花</t>
  </si>
  <si>
    <t>jianzihua</t>
  </si>
  <si>
    <t>https://wiki.52poke.com/wiki/毽子花</t>
  </si>
  <si>
    <t>魅力喵</t>
  </si>
  <si>
    <t>meilimiao</t>
  </si>
  <si>
    <t>https://wiki.52poke.com/wiki/魅力喵</t>
  </si>
  <si>
    <t>蛋蛋</t>
  </si>
  <si>
    <t>dandan</t>
  </si>
  <si>
    <t>https://wiki.52poke.com/wiki/蛋蛋</t>
  </si>
  <si>
    <t>菊草叶</t>
  </si>
  <si>
    <t>jucaoye</t>
  </si>
  <si>
    <t>https://wiki.52poke.com/wiki/菊草叶</t>
  </si>
  <si>
    <t>杰尼龟</t>
  </si>
  <si>
    <t>jienigui</t>
  </si>
  <si>
    <t>https://wiki.52poke.com/wiki/杰尼龟</t>
  </si>
  <si>
    <t>海豹球</t>
  </si>
  <si>
    <t>haibaoqiu</t>
  </si>
  <si>
    <t>https://wiki.52poke.com/wiki/海豹球</t>
  </si>
  <si>
    <t>火稚鸡</t>
  </si>
  <si>
    <t>huozhiji</t>
  </si>
  <si>
    <t>https://wiki.52poke.com/wiki/火稚鸡</t>
  </si>
  <si>
    <t>派拉斯</t>
  </si>
  <si>
    <t>pailasi</t>
  </si>
  <si>
    <t>https://wiki.52poke.com/wiki/派拉斯</t>
  </si>
  <si>
    <t>盆才怪</t>
  </si>
  <si>
    <t>pencaiguai</t>
  </si>
  <si>
    <t>https://wiki.52poke.com/wiki/盆才怪</t>
  </si>
  <si>
    <t>朝北鼻</t>
  </si>
  <si>
    <t>zhaobeibi</t>
  </si>
  <si>
    <t>https://wiki.52poke.com/wiki/朝北鼻</t>
  </si>
  <si>
    <t>迷你龙</t>
  </si>
  <si>
    <t>minilong</t>
  </si>
  <si>
    <t>https://wiki.52poke.com/wiki/迷你龙</t>
  </si>
  <si>
    <t>木守宫</t>
  </si>
  <si>
    <t>mushougong</t>
  </si>
  <si>
    <t>https://wiki.52poke.com/wiki/木守宫</t>
  </si>
  <si>
    <t>小火龙</t>
  </si>
  <si>
    <t>xiaohuolong</t>
  </si>
  <si>
    <t>https://wiki.52poke.com/wiki/小火龙</t>
  </si>
  <si>
    <t>火球鼠</t>
  </si>
  <si>
    <t>huoqiushu</t>
  </si>
  <si>
    <t>https://wiki.52poke.com/wiki/火球鼠</t>
  </si>
  <si>
    <t>钳尾蝎</t>
  </si>
  <si>
    <t>qianweixie</t>
  </si>
  <si>
    <t>https://wiki.52poke.com/wiki/钳尾蝎</t>
  </si>
  <si>
    <t>小火焰猴</t>
  </si>
  <si>
    <t>xiaohuoyanhou</t>
  </si>
  <si>
    <t>https://wiki.52poke.com/wiki/小火焰猴</t>
  </si>
  <si>
    <t>爱心鱼</t>
  </si>
  <si>
    <t>aixinyu</t>
  </si>
  <si>
    <t>https://wiki.52poke.com/wiki/爱心鱼</t>
  </si>
  <si>
    <t>呆火驼</t>
  </si>
  <si>
    <t>daihuotuo</t>
  </si>
  <si>
    <t>https://wiki.52poke.com/wiki/呆火驼</t>
  </si>
  <si>
    <t>小海狮</t>
  </si>
  <si>
    <t>xiaohaishi</t>
  </si>
  <si>
    <t>https://wiki.52poke.com/wiki/小海狮</t>
  </si>
  <si>
    <t>魔尼尼</t>
  </si>
  <si>
    <t>monini</t>
  </si>
  <si>
    <t>https://wiki.52poke.com/wiki/魔尼尼</t>
  </si>
  <si>
    <t>龙虾小兵</t>
  </si>
  <si>
    <t>longxiaxiaobing</t>
  </si>
  <si>
    <t>https://wiki.52poke.com/wiki/龙虾小兵</t>
  </si>
  <si>
    <t>怨影娃娃</t>
  </si>
  <si>
    <t>yuanyingwawa</t>
  </si>
  <si>
    <t>https://wiki.52poke.com/wiki/怨影娃娃</t>
  </si>
  <si>
    <t>蚊香蝌蚪</t>
  </si>
  <si>
    <t>wenxiangkedou</t>
  </si>
  <si>
    <t>https://wiki.52poke.com/wiki/蚊香蝌蚪</t>
  </si>
  <si>
    <t>咩利羊</t>
  </si>
  <si>
    <t>mieliyang</t>
  </si>
  <si>
    <t>https://wiki.52poke.com/wiki/咩利羊</t>
  </si>
  <si>
    <t>宝贝龙</t>
  </si>
  <si>
    <t>baobeilong</t>
  </si>
  <si>
    <t>https://wiki.52poke.com/wiki/宝贝龙</t>
  </si>
  <si>
    <t>可可多拉</t>
  </si>
  <si>
    <t>kekeduola</t>
  </si>
  <si>
    <t>https://wiki.52poke.com/wiki/可可多拉</t>
  </si>
  <si>
    <t>不良蛙</t>
  </si>
  <si>
    <t>buliangwa</t>
  </si>
  <si>
    <t>https://wiki.52poke.com/wiki/不良蛙</t>
  </si>
  <si>
    <t>铁哑铃</t>
  </si>
  <si>
    <t>tieyaling</t>
  </si>
  <si>
    <t>https://wiki.52poke.com/wiki/铁哑铃</t>
  </si>
  <si>
    <t>铁炮鱼</t>
  </si>
  <si>
    <t>tiepaoyu</t>
  </si>
  <si>
    <t>https://wiki.52poke.com/wiki/铁炮鱼</t>
  </si>
  <si>
    <t>盾甲龙</t>
  </si>
  <si>
    <t>dunjialong</t>
  </si>
  <si>
    <t>https://wiki.52poke.com/wiki/盾甲龙</t>
  </si>
  <si>
    <t>溶食兽</t>
  </si>
  <si>
    <t>rongshishou</t>
  </si>
  <si>
    <t>https://wiki.52poke.com/wiki/溶食兽</t>
  </si>
  <si>
    <t>雪童子</t>
  </si>
  <si>
    <t>xuetongzi</t>
  </si>
  <si>
    <t>https://wiki.52poke.com/wiki/雪童子</t>
  </si>
  <si>
    <t>迷唇娃</t>
  </si>
  <si>
    <t>michunwa</t>
  </si>
  <si>
    <t>https://wiki.52poke.com/wiki/迷唇娃</t>
  </si>
  <si>
    <t>阿柏蛇</t>
  </si>
  <si>
    <t>ebaishe</t>
  </si>
  <si>
    <t>https://wiki.52poke.com/wiki/阿柏蛇</t>
  </si>
  <si>
    <t>穿山鼠</t>
  </si>
  <si>
    <t>chuanshanshu</t>
  </si>
  <si>
    <t>https://wiki.52poke.com/wiki/穿山鼠</t>
  </si>
  <si>
    <t>喇叭芽</t>
  </si>
  <si>
    <t>labaya</t>
  </si>
  <si>
    <t>https://wiki.52poke.com/wiki/喇叭芽</t>
  </si>
  <si>
    <t>瓦斯弹</t>
  </si>
  <si>
    <t>wasidan</t>
  </si>
  <si>
    <t>https://wiki.52poke.com/wiki/瓦斯弹</t>
  </si>
  <si>
    <t>樱花宝</t>
  </si>
  <si>
    <t>yinghuabao</t>
  </si>
  <si>
    <t>https://wiki.52poke.com/wiki/樱花宝</t>
  </si>
  <si>
    <t>皮卡丘</t>
  </si>
  <si>
    <t>pikaqiu</t>
  </si>
  <si>
    <t>https://wiki.52poke.com/wiki/皮卡丘</t>
  </si>
  <si>
    <t>傲骨燕</t>
  </si>
  <si>
    <t>aoguyan</t>
  </si>
  <si>
    <t>https://wiki.52poke.com/wiki/傲骨燕</t>
  </si>
  <si>
    <t>长翅鸥</t>
  </si>
  <si>
    <t>zhangchiou</t>
  </si>
  <si>
    <t>https://wiki.52poke.com/wiki/长翅鸥</t>
  </si>
  <si>
    <t>尼多朗</t>
  </si>
  <si>
    <t>niduolang</t>
  </si>
  <si>
    <t>https://wiki.52poke.com/wiki/尼多朗</t>
  </si>
  <si>
    <t>蘑蘑菇</t>
  </si>
  <si>
    <t>momogu</t>
  </si>
  <si>
    <t>https://wiki.52poke.com/wiki/蘑蘑菇</t>
  </si>
  <si>
    <t>烈雀</t>
  </si>
  <si>
    <t>lieque</t>
  </si>
  <si>
    <t>https://wiki.52poke.com/wiki/烈雀</t>
  </si>
  <si>
    <t>奇鲁莉安</t>
  </si>
  <si>
    <t>qilulian</t>
  </si>
  <si>
    <t>https://wiki.52poke.com/wiki/奇鲁莉安</t>
  </si>
  <si>
    <t>小猫怪</t>
  </si>
  <si>
    <t>xiaomaoguai</t>
  </si>
  <si>
    <t>https://wiki.52poke.com/wiki/小猫怪</t>
  </si>
  <si>
    <t>催眠貘</t>
  </si>
  <si>
    <t>cuimianmo</t>
  </si>
  <si>
    <t>https://wiki.52poke.com/wiki/催眠貘</t>
  </si>
  <si>
    <t>百变怪</t>
  </si>
  <si>
    <t>baibianguai</t>
  </si>
  <si>
    <t>https://wiki.52poke.com/wiki/百变怪</t>
  </si>
  <si>
    <t>卡拉卡拉</t>
  </si>
  <si>
    <t>kalakala</t>
  </si>
  <si>
    <t>https://wiki.52poke.com/wiki/卡拉卡拉</t>
  </si>
  <si>
    <t>青绵鸟</t>
  </si>
  <si>
    <t>qingmianniao</t>
  </si>
  <si>
    <t>https://wiki.52poke.com/wiki/青绵鸟</t>
  </si>
  <si>
    <t>泥泥鳅</t>
  </si>
  <si>
    <t>niniqiu</t>
  </si>
  <si>
    <t>https://wiki.52poke.com/wiki/泥泥鳅</t>
  </si>
  <si>
    <t>小拉达</t>
  </si>
  <si>
    <t>xiaolada</t>
  </si>
  <si>
    <t>https://wiki.52poke.com/wiki/小拉达</t>
  </si>
  <si>
    <t>壶壶</t>
  </si>
  <si>
    <t>huhu</t>
  </si>
  <si>
    <t>https://wiki.52poke.com/wiki/壶壶</t>
  </si>
  <si>
    <t>喵喵</t>
  </si>
  <si>
    <t>miaomiao</t>
  </si>
  <si>
    <t>https://wiki.52poke.com/wiki/喵喵</t>
  </si>
  <si>
    <t>懒人獭</t>
  </si>
  <si>
    <t>lanrenta</t>
  </si>
  <si>
    <t>https://wiki.52poke.com/wiki/懒人獭</t>
  </si>
  <si>
    <t>六尾</t>
  </si>
  <si>
    <t>liuwei</t>
  </si>
  <si>
    <t>https://wiki.52poke.com/wiki/六尾</t>
  </si>
  <si>
    <t>熔岩虫</t>
  </si>
  <si>
    <t>rongyanchong</t>
  </si>
  <si>
    <t>https://wiki.52poke.com/wiki/熔岩虫</t>
  </si>
  <si>
    <t>大岩蛇</t>
  </si>
  <si>
    <t>dayanshe</t>
  </si>
  <si>
    <t>https://wiki.52poke.com/wiki/大岩蛇</t>
  </si>
  <si>
    <t>墨海马</t>
  </si>
  <si>
    <t>mohaima</t>
  </si>
  <si>
    <t>https://wiki.52poke.com/wiki/墨海马</t>
  </si>
  <si>
    <t>夜巡灵</t>
  </si>
  <si>
    <t>yexunling</t>
  </si>
  <si>
    <t>https://wiki.52poke.com/wiki/夜巡灵</t>
  </si>
  <si>
    <t>玛瑙水母</t>
  </si>
  <si>
    <t>manaoshuimu</t>
  </si>
  <si>
    <t>https://wiki.52poke.com/wiki/玛瑙水母</t>
  </si>
  <si>
    <t>天秤偶</t>
  </si>
  <si>
    <t>tianchengou</t>
  </si>
  <si>
    <t>https://wiki.52poke.com/wiki/天秤偶</t>
  </si>
  <si>
    <t>幕下力士</t>
  </si>
  <si>
    <t>muxialishi</t>
  </si>
  <si>
    <t>https://wiki.52poke.com/wiki/幕下力士</t>
  </si>
  <si>
    <t>圆丝蛛</t>
  </si>
  <si>
    <t>yuansizhu</t>
  </si>
  <si>
    <t>https://wiki.52poke.com/wiki/圆丝蛛</t>
  </si>
  <si>
    <t>铜镜怪</t>
  </si>
  <si>
    <t>tongjingguai</t>
  </si>
  <si>
    <t>https://wiki.52poke.com/wiki/铜镜怪</t>
  </si>
  <si>
    <t>小拳石</t>
  </si>
  <si>
    <t>xiaoquanshi</t>
  </si>
  <si>
    <t>https://wiki.52poke.com/wiki/小拳石</t>
  </si>
  <si>
    <t>姆克儿</t>
  </si>
  <si>
    <t>mukeer</t>
  </si>
  <si>
    <t>https://wiki.52poke.com/wiki/姆克儿</t>
  </si>
  <si>
    <t>尼多兰</t>
  </si>
  <si>
    <t>niduolan</t>
  </si>
  <si>
    <t>https://wiki.52poke.com/wiki/尼多兰</t>
  </si>
  <si>
    <t>地鼠</t>
  </si>
  <si>
    <t>dishu</t>
  </si>
  <si>
    <t>https://wiki.52poke.com/wiki/地鼠</t>
  </si>
  <si>
    <t>玛沙那</t>
  </si>
  <si>
    <t>mashana</t>
  </si>
  <si>
    <t>https://wiki.52poke.com/wiki/玛沙那</t>
  </si>
  <si>
    <t>溜溜糖球</t>
  </si>
  <si>
    <t>liuliutangqiu</t>
  </si>
  <si>
    <t>https://wiki.52poke.com/wiki/溜溜糖球</t>
  </si>
  <si>
    <t>('水', '虫')</t>
  </si>
  <si>
    <t>含羞苞</t>
  </si>
  <si>
    <t>hanxiubao</t>
  </si>
  <si>
    <t>https://wiki.52poke.com/wiki/含羞苞</t>
  </si>
  <si>
    <t>榛果球</t>
  </si>
  <si>
    <t>zhenguoqiu</t>
  </si>
  <si>
    <t>https://wiki.52poke.com/wiki/榛果球</t>
  </si>
  <si>
    <t>脱壳忍者</t>
  </si>
  <si>
    <t>tuokerenzhe</t>
  </si>
  <si>
    <t>https://wiki.52poke.com/wiki/脱壳忍者</t>
  </si>
  <si>
    <t>('虫', '鬼')</t>
  </si>
  <si>
    <t>大牙狸</t>
  </si>
  <si>
    <t>dayali</t>
  </si>
  <si>
    <t>https://wiki.52poke.com/wiki/大牙狸</t>
  </si>
  <si>
    <t>波克比</t>
  </si>
  <si>
    <t>bokebi</t>
  </si>
  <si>
    <t>https://wiki.52poke.com/wiki/波克比</t>
  </si>
  <si>
    <t>小山猪</t>
  </si>
  <si>
    <t>xiaoshanzhu</t>
  </si>
  <si>
    <t>https://wiki.52poke.com/wiki/小山猪</t>
  </si>
  <si>
    <t>向尾喵</t>
  </si>
  <si>
    <t>xiangweimiao</t>
  </si>
  <si>
    <t>https://wiki.52poke.com/wiki/向尾喵</t>
  </si>
  <si>
    <t>波波</t>
  </si>
  <si>
    <t>bobo</t>
  </si>
  <si>
    <t>https://wiki.52poke.com/wiki/波波</t>
  </si>
  <si>
    <t>超音蝠</t>
  </si>
  <si>
    <t>chaoyinfu</t>
  </si>
  <si>
    <t>https://wiki.52poke.com/wiki/超音蝠</t>
  </si>
  <si>
    <t>吉利蛋</t>
  </si>
  <si>
    <t>jilidan</t>
  </si>
  <si>
    <t>https://wiki.52poke.com/wiki/吉利蛋</t>
  </si>
  <si>
    <t>大舌贝</t>
  </si>
  <si>
    <t>dashebei</t>
  </si>
  <si>
    <t>https://wiki.52poke.com/wiki/大舌贝</t>
  </si>
  <si>
    <t>胖丁</t>
  </si>
  <si>
    <t>pangding</t>
  </si>
  <si>
    <t>https://wiki.52poke.com/wiki/胖丁</t>
  </si>
  <si>
    <t>小果然</t>
  </si>
  <si>
    <t>xiaoguoran</t>
  </si>
  <si>
    <t>https://wiki.52poke.com/wiki/小果然</t>
  </si>
  <si>
    <t>土狼犬</t>
  </si>
  <si>
    <t>tulangquan</t>
  </si>
  <si>
    <t>https://wiki.52poke.com/wiki/土狼犬</t>
  </si>
  <si>
    <t>咕咕</t>
  </si>
  <si>
    <t>gugu</t>
  </si>
  <si>
    <t>https://wiki.52poke.com/wiki/咕咕</t>
  </si>
  <si>
    <t>咕妞妞</t>
  </si>
  <si>
    <t>guniuniu</t>
  </si>
  <si>
    <t>https://wiki.52poke.com/wiki/咕妞妞</t>
  </si>
  <si>
    <t>芭瓢虫</t>
  </si>
  <si>
    <t>bapiaochong</t>
  </si>
  <si>
    <t>https://wiki.52poke.com/wiki/芭瓢虫</t>
  </si>
  <si>
    <t>三蜜蜂</t>
  </si>
  <si>
    <t>sanmifeng</t>
  </si>
  <si>
    <t>https://wiki.52poke.com/wiki/三蜜蜂</t>
  </si>
  <si>
    <t>毽子草</t>
  </si>
  <si>
    <t>jianzicao</t>
  </si>
  <si>
    <t>https://wiki.52poke.com/wiki/毽子草</t>
  </si>
  <si>
    <t>蛇纹熊</t>
  </si>
  <si>
    <t>shewenxiong</t>
  </si>
  <si>
    <t>https://wiki.52poke.com/wiki/蛇纹熊</t>
  </si>
  <si>
    <t>玛力露</t>
  </si>
  <si>
    <t>malilu</t>
  </si>
  <si>
    <t>https://wiki.52poke.com/wiki/玛力露</t>
  </si>
  <si>
    <t>土居忍士</t>
  </si>
  <si>
    <t>tujurenshi</t>
  </si>
  <si>
    <t>https://wiki.52poke.com/wiki/土居忍士</t>
  </si>
  <si>
    <t>('地', '虫')</t>
  </si>
  <si>
    <t>结草儿</t>
  </si>
  <si>
    <t>jiecaor</t>
  </si>
  <si>
    <t>https://wiki.52poke.com/wiki/结草儿</t>
  </si>
  <si>
    <t>尾立</t>
  </si>
  <si>
    <t>weili</t>
  </si>
  <si>
    <t>https://wiki.52poke.com/wiki/尾立</t>
  </si>
  <si>
    <t>刺尾虫</t>
  </si>
  <si>
    <t>ciweichong</t>
  </si>
  <si>
    <t>https://wiki.52poke.com/wiki/刺尾虫</t>
  </si>
  <si>
    <t>图图犬</t>
  </si>
  <si>
    <t>tutuquan</t>
  </si>
  <si>
    <t>https://wiki.52poke.com/wiki/图图犬</t>
  </si>
  <si>
    <t>莲叶童子</t>
  </si>
  <si>
    <t>lianyetongzi</t>
  </si>
  <si>
    <t>https://wiki.52poke.com/wiki/莲叶童子</t>
  </si>
  <si>
    <t>橡实果</t>
  </si>
  <si>
    <t>xiangshiguo</t>
  </si>
  <si>
    <t>https://wiki.52poke.com/wiki/橡实果</t>
  </si>
  <si>
    <t>皮宝宝</t>
  </si>
  <si>
    <t>pibaobao</t>
  </si>
  <si>
    <t>https://wiki.52poke.com/wiki/皮宝宝</t>
  </si>
  <si>
    <t>拉鲁拉丝</t>
  </si>
  <si>
    <t>lalulasi</t>
  </si>
  <si>
    <t>https://wiki.52poke.com/wiki/拉鲁拉丝</t>
  </si>
  <si>
    <t>无畏小子</t>
  </si>
  <si>
    <t>wuweixiaozi</t>
  </si>
  <si>
    <t>https://wiki.52poke.com/wiki/无畏小子</t>
  </si>
  <si>
    <t>乌波</t>
  </si>
  <si>
    <t>wubo</t>
  </si>
  <si>
    <t>https://wiki.52poke.com/wiki/乌波</t>
  </si>
  <si>
    <t>独角虫</t>
  </si>
  <si>
    <t>dujiaochong</t>
  </si>
  <si>
    <t>https://wiki.52poke.com/wiki/独角虫</t>
  </si>
  <si>
    <t>宝宝丁</t>
  </si>
  <si>
    <t>baobaoding</t>
  </si>
  <si>
    <t>https://wiki.52poke.com/wiki/宝宝丁</t>
  </si>
  <si>
    <t>圆法师</t>
  </si>
  <si>
    <t>yuanfashi</t>
  </si>
  <si>
    <t>https://wiki.52poke.com/wiki/圆法师</t>
  </si>
  <si>
    <t>绿毛虫</t>
  </si>
  <si>
    <t>lǜmaochong</t>
  </si>
  <si>
    <t>https://wiki.52poke.com/wiki/绿毛虫</t>
  </si>
  <si>
    <t>甲壳茧</t>
  </si>
  <si>
    <t>jiaqiaojian</t>
  </si>
  <si>
    <t>https://wiki.52poke.com/wiki/甲壳茧</t>
  </si>
  <si>
    <t>盾甲茧</t>
  </si>
  <si>
    <t>dunjiajian</t>
  </si>
  <si>
    <t>https://wiki.52poke.com/wiki/盾甲茧</t>
  </si>
  <si>
    <t>露力丽</t>
  </si>
  <si>
    <t>lulili</t>
  </si>
  <si>
    <t>https://wiki.52poke.com/wiki/露力丽</t>
  </si>
  <si>
    <t>向日种子</t>
  </si>
  <si>
    <t>xiangrizhongzi</t>
  </si>
  <si>
    <t>https://wiki.52poke.com/wiki/向日种子</t>
  </si>
  <si>
    <t>铁壳蛹</t>
  </si>
  <si>
    <t>tiekeyong</t>
  </si>
  <si>
    <t>https://wiki.52poke.com/wiki/铁壳蛹</t>
  </si>
  <si>
    <t>铁甲蛹</t>
  </si>
  <si>
    <t>tiejiayong</t>
  </si>
  <si>
    <t>https://wiki.52poke.com/wiki/铁甲蛹</t>
  </si>
  <si>
    <t>鲤鱼王</t>
  </si>
  <si>
    <t>liyuwang</t>
  </si>
  <si>
    <t>https://wiki.52poke.com/wiki/鲤鱼王</t>
  </si>
  <si>
    <t>丑丑鱼</t>
  </si>
  <si>
    <t>chouchouyu</t>
  </si>
  <si>
    <t>https://wiki.52poke.com/wiki/丑丑鱼</t>
  </si>
  <si>
    <t>小福蛋</t>
  </si>
  <si>
    <t>xiaofudan</t>
  </si>
  <si>
    <t>https://wiki.52poke.com/wiki/小福蛋</t>
  </si>
  <si>
    <t>pinyin</t>
  </si>
  <si>
    <t>hp</t>
  </si>
  <si>
    <t>hp50</t>
  </si>
  <si>
    <t>攻50</t>
  </si>
  <si>
    <t>防50</t>
  </si>
  <si>
    <t>挨打</t>
  </si>
  <si>
    <t>代表性招式威力</t>
  </si>
  <si>
    <t>权重</t>
  </si>
  <si>
    <t>代表性强攻能力值</t>
  </si>
  <si>
    <t>加权攻50</t>
  </si>
  <si>
    <t>特性前综合分</t>
  </si>
  <si>
    <t>特性系数</t>
  </si>
  <si>
    <t>sparse权重</t>
  </si>
  <si>
    <t>物理坦度</t>
  </si>
  <si>
    <t>speed</t>
  </si>
  <si>
    <t>再来一次</t>
  </si>
  <si>
    <t>定身法 无理取闹</t>
  </si>
  <si>
    <t>拉帝欧斯</t>
  </si>
  <si>
    <t>ladiousi</t>
  </si>
  <si>
    <t>('超', '龙')</t>
  </si>
  <si>
    <t>https://wiki.52poke.com/wiki/%E6%8B%89%E5%B8%9D%E6%AC%A7%E6%96%AF#.E7.A7.8D.E6.97.8F.E5.80.BC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</si>
</sst>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3"/>
  <sheetViews>
    <sheetView tabSelected="1" zoomScale="175" zoomScaleNormal="175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X3" sqref="X3"/>
    </sheetView>
  </sheetViews>
  <sheetFormatPr defaultRowHeight="14.6" x14ac:dyDescent="0.85"/>
  <cols>
    <col min="1" max="1" width="3.8828125" bestFit="1" customWidth="1"/>
    <col min="2" max="2" width="10.4609375" bestFit="1" customWidth="1"/>
    <col min="5" max="5" width="5.15234375" bestFit="1" customWidth="1"/>
    <col min="6" max="10" width="6.84375" bestFit="1" customWidth="1"/>
    <col min="11" max="17" width="6.84375" customWidth="1"/>
    <col min="18" max="19" width="6.84375" style="3" customWidth="1"/>
    <col min="20" max="20" width="10.8046875" hidden="1" customWidth="1"/>
    <col min="21" max="21" width="6.84375" style="4" customWidth="1"/>
    <col min="22" max="22" width="10.765625" style="2" bestFit="1" customWidth="1"/>
    <col min="23" max="23" width="6.84375" style="3" customWidth="1"/>
    <col min="24" max="24" width="6.84375" customWidth="1"/>
    <col min="25" max="25" width="6.84375" style="3" customWidth="1"/>
  </cols>
  <sheetData>
    <row r="1" spans="1:26" x14ac:dyDescent="0.85">
      <c r="A1" t="s">
        <v>0</v>
      </c>
      <c r="B1" t="s">
        <v>1</v>
      </c>
      <c r="C1" t="s">
        <v>1516</v>
      </c>
      <c r="D1" t="s">
        <v>13</v>
      </c>
      <c r="E1" t="s">
        <v>1517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7</v>
      </c>
      <c r="M1" t="s">
        <v>1518</v>
      </c>
      <c r="N1" t="s">
        <v>1519</v>
      </c>
      <c r="O1" t="s">
        <v>1520</v>
      </c>
      <c r="P1" t="s">
        <v>9</v>
      </c>
      <c r="Q1" t="s">
        <v>1529</v>
      </c>
      <c r="R1" s="3" t="s">
        <v>1523</v>
      </c>
      <c r="S1" s="3" t="s">
        <v>1528</v>
      </c>
      <c r="T1" t="s">
        <v>1525</v>
      </c>
      <c r="U1" s="4" t="s">
        <v>1521</v>
      </c>
      <c r="V1" s="2" t="s">
        <v>10</v>
      </c>
      <c r="W1" s="3" t="s">
        <v>1526</v>
      </c>
      <c r="X1" t="s">
        <v>1527</v>
      </c>
      <c r="Y1" s="3" t="s">
        <v>11</v>
      </c>
      <c r="Z1" t="s">
        <v>12</v>
      </c>
    </row>
    <row r="2" spans="1:26" x14ac:dyDescent="0.85">
      <c r="A2">
        <v>381</v>
      </c>
      <c r="B2" t="s">
        <v>1533</v>
      </c>
      <c r="C2" t="s">
        <v>1534</v>
      </c>
      <c r="D2" t="s">
        <v>1535</v>
      </c>
      <c r="E2">
        <v>80</v>
      </c>
      <c r="F2">
        <v>90</v>
      </c>
      <c r="G2">
        <v>80</v>
      </c>
      <c r="H2">
        <v>130</v>
      </c>
      <c r="I2">
        <v>110</v>
      </c>
      <c r="J2">
        <v>110</v>
      </c>
      <c r="K2">
        <f>MAX(F2,H2)</f>
        <v>130</v>
      </c>
      <c r="L2">
        <f>MIN(G2,I2)</f>
        <v>80</v>
      </c>
      <c r="M2">
        <f>(E2*2+31)/2+60</f>
        <v>155.5</v>
      </c>
      <c r="N2">
        <f>(K2*2+31)/2+5</f>
        <v>150.5</v>
      </c>
      <c r="O2">
        <f>(L2*2+31)/2+5</f>
        <v>100.5</v>
      </c>
      <c r="P2">
        <f>M2*O2</f>
        <v>15627.75</v>
      </c>
      <c r="Q2">
        <f>((G2*2+31)/2+5)*M2</f>
        <v>15627.75</v>
      </c>
      <c r="R2" s="3">
        <v>720.07786493621438</v>
      </c>
      <c r="S2" s="3">
        <f>IF(R2&lt;200, 0, R2)</f>
        <v>720.07786493621438</v>
      </c>
      <c r="T2">
        <f>S2*N2</f>
        <v>108371.71867290027</v>
      </c>
      <c r="U2" s="4">
        <f>P2/(constants!$B$1 * constants!$B$2 * (110/250) * AVERAGE(0.8, 1) * 1.5)</f>
        <v>2.5511309383386607</v>
      </c>
      <c r="V2" s="2">
        <v>0.58198714552060493</v>
      </c>
      <c r="W2" s="3">
        <f>(U2+V2)*N2</f>
        <v>471.53427162081948</v>
      </c>
      <c r="X2">
        <v>1.1000000000000001</v>
      </c>
      <c r="Y2" s="3">
        <f>W2*X2</f>
        <v>518.68769878290152</v>
      </c>
      <c r="Z2" t="s">
        <v>1536</v>
      </c>
    </row>
    <row r="3" spans="1:26" ht="14.65" x14ac:dyDescent="0.85">
      <c r="A3">
        <v>149</v>
      </c>
      <c r="B3" t="s">
        <v>33</v>
      </c>
      <c r="C3" t="s">
        <v>34</v>
      </c>
      <c r="D3" t="s">
        <v>36</v>
      </c>
      <c r="E3">
        <v>91</v>
      </c>
      <c r="F3">
        <v>134</v>
      </c>
      <c r="G3">
        <v>95</v>
      </c>
      <c r="H3">
        <v>100</v>
      </c>
      <c r="I3">
        <v>100</v>
      </c>
      <c r="J3">
        <v>80</v>
      </c>
      <c r="K3">
        <f>MAX(F3,H3)</f>
        <v>134</v>
      </c>
      <c r="L3">
        <f>MIN(G3,I3)</f>
        <v>95</v>
      </c>
      <c r="M3">
        <f>(E3*2+31)/2+60</f>
        <v>166.5</v>
      </c>
      <c r="N3">
        <f>(K3*2+31)/2+5</f>
        <v>154.5</v>
      </c>
      <c r="O3">
        <f>(L3*2+31)/2+5</f>
        <v>115.5</v>
      </c>
      <c r="P3">
        <f>M3*O3</f>
        <v>19230.75</v>
      </c>
      <c r="Q3">
        <f>((G3*2+31)/2+5)*M3</f>
        <v>19230.75</v>
      </c>
      <c r="R3" s="3">
        <v>720.07786493621438</v>
      </c>
      <c r="S3" s="3">
        <f>IF(R3&lt;200, 0, R3)</f>
        <v>720.07786493621438</v>
      </c>
      <c r="T3">
        <f>S3*N3</f>
        <v>111252.03013264512</v>
      </c>
      <c r="U3" s="4">
        <f>P3/(constants!$B$1 * constants!$B$2 * (110/250) * AVERAGE(0.8, 1) * 1.5)</f>
        <v>3.1392978063032873</v>
      </c>
      <c r="V3" s="2">
        <v>0.58198714552060493</v>
      </c>
      <c r="W3" s="3">
        <f>(U3+V3)*N3</f>
        <v>574.93852505679138</v>
      </c>
      <c r="X3">
        <v>1.25</v>
      </c>
      <c r="Y3" s="3">
        <f>W3*X3</f>
        <v>718.67315632098916</v>
      </c>
      <c r="Z3" t="s">
        <v>35</v>
      </c>
    </row>
    <row r="4" spans="1:26" ht="14.65" x14ac:dyDescent="0.85">
      <c r="A4">
        <v>373</v>
      </c>
      <c r="B4" t="s">
        <v>37</v>
      </c>
      <c r="C4" t="s">
        <v>38</v>
      </c>
      <c r="D4" t="s">
        <v>36</v>
      </c>
      <c r="E4">
        <v>95</v>
      </c>
      <c r="F4">
        <v>135</v>
      </c>
      <c r="G4">
        <v>80</v>
      </c>
      <c r="H4">
        <v>110</v>
      </c>
      <c r="I4">
        <v>80</v>
      </c>
      <c r="J4">
        <v>100</v>
      </c>
      <c r="K4">
        <f>MAX(F4,H4)</f>
        <v>135</v>
      </c>
      <c r="L4">
        <f>MIN(G4,I4)</f>
        <v>80</v>
      </c>
      <c r="M4">
        <f>(E4*2+31)/2+60</f>
        <v>170.5</v>
      </c>
      <c r="N4">
        <f>(K4*2+31)/2+5</f>
        <v>155.5</v>
      </c>
      <c r="O4">
        <f>(L4*2+31)/2+5</f>
        <v>100.5</v>
      </c>
      <c r="P4">
        <f>M4*O4</f>
        <v>17135.25</v>
      </c>
      <c r="Q4">
        <f>((G4*2+31)/2+5)*M4</f>
        <v>17135.25</v>
      </c>
      <c r="R4" s="3">
        <v>714.86590746980664</v>
      </c>
      <c r="S4" s="3">
        <f>IF(R4&lt;200, 0, R4)</f>
        <v>714.86590746980664</v>
      </c>
      <c r="T4">
        <f>S4*N4</f>
        <v>111161.64861155493</v>
      </c>
      <c r="U4" s="4">
        <f>P4/(constants!$B$1 * constants!$B$2 * (110/250) * AVERAGE(0.8, 1) * 1.5)</f>
        <v>2.7972207394645765</v>
      </c>
      <c r="V4" s="2">
        <v>0.87412304240872085</v>
      </c>
      <c r="W4" s="3">
        <f>(U4+V4)*N4</f>
        <v>570.8939580812978</v>
      </c>
      <c r="X4">
        <v>1.25</v>
      </c>
      <c r="Y4" s="3">
        <f>W4*X4</f>
        <v>713.61744760162219</v>
      </c>
      <c r="Z4" t="s">
        <v>39</v>
      </c>
    </row>
    <row r="5" spans="1:26" ht="14.65" x14ac:dyDescent="0.85">
      <c r="A5">
        <v>445</v>
      </c>
      <c r="B5" t="s">
        <v>29</v>
      </c>
      <c r="C5" t="s">
        <v>30</v>
      </c>
      <c r="D5" t="s">
        <v>32</v>
      </c>
      <c r="E5">
        <v>108</v>
      </c>
      <c r="F5">
        <v>130</v>
      </c>
      <c r="G5">
        <v>95</v>
      </c>
      <c r="H5">
        <v>80</v>
      </c>
      <c r="I5">
        <v>85</v>
      </c>
      <c r="J5">
        <v>102</v>
      </c>
      <c r="K5">
        <f>MAX(F5,H5)</f>
        <v>130</v>
      </c>
      <c r="L5">
        <f>MIN(G5,I5)</f>
        <v>85</v>
      </c>
      <c r="M5">
        <f>(E5*2+31)/2+60</f>
        <v>183.5</v>
      </c>
      <c r="N5">
        <f>(K5*2+31)/2+5</f>
        <v>150.5</v>
      </c>
      <c r="O5">
        <f>(L5*2+31)/2+5</f>
        <v>105.5</v>
      </c>
      <c r="P5">
        <f>M5*O5</f>
        <v>19359.25</v>
      </c>
      <c r="Q5">
        <f>((G5*2+31)/2+5)*M5</f>
        <v>21194.25</v>
      </c>
      <c r="R5" s="3">
        <v>670.20477762327801</v>
      </c>
      <c r="S5" s="3">
        <f>IF(R5&lt;200, 0, R5)</f>
        <v>670.20477762327801</v>
      </c>
      <c r="T5">
        <f>S5*N5</f>
        <v>100865.81903230333</v>
      </c>
      <c r="U5" s="4">
        <f>P5/(constants!$B$1 * constants!$B$2 * (110/250) * AVERAGE(0.8, 1) * 1.5)</f>
        <v>3.1602746152218146</v>
      </c>
      <c r="V5" s="2">
        <v>0.88083503585622047</v>
      </c>
      <c r="W5" s="3">
        <f>(U5+V5)*N5</f>
        <v>608.18700248724417</v>
      </c>
      <c r="X5">
        <v>1.1000000000000001</v>
      </c>
      <c r="Y5" s="3">
        <f>W5*X5</f>
        <v>669.00570273596861</v>
      </c>
      <c r="Z5" t="s">
        <v>31</v>
      </c>
    </row>
    <row r="6" spans="1:26" ht="14.65" x14ac:dyDescent="0.85">
      <c r="A6">
        <v>485</v>
      </c>
      <c r="B6" t="s">
        <v>21</v>
      </c>
      <c r="C6" t="s">
        <v>22</v>
      </c>
      <c r="D6" t="s">
        <v>24</v>
      </c>
      <c r="E6">
        <v>91</v>
      </c>
      <c r="F6">
        <v>90</v>
      </c>
      <c r="G6">
        <v>106</v>
      </c>
      <c r="H6">
        <v>130</v>
      </c>
      <c r="I6">
        <v>106</v>
      </c>
      <c r="J6">
        <v>77</v>
      </c>
      <c r="K6">
        <f>MAX(F6,H6)</f>
        <v>130</v>
      </c>
      <c r="L6">
        <f>MIN(G6,I6)</f>
        <v>106</v>
      </c>
      <c r="M6">
        <f>(E6*2+31)/2+60</f>
        <v>166.5</v>
      </c>
      <c r="N6">
        <f>(K6*2+31)/2+5</f>
        <v>150.5</v>
      </c>
      <c r="O6">
        <f>(L6*2+31)/2+5</f>
        <v>126.5</v>
      </c>
      <c r="P6">
        <f>M6*O6</f>
        <v>21062.25</v>
      </c>
      <c r="Q6">
        <f>((G6*2+31)/2+5)*M6</f>
        <v>21062.25</v>
      </c>
      <c r="R6" s="3">
        <v>652.71965524378288</v>
      </c>
      <c r="S6" s="3">
        <f>IF(R6&lt;200, 0, R6)</f>
        <v>652.71965524378288</v>
      </c>
      <c r="T6">
        <f>S6*N6</f>
        <v>98234.30811418932</v>
      </c>
      <c r="U6" s="4">
        <f>P6/(constants!$B$1 * constants!$B$2 * (110/250) * AVERAGE(0.8, 1) * 1.5)</f>
        <v>3.4382785497607431</v>
      </c>
      <c r="V6" s="2">
        <v>0.49650225748961629</v>
      </c>
      <c r="W6" s="3">
        <f>(U6+V6)*N6</f>
        <v>592.18451149117914</v>
      </c>
      <c r="X6">
        <v>1.1000000000000001</v>
      </c>
      <c r="Y6" s="3">
        <f>W6*X6</f>
        <v>651.40296264029712</v>
      </c>
      <c r="Z6" t="s">
        <v>23</v>
      </c>
    </row>
    <row r="7" spans="1:26" ht="14.65" x14ac:dyDescent="0.85">
      <c r="A7">
        <v>248</v>
      </c>
      <c r="B7" t="s">
        <v>25</v>
      </c>
      <c r="C7" t="s">
        <v>26</v>
      </c>
      <c r="D7" t="s">
        <v>28</v>
      </c>
      <c r="E7">
        <v>100</v>
      </c>
      <c r="F7">
        <v>134</v>
      </c>
      <c r="G7">
        <v>110</v>
      </c>
      <c r="H7">
        <v>95</v>
      </c>
      <c r="I7">
        <v>100</v>
      </c>
      <c r="J7">
        <v>61</v>
      </c>
      <c r="K7">
        <f>MAX(F7,H7)</f>
        <v>134</v>
      </c>
      <c r="L7">
        <f>MIN(G7,I7)</f>
        <v>100</v>
      </c>
      <c r="M7">
        <f>(E7*2+31)/2+60</f>
        <v>175.5</v>
      </c>
      <c r="N7">
        <f>(K7*2+31)/2+5</f>
        <v>154.5</v>
      </c>
      <c r="O7">
        <f>(L7*2+31)/2+5</f>
        <v>120.5</v>
      </c>
      <c r="P7">
        <f>M7*O7</f>
        <v>21147.75</v>
      </c>
      <c r="Q7">
        <f>((G7*2+31)/2+5)*M7</f>
        <v>22902.75</v>
      </c>
      <c r="R7" s="3">
        <v>643.70597385045915</v>
      </c>
      <c r="S7" s="3">
        <f>IF(R7&lt;200, 0, R7)</f>
        <v>643.70597385045915</v>
      </c>
      <c r="T7">
        <f>S7*N7</f>
        <v>99452.572959895944</v>
      </c>
      <c r="U7" s="4">
        <f>P7/(constants!$B$1 * constants!$B$2 * (110/250) * AVERAGE(0.8, 1) * 1.5)</f>
        <v>3.4522358817648997</v>
      </c>
      <c r="V7" s="2">
        <v>0.32744370738501449</v>
      </c>
      <c r="W7" s="3">
        <f>(U7+V7)*N7</f>
        <v>583.96049652366173</v>
      </c>
      <c r="X7">
        <v>1.1000000000000001</v>
      </c>
      <c r="Y7" s="3">
        <f>W7*X7</f>
        <v>642.3565461760279</v>
      </c>
      <c r="Z7" t="s">
        <v>27</v>
      </c>
    </row>
    <row r="8" spans="1:26" ht="14.65" x14ac:dyDescent="0.85">
      <c r="A8">
        <v>130</v>
      </c>
      <c r="B8" t="s">
        <v>64</v>
      </c>
      <c r="C8" t="s">
        <v>65</v>
      </c>
      <c r="D8" t="s">
        <v>67</v>
      </c>
      <c r="E8">
        <v>95</v>
      </c>
      <c r="F8">
        <v>125</v>
      </c>
      <c r="G8">
        <v>79</v>
      </c>
      <c r="H8">
        <v>60</v>
      </c>
      <c r="I8">
        <v>100</v>
      </c>
      <c r="J8">
        <v>81</v>
      </c>
      <c r="K8">
        <f>MAX(F8,H8)</f>
        <v>125</v>
      </c>
      <c r="L8">
        <f>MIN(G8,I8)</f>
        <v>79</v>
      </c>
      <c r="M8">
        <f>(E8*2+31)/2+60</f>
        <v>170.5</v>
      </c>
      <c r="N8">
        <f>(K8*2+31)/2+5</f>
        <v>145.5</v>
      </c>
      <c r="O8">
        <f>(L8*2+31)/2+5</f>
        <v>99.5</v>
      </c>
      <c r="P8">
        <f>M8*O8</f>
        <v>16964.75</v>
      </c>
      <c r="Q8">
        <f>((G8*2+31)/2+5)*M8</f>
        <v>16964.75</v>
      </c>
      <c r="R8" s="3">
        <v>613.07232064355139</v>
      </c>
      <c r="S8" s="3">
        <f>IF(R8&lt;200, 0, R8)</f>
        <v>613.07232064355139</v>
      </c>
      <c r="T8">
        <f>S8*N8</f>
        <v>89202.022653636726</v>
      </c>
      <c r="U8" s="4">
        <f>P8/(constants!$B$1 * constants!$B$2 * (110/250) * AVERAGE(0.8, 1) * 1.5)</f>
        <v>2.7693876972808491</v>
      </c>
      <c r="V8" s="2">
        <v>0.59502340665583775</v>
      </c>
      <c r="W8" s="3">
        <f>(U8+V8)*N8</f>
        <v>489.52181562278793</v>
      </c>
      <c r="X8">
        <v>1.25</v>
      </c>
      <c r="Y8" s="3">
        <f>W8*X8</f>
        <v>611.90226952848491</v>
      </c>
      <c r="Z8" t="s">
        <v>66</v>
      </c>
    </row>
    <row r="9" spans="1:26" ht="14.65" x14ac:dyDescent="0.85">
      <c r="A9">
        <v>376</v>
      </c>
      <c r="B9" t="s">
        <v>44</v>
      </c>
      <c r="C9" t="s">
        <v>45</v>
      </c>
      <c r="D9" t="s">
        <v>47</v>
      </c>
      <c r="E9">
        <v>80</v>
      </c>
      <c r="F9">
        <v>135</v>
      </c>
      <c r="G9">
        <v>130</v>
      </c>
      <c r="H9">
        <v>95</v>
      </c>
      <c r="I9">
        <v>90</v>
      </c>
      <c r="J9">
        <v>70</v>
      </c>
      <c r="K9">
        <f>MAX(F9,H9)</f>
        <v>135</v>
      </c>
      <c r="L9">
        <f>MIN(G9,I9)</f>
        <v>90</v>
      </c>
      <c r="M9">
        <f>(E9*2+31)/2+60</f>
        <v>155.5</v>
      </c>
      <c r="N9">
        <f>(K9*2+31)/2+5</f>
        <v>155.5</v>
      </c>
      <c r="O9">
        <f>(L9*2+31)/2+5</f>
        <v>110.5</v>
      </c>
      <c r="P9">
        <f>M9*O9</f>
        <v>17182.75</v>
      </c>
      <c r="Q9">
        <f>((G9*2+31)/2+5)*M9</f>
        <v>23402.75</v>
      </c>
      <c r="R9" s="3">
        <v>585.17769443255349</v>
      </c>
      <c r="S9" s="3">
        <f>IF(R9&lt;200, 0, R9)</f>
        <v>585.17769443255349</v>
      </c>
      <c r="T9">
        <f>S9*N9</f>
        <v>90995.131484262063</v>
      </c>
      <c r="U9" s="4">
        <f>P9/(constants!$B$1 * constants!$B$2 * (110/250) * AVERAGE(0.8, 1) * 1.5)</f>
        <v>2.8049748128002188</v>
      </c>
      <c r="V9" s="2">
        <v>0.46086153441502203</v>
      </c>
      <c r="W9" s="3">
        <f>(U9+V9)*N9</f>
        <v>507.83755199196992</v>
      </c>
      <c r="X9">
        <v>1.1499999999999999</v>
      </c>
      <c r="Y9" s="3">
        <f>W9*X9</f>
        <v>584.01318479076531</v>
      </c>
      <c r="Z9" t="s">
        <v>46</v>
      </c>
    </row>
    <row r="10" spans="1:26" x14ac:dyDescent="0.85">
      <c r="A10">
        <v>474</v>
      </c>
      <c r="B10" t="s">
        <v>72</v>
      </c>
      <c r="C10" t="s">
        <v>73</v>
      </c>
      <c r="D10" t="s">
        <v>17</v>
      </c>
      <c r="E10">
        <v>85</v>
      </c>
      <c r="F10">
        <v>80</v>
      </c>
      <c r="G10">
        <v>70</v>
      </c>
      <c r="H10">
        <v>135</v>
      </c>
      <c r="I10">
        <v>75</v>
      </c>
      <c r="J10">
        <v>90</v>
      </c>
      <c r="K10">
        <f>MAX(F10,H10)</f>
        <v>135</v>
      </c>
      <c r="L10">
        <f>MIN(G10,I10)</f>
        <v>70</v>
      </c>
      <c r="M10">
        <f>(E10*2+31)/2+60</f>
        <v>160.5</v>
      </c>
      <c r="N10">
        <f>(K10*2+31)/2+5</f>
        <v>155.5</v>
      </c>
      <c r="O10">
        <f>(L10*2+31)/2+5</f>
        <v>90.5</v>
      </c>
      <c r="P10">
        <f>M10*O10</f>
        <v>14525.25</v>
      </c>
      <c r="Q10">
        <f>((G10*2+31)/2+5)*M10</f>
        <v>14525.25</v>
      </c>
      <c r="R10" s="3">
        <v>579.20532810863835</v>
      </c>
      <c r="S10" s="3">
        <f>IF(R10&lt;200, 0, R10)</f>
        <v>579.20532810863835</v>
      </c>
      <c r="T10">
        <f>S10*N10</f>
        <v>90066.428520893271</v>
      </c>
      <c r="U10" s="4">
        <f>P10/(constants!$B$1 * constants!$B$2 * (110/250) * AVERAGE(0.8, 1) * 1.5)</f>
        <v>2.37115481512717</v>
      </c>
      <c r="V10" s="2">
        <v>0.72733051849264563</v>
      </c>
      <c r="W10" s="3">
        <f>(U10+V10)*N10</f>
        <v>481.81446937788132</v>
      </c>
      <c r="X10">
        <f>1.5/1.25</f>
        <v>1.2</v>
      </c>
      <c r="Y10" s="3">
        <f>W10*X10</f>
        <v>578.17736325345754</v>
      </c>
      <c r="Z10" t="s">
        <v>74</v>
      </c>
    </row>
    <row r="11" spans="1:26" ht="14.65" x14ac:dyDescent="0.85">
      <c r="A11">
        <v>244</v>
      </c>
      <c r="B11" t="s">
        <v>56</v>
      </c>
      <c r="C11" t="s">
        <v>57</v>
      </c>
      <c r="D11" t="s">
        <v>59</v>
      </c>
      <c r="E11">
        <v>115</v>
      </c>
      <c r="F11">
        <v>115</v>
      </c>
      <c r="G11">
        <v>85</v>
      </c>
      <c r="H11">
        <v>90</v>
      </c>
      <c r="I11">
        <v>75</v>
      </c>
      <c r="J11">
        <v>100</v>
      </c>
      <c r="K11">
        <f>MAX(F11,H11)</f>
        <v>115</v>
      </c>
      <c r="L11">
        <f>MIN(G11,I11)</f>
        <v>75</v>
      </c>
      <c r="M11">
        <f>(E11*2+31)/2+60</f>
        <v>190.5</v>
      </c>
      <c r="N11">
        <f>(K11*2+31)/2+5</f>
        <v>135.5</v>
      </c>
      <c r="O11">
        <f>(L11*2+31)/2+5</f>
        <v>95.5</v>
      </c>
      <c r="P11">
        <f>M11*O11</f>
        <v>18192.75</v>
      </c>
      <c r="Q11">
        <f>((G11*2+31)/2+5)*M11</f>
        <v>20097.75</v>
      </c>
      <c r="R11" s="3">
        <v>572.89344928009405</v>
      </c>
      <c r="S11" s="3">
        <f>IF(R11&lt;200, 0, R11)</f>
        <v>572.89344928009405</v>
      </c>
      <c r="T11">
        <f>S11*N11</f>
        <v>77627.062377452748</v>
      </c>
      <c r="U11" s="4">
        <f>P11/(constants!$B$1 * constants!$B$2 * (110/250) * AVERAGE(0.8, 1) * 1.5)</f>
        <v>2.9698508984633532</v>
      </c>
      <c r="V11" s="2">
        <v>0.86696377490275978</v>
      </c>
      <c r="W11" s="3">
        <f>(U11+V11)*N11</f>
        <v>519.88838824110837</v>
      </c>
      <c r="X11">
        <v>1.1000000000000001</v>
      </c>
      <c r="Y11" s="3">
        <f>W11*X11</f>
        <v>571.87722706521924</v>
      </c>
      <c r="Z11" t="s">
        <v>58</v>
      </c>
    </row>
    <row r="12" spans="1:26" ht="14.65" x14ac:dyDescent="0.85">
      <c r="A12">
        <v>146</v>
      </c>
      <c r="B12" t="s">
        <v>48</v>
      </c>
      <c r="C12" t="s">
        <v>49</v>
      </c>
      <c r="D12" t="s">
        <v>51</v>
      </c>
      <c r="E12">
        <v>90</v>
      </c>
      <c r="F12">
        <v>100</v>
      </c>
      <c r="G12">
        <v>90</v>
      </c>
      <c r="H12">
        <v>125</v>
      </c>
      <c r="I12">
        <v>85</v>
      </c>
      <c r="J12">
        <v>90</v>
      </c>
      <c r="K12">
        <f>MAX(F12,H12)</f>
        <v>125</v>
      </c>
      <c r="L12">
        <f>MIN(G12,I12)</f>
        <v>85</v>
      </c>
      <c r="M12">
        <f>(E12*2+31)/2+60</f>
        <v>165.5</v>
      </c>
      <c r="N12">
        <f>(K12*2+31)/2+5</f>
        <v>145.5</v>
      </c>
      <c r="O12">
        <f>(L12*2+31)/2+5</f>
        <v>105.5</v>
      </c>
      <c r="P12">
        <f>M12*O12</f>
        <v>17460.25</v>
      </c>
      <c r="Q12">
        <f>((G12*2+31)/2+5)*M12</f>
        <v>18287.75</v>
      </c>
      <c r="R12" s="3">
        <v>572.72323055452432</v>
      </c>
      <c r="S12" s="3">
        <f>IF(R12&lt;200, 0, R12)</f>
        <v>572.72323055452432</v>
      </c>
      <c r="T12">
        <f>S12*N12</f>
        <v>83331.230045683289</v>
      </c>
      <c r="U12" s="4">
        <f>P12/(constants!$B$1 * constants!$B$2 * (110/250) * AVERAGE(0.8, 1) * 1.5)</f>
        <v>2.8502749254452877</v>
      </c>
      <c r="V12" s="2">
        <v>0.7215298699493623</v>
      </c>
      <c r="W12" s="3">
        <f>(U12+V12)*N12</f>
        <v>519.69759772992154</v>
      </c>
      <c r="X12">
        <v>1.1000000000000001</v>
      </c>
      <c r="Y12" s="3">
        <f>W12*X12</f>
        <v>571.66735750291377</v>
      </c>
      <c r="Z12" t="s">
        <v>50</v>
      </c>
    </row>
    <row r="13" spans="1:26" ht="14.65" x14ac:dyDescent="0.85">
      <c r="A13">
        <v>468</v>
      </c>
      <c r="B13" t="s">
        <v>52</v>
      </c>
      <c r="C13" t="s">
        <v>53</v>
      </c>
      <c r="D13" t="s">
        <v>55</v>
      </c>
      <c r="E13">
        <v>85</v>
      </c>
      <c r="F13">
        <v>50</v>
      </c>
      <c r="G13">
        <v>95</v>
      </c>
      <c r="H13">
        <v>120</v>
      </c>
      <c r="I13">
        <v>115</v>
      </c>
      <c r="J13">
        <v>80</v>
      </c>
      <c r="K13">
        <f>MAX(F13,H13)</f>
        <v>120</v>
      </c>
      <c r="L13">
        <f>MIN(G13,I13)</f>
        <v>95</v>
      </c>
      <c r="M13">
        <f>(E13*2+31)/2+60</f>
        <v>160.5</v>
      </c>
      <c r="N13">
        <f>(K13*2+31)/2+5</f>
        <v>140.5</v>
      </c>
      <c r="O13">
        <f>(L13*2+31)/2+5</f>
        <v>115.5</v>
      </c>
      <c r="P13">
        <f>M13*O13</f>
        <v>18537.75</v>
      </c>
      <c r="Q13">
        <f>((G13*2+31)/2+5)*M13</f>
        <v>18537.75</v>
      </c>
      <c r="R13" s="3">
        <v>557.61080793547978</v>
      </c>
      <c r="S13" s="3">
        <f>IF(R13&lt;200, 0, R13)</f>
        <v>557.61080793547978</v>
      </c>
      <c r="T13">
        <f>S13*N13</f>
        <v>78344.318514934916</v>
      </c>
      <c r="U13" s="4">
        <f>P13/(constants!$B$1 * constants!$B$2 * (110/250) * AVERAGE(0.8, 1) * 1.5)</f>
        <v>3.0261699574274932</v>
      </c>
      <c r="V13" s="2">
        <v>0.57477568109583466</v>
      </c>
      <c r="W13" s="3">
        <f>(U13+V13)*N13</f>
        <v>505.93286221252754</v>
      </c>
      <c r="X13">
        <v>1.1000000000000001</v>
      </c>
      <c r="Y13" s="3">
        <f>W13*X13</f>
        <v>556.52614843378035</v>
      </c>
      <c r="Z13" t="s">
        <v>54</v>
      </c>
    </row>
    <row r="14" spans="1:26" ht="14.65" x14ac:dyDescent="0.85">
      <c r="A14">
        <v>245</v>
      </c>
      <c r="B14" t="s">
        <v>60</v>
      </c>
      <c r="C14" t="s">
        <v>61</v>
      </c>
      <c r="D14" t="s">
        <v>63</v>
      </c>
      <c r="E14">
        <v>100</v>
      </c>
      <c r="F14">
        <v>75</v>
      </c>
      <c r="G14">
        <v>115</v>
      </c>
      <c r="H14">
        <v>90</v>
      </c>
      <c r="I14">
        <v>115</v>
      </c>
      <c r="J14">
        <v>85</v>
      </c>
      <c r="K14">
        <f>MAX(F14,H14)</f>
        <v>90</v>
      </c>
      <c r="L14">
        <f>MIN(G14,I14)</f>
        <v>115</v>
      </c>
      <c r="M14">
        <f>(E14*2+31)/2+60</f>
        <v>175.5</v>
      </c>
      <c r="N14">
        <f>(K14*2+31)/2+5</f>
        <v>110.5</v>
      </c>
      <c r="O14">
        <f>(L14*2+31)/2+5</f>
        <v>135.5</v>
      </c>
      <c r="P14">
        <f>M14*O14</f>
        <v>23780.25</v>
      </c>
      <c r="Q14">
        <f>((G14*2+31)/2+5)*M14</f>
        <v>23780.25</v>
      </c>
      <c r="R14" s="3">
        <v>555.07013519650332</v>
      </c>
      <c r="S14" s="3">
        <f>IF(R14&lt;200, 0, R14)</f>
        <v>555.07013519650332</v>
      </c>
      <c r="T14">
        <f>S14*N14</f>
        <v>61335.249939213616</v>
      </c>
      <c r="U14" s="4">
        <f>P14/(constants!$B$1 * constants!$B$2 * (110/250) * AVERAGE(0.8, 1) * 1.5)</f>
        <v>3.8819747882086628</v>
      </c>
      <c r="V14" s="2">
        <v>0.67567856994046271</v>
      </c>
      <c r="W14" s="3">
        <f>(U14+V14)*N14</f>
        <v>503.62069607547841</v>
      </c>
      <c r="X14">
        <v>1.1000000000000001</v>
      </c>
      <c r="Y14" s="3">
        <f>W14*X14</f>
        <v>553.98276568302629</v>
      </c>
      <c r="Z14" t="s">
        <v>62</v>
      </c>
    </row>
    <row r="15" spans="1:26" ht="14.65" x14ac:dyDescent="0.85">
      <c r="A15">
        <v>488</v>
      </c>
      <c r="B15" t="s">
        <v>68</v>
      </c>
      <c r="C15" t="s">
        <v>69</v>
      </c>
      <c r="D15" t="s">
        <v>71</v>
      </c>
      <c r="E15">
        <v>120</v>
      </c>
      <c r="F15">
        <v>70</v>
      </c>
      <c r="G15">
        <v>120</v>
      </c>
      <c r="H15">
        <v>75</v>
      </c>
      <c r="I15">
        <v>130</v>
      </c>
      <c r="J15">
        <v>85</v>
      </c>
      <c r="K15">
        <f>MAX(F15,H15)</f>
        <v>75</v>
      </c>
      <c r="L15">
        <f>MIN(G15,I15)</f>
        <v>120</v>
      </c>
      <c r="M15">
        <f>(E15*2+31)/2+60</f>
        <v>195.5</v>
      </c>
      <c r="N15">
        <f>(K15*2+31)/2+5</f>
        <v>95.5</v>
      </c>
      <c r="O15">
        <f>(L15*2+31)/2+5</f>
        <v>140.5</v>
      </c>
      <c r="P15">
        <f>M15*O15</f>
        <v>27467.75</v>
      </c>
      <c r="Q15">
        <f>((G15*2+31)/2+5)*M15</f>
        <v>27467.75</v>
      </c>
      <c r="R15" s="3">
        <v>542.51687637589725</v>
      </c>
      <c r="S15" s="3">
        <f>IF(R15&lt;200, 0, R15)</f>
        <v>542.51687637589725</v>
      </c>
      <c r="T15">
        <f>S15*N15</f>
        <v>51810.361693898187</v>
      </c>
      <c r="U15" s="4">
        <f>P15/(constants!$B$1 * constants!$B$2 * (110/250) * AVERAGE(0.8, 1) * 1.5)</f>
        <v>4.4839357445282744</v>
      </c>
      <c r="V15" s="2">
        <v>0.67011963148652676</v>
      </c>
      <c r="W15" s="3">
        <f>(U15+V15)*N15</f>
        <v>492.21228840941353</v>
      </c>
      <c r="X15">
        <v>1.1000000000000001</v>
      </c>
      <c r="Y15" s="3">
        <f>W15*X15</f>
        <v>541.43351725035495</v>
      </c>
      <c r="Z15" t="s">
        <v>70</v>
      </c>
    </row>
    <row r="16" spans="1:26" ht="14.65" x14ac:dyDescent="0.85">
      <c r="A16">
        <v>145</v>
      </c>
      <c r="B16" t="s">
        <v>40</v>
      </c>
      <c r="C16" t="s">
        <v>41</v>
      </c>
      <c r="D16" t="s">
        <v>43</v>
      </c>
      <c r="E16">
        <v>90</v>
      </c>
      <c r="F16">
        <v>90</v>
      </c>
      <c r="G16">
        <v>85</v>
      </c>
      <c r="H16">
        <v>125</v>
      </c>
      <c r="I16">
        <v>90</v>
      </c>
      <c r="J16">
        <v>100</v>
      </c>
      <c r="K16">
        <f>MAX(F16,H16)</f>
        <v>125</v>
      </c>
      <c r="L16">
        <f>MIN(G16,I16)</f>
        <v>85</v>
      </c>
      <c r="M16">
        <f>(E16*2+31)/2+60</f>
        <v>165.5</v>
      </c>
      <c r="N16">
        <f>(K16*2+31)/2+5</f>
        <v>145.5</v>
      </c>
      <c r="O16">
        <f>(L16*2+31)/2+5</f>
        <v>105.5</v>
      </c>
      <c r="P16">
        <f>M16*O16</f>
        <v>17460.25</v>
      </c>
      <c r="Q16">
        <f>((G16*2+31)/2+5)*M16</f>
        <v>17460.25</v>
      </c>
      <c r="R16" s="3">
        <v>540.97639547350616</v>
      </c>
      <c r="S16" s="3">
        <f>IF(R16&lt;200, 0, R16)</f>
        <v>540.97639547350616</v>
      </c>
      <c r="T16">
        <f>S16*N16</f>
        <v>78712.065541395146</v>
      </c>
      <c r="U16" s="4">
        <f>P16/(constants!$B$1 * constants!$B$2 * (110/250) * AVERAGE(0.8, 1) * 1.5)</f>
        <v>2.8502749254452877</v>
      </c>
      <c r="V16" s="2">
        <v>0.86122633881446498</v>
      </c>
      <c r="W16" s="3">
        <f>(U16+V16)*N16</f>
        <v>540.02343394979403</v>
      </c>
      <c r="X16">
        <v>1</v>
      </c>
      <c r="Y16" s="3">
        <f>W16*X16</f>
        <v>540.02343394979403</v>
      </c>
      <c r="Z16" t="s">
        <v>42</v>
      </c>
    </row>
    <row r="17" spans="1:26" ht="14.65" x14ac:dyDescent="0.85">
      <c r="A17">
        <v>289</v>
      </c>
      <c r="B17" t="s">
        <v>18</v>
      </c>
      <c r="C17" t="s">
        <v>19</v>
      </c>
      <c r="D17" t="s">
        <v>17</v>
      </c>
      <c r="E17">
        <v>150</v>
      </c>
      <c r="F17">
        <v>160</v>
      </c>
      <c r="G17">
        <v>100</v>
      </c>
      <c r="H17">
        <v>95</v>
      </c>
      <c r="I17">
        <v>65</v>
      </c>
      <c r="J17">
        <v>100</v>
      </c>
      <c r="K17">
        <f>MAX(F17,H17)</f>
        <v>160</v>
      </c>
      <c r="L17">
        <f>MIN(G17,I17)</f>
        <v>65</v>
      </c>
      <c r="M17">
        <f>(E17*2+31)/2+60</f>
        <v>225.5</v>
      </c>
      <c r="N17">
        <f>(K17*2+31)/2+5</f>
        <v>180.5</v>
      </c>
      <c r="O17">
        <f>(L17*2+31)/2+5</f>
        <v>85.5</v>
      </c>
      <c r="P17">
        <f>M17*O17</f>
        <v>19280.25</v>
      </c>
      <c r="Q17">
        <f>((G17*2+31)/2+5)*M17</f>
        <v>27172.75</v>
      </c>
      <c r="R17" s="3">
        <v>540.41053071008287</v>
      </c>
      <c r="S17" s="3">
        <f>IF(R17&lt;200, 0, R17)</f>
        <v>540.41053071008287</v>
      </c>
      <c r="T17">
        <f>S17*N17</f>
        <v>97544.100793169957</v>
      </c>
      <c r="U17" s="4">
        <f>P17/(constants!$B$1 * constants!$B$2 * (110/250) * AVERAGE(0.8, 1) * 1.5)</f>
        <v>3.1473783669372724</v>
      </c>
      <c r="V17" s="2">
        <v>0.8374563429504831</v>
      </c>
      <c r="W17" s="3">
        <f>(U17+V17)*N17</f>
        <v>719.2626651347399</v>
      </c>
      <c r="X17">
        <v>0.75</v>
      </c>
      <c r="Y17" s="3">
        <f>W17*X17</f>
        <v>539.4469988510549</v>
      </c>
      <c r="Z17" t="s">
        <v>20</v>
      </c>
    </row>
    <row r="18" spans="1:26" ht="14.65" x14ac:dyDescent="0.85">
      <c r="A18">
        <v>243</v>
      </c>
      <c r="B18" t="s">
        <v>78</v>
      </c>
      <c r="C18" t="s">
        <v>79</v>
      </c>
      <c r="D18" t="s">
        <v>81</v>
      </c>
      <c r="E18">
        <v>90</v>
      </c>
      <c r="F18">
        <v>85</v>
      </c>
      <c r="G18">
        <v>75</v>
      </c>
      <c r="H18">
        <v>115</v>
      </c>
      <c r="I18">
        <v>100</v>
      </c>
      <c r="J18">
        <v>115</v>
      </c>
      <c r="K18">
        <f>MAX(F18,H18)</f>
        <v>115</v>
      </c>
      <c r="L18">
        <f>MIN(G18,I18)</f>
        <v>75</v>
      </c>
      <c r="M18">
        <f>(E18*2+31)/2+60</f>
        <v>165.5</v>
      </c>
      <c r="N18">
        <f>(K18*2+31)/2+5</f>
        <v>135.5</v>
      </c>
      <c r="O18">
        <f>(L18*2+31)/2+5</f>
        <v>95.5</v>
      </c>
      <c r="P18">
        <f>M18*O18</f>
        <v>15805.25</v>
      </c>
      <c r="Q18">
        <f>((G18*2+31)/2+5)*M18</f>
        <v>15805.25</v>
      </c>
      <c r="R18" s="3">
        <v>528.90016258612366</v>
      </c>
      <c r="S18" s="3">
        <f>IF(R18&lt;200, 0, R18)</f>
        <v>528.90016258612366</v>
      </c>
      <c r="T18">
        <f>S18*N18</f>
        <v>71665.972030419754</v>
      </c>
      <c r="U18" s="4">
        <f>P18/(constants!$B$1 * constants!$B$2 * (110/250) * AVERAGE(0.8, 1) * 1.5)</f>
        <v>2.5801066860665878</v>
      </c>
      <c r="V18" s="2">
        <v>0.96248887754851786</v>
      </c>
      <c r="W18" s="3">
        <f>(U18+V18)*N18</f>
        <v>480.02169886984683</v>
      </c>
      <c r="X18">
        <v>1.1000000000000001</v>
      </c>
      <c r="Y18" s="3">
        <f>W18*X18</f>
        <v>528.02386875683158</v>
      </c>
      <c r="Z18" t="s">
        <v>80</v>
      </c>
    </row>
    <row r="19" spans="1:26" ht="14.65" x14ac:dyDescent="0.85">
      <c r="A19">
        <v>350</v>
      </c>
      <c r="B19" t="s">
        <v>205</v>
      </c>
      <c r="C19" t="s">
        <v>206</v>
      </c>
      <c r="D19" t="s">
        <v>63</v>
      </c>
      <c r="E19">
        <v>95</v>
      </c>
      <c r="F19">
        <v>60</v>
      </c>
      <c r="G19">
        <v>79</v>
      </c>
      <c r="H19">
        <v>100</v>
      </c>
      <c r="I19">
        <v>125</v>
      </c>
      <c r="J19">
        <v>81</v>
      </c>
      <c r="K19">
        <f>MAX(F19,H19)</f>
        <v>100</v>
      </c>
      <c r="L19">
        <f>MIN(G19,I19)</f>
        <v>79</v>
      </c>
      <c r="M19">
        <f>(E19*2+31)/2+60</f>
        <v>170.5</v>
      </c>
      <c r="N19">
        <f>(K19*2+31)/2+5</f>
        <v>120.5</v>
      </c>
      <c r="O19">
        <f>(L19*2+31)/2+5</f>
        <v>99.5</v>
      </c>
      <c r="P19">
        <f>M19*O19</f>
        <v>16964.75</v>
      </c>
      <c r="Q19">
        <f>((G19*2+31)/2+5)*M19</f>
        <v>16964.75</v>
      </c>
      <c r="R19" s="3">
        <v>526.82621502611107</v>
      </c>
      <c r="S19" s="3">
        <f>IF(R19&lt;200, 0, R19)</f>
        <v>526.82621502611107</v>
      </c>
      <c r="T19">
        <f>S19*N19</f>
        <v>63482.558910646381</v>
      </c>
      <c r="U19" s="4">
        <f>P19/(constants!$B$1 * constants!$B$2 * (110/250) * AVERAGE(0.8, 1) * 1.5)</f>
        <v>2.7693876972808491</v>
      </c>
      <c r="V19" s="2">
        <v>0.58888358560950693</v>
      </c>
      <c r="W19" s="3">
        <f>(U19+V19)*N19</f>
        <v>404.67168958828785</v>
      </c>
      <c r="X19">
        <v>1.3</v>
      </c>
      <c r="Y19" s="3">
        <f>W19*X19</f>
        <v>526.07319646477424</v>
      </c>
      <c r="Z19" t="s">
        <v>207</v>
      </c>
    </row>
    <row r="20" spans="1:26" ht="14.65" x14ac:dyDescent="0.85">
      <c r="A20">
        <v>481</v>
      </c>
      <c r="B20" t="s">
        <v>75</v>
      </c>
      <c r="C20" t="s">
        <v>76</v>
      </c>
      <c r="D20" t="s">
        <v>71</v>
      </c>
      <c r="E20">
        <v>80</v>
      </c>
      <c r="F20">
        <v>105</v>
      </c>
      <c r="G20">
        <v>105</v>
      </c>
      <c r="H20">
        <v>105</v>
      </c>
      <c r="I20">
        <v>105</v>
      </c>
      <c r="J20">
        <v>80</v>
      </c>
      <c r="K20">
        <f>MAX(F20,H20)</f>
        <v>105</v>
      </c>
      <c r="L20">
        <f>MIN(G20,I20)</f>
        <v>105</v>
      </c>
      <c r="M20">
        <f>(E20*2+31)/2+60</f>
        <v>155.5</v>
      </c>
      <c r="N20">
        <f>(K20*2+31)/2+5</f>
        <v>125.5</v>
      </c>
      <c r="O20">
        <f>(L20*2+31)/2+5</f>
        <v>125.5</v>
      </c>
      <c r="P20">
        <f>M20*O20</f>
        <v>19515.25</v>
      </c>
      <c r="Q20">
        <f>((G20*2+31)/2+5)*M20</f>
        <v>19515.25</v>
      </c>
      <c r="R20" s="3">
        <v>519.38728326340356</v>
      </c>
      <c r="S20" s="3">
        <f>IF(R20&lt;200, 0, R20)</f>
        <v>519.38728326340356</v>
      </c>
      <c r="T20">
        <f>S20*N20</f>
        <v>65183.104049557143</v>
      </c>
      <c r="U20" s="4">
        <f>P20/(constants!$B$1 * constants!$B$2 * (110/250) * AVERAGE(0.8, 1) * 1.5)</f>
        <v>3.1857406244925563</v>
      </c>
      <c r="V20" s="2">
        <v>0.569191298211561</v>
      </c>
      <c r="W20" s="3">
        <f>(U20+V20)*N20</f>
        <v>471.24395629936674</v>
      </c>
      <c r="X20">
        <v>1.1000000000000001</v>
      </c>
      <c r="Y20" s="3">
        <f>W20*X20</f>
        <v>518.36835192930346</v>
      </c>
      <c r="Z20" t="s">
        <v>77</v>
      </c>
    </row>
    <row r="21" spans="1:26" ht="14.65" x14ac:dyDescent="0.85">
      <c r="A21">
        <v>482</v>
      </c>
      <c r="B21" t="s">
        <v>102</v>
      </c>
      <c r="C21" t="s">
        <v>103</v>
      </c>
      <c r="D21" t="s">
        <v>71</v>
      </c>
      <c r="E21">
        <v>75</v>
      </c>
      <c r="F21">
        <v>125</v>
      </c>
      <c r="G21">
        <v>70</v>
      </c>
      <c r="H21">
        <v>125</v>
      </c>
      <c r="I21">
        <v>70</v>
      </c>
      <c r="J21">
        <v>115</v>
      </c>
      <c r="K21">
        <f>MAX(F21,H21)</f>
        <v>125</v>
      </c>
      <c r="L21">
        <f>MIN(G21,I21)</f>
        <v>70</v>
      </c>
      <c r="M21">
        <f>(E21*2+31)/2+60</f>
        <v>150.5</v>
      </c>
      <c r="N21">
        <f>(K21*2+31)/2+5</f>
        <v>145.5</v>
      </c>
      <c r="O21">
        <f>(L21*2+31)/2+5</f>
        <v>90.5</v>
      </c>
      <c r="P21">
        <f>M21*O21</f>
        <v>13620.25</v>
      </c>
      <c r="Q21">
        <f>((G21*2+31)/2+5)*M21</f>
        <v>13620.25</v>
      </c>
      <c r="R21" s="3">
        <v>509.86888229852684</v>
      </c>
      <c r="S21" s="3">
        <f>IF(R21&lt;200, 0, R21)</f>
        <v>509.86888229852684</v>
      </c>
      <c r="T21">
        <f>S21*N21</f>
        <v>74185.922374435657</v>
      </c>
      <c r="U21" s="4">
        <f>P21/(constants!$B$1 * constants!$B$2 * (110/250) * AVERAGE(0.8, 1) * 1.5)</f>
        <v>2.2234193126270347</v>
      </c>
      <c r="V21" s="2">
        <v>0.95719202717653351</v>
      </c>
      <c r="W21" s="3">
        <f>(U21+V21)*N21</f>
        <v>462.77894994141917</v>
      </c>
      <c r="X21">
        <v>1.1000000000000001</v>
      </c>
      <c r="Y21" s="3">
        <f>W21*X21</f>
        <v>509.05684493556112</v>
      </c>
      <c r="Z21" t="s">
        <v>104</v>
      </c>
    </row>
    <row r="22" spans="1:26" x14ac:dyDescent="0.85">
      <c r="A22">
        <v>59</v>
      </c>
      <c r="B22" t="s">
        <v>108</v>
      </c>
      <c r="C22" t="s">
        <v>109</v>
      </c>
      <c r="D22" t="s">
        <v>59</v>
      </c>
      <c r="E22">
        <v>90</v>
      </c>
      <c r="F22">
        <v>110</v>
      </c>
      <c r="G22">
        <v>80</v>
      </c>
      <c r="H22">
        <v>100</v>
      </c>
      <c r="I22">
        <v>80</v>
      </c>
      <c r="J22">
        <v>95</v>
      </c>
      <c r="K22">
        <f>MAX(F22,H22)</f>
        <v>110</v>
      </c>
      <c r="L22">
        <f>MIN(G22,I22)</f>
        <v>80</v>
      </c>
      <c r="M22">
        <f>(E22*2+31)/2+60</f>
        <v>165.5</v>
      </c>
      <c r="N22">
        <f>(K22*2+31)/2+5</f>
        <v>130.5</v>
      </c>
      <c r="O22">
        <f>(L22*2+31)/2+5</f>
        <v>100.5</v>
      </c>
      <c r="P22">
        <f>M22*O22</f>
        <v>16632.75</v>
      </c>
      <c r="Q22">
        <f>((G22*2+31)/2+5)*M22</f>
        <v>16632.75</v>
      </c>
      <c r="R22" s="3">
        <v>505.89444575141016</v>
      </c>
      <c r="S22" s="3">
        <f>IF(R22&lt;200, 0, R22)</f>
        <v>505.89444575141016</v>
      </c>
      <c r="T22">
        <f>S22*N22</f>
        <v>66019.225170559032</v>
      </c>
      <c r="U22" s="4">
        <f>P22/(constants!$B$1 * constants!$B$2 * (110/250) * AVERAGE(0.8, 1) * 1.5)</f>
        <v>2.7151908057559377</v>
      </c>
      <c r="V22" s="2">
        <v>0.80271040660710491</v>
      </c>
      <c r="W22" s="3">
        <f>(U22+V22)*N22</f>
        <v>459.08610821337709</v>
      </c>
      <c r="X22">
        <v>1.1000000000000001</v>
      </c>
      <c r="Y22" s="3">
        <f>W22*X22</f>
        <v>504.99471903471482</v>
      </c>
      <c r="Z22" t="s">
        <v>110</v>
      </c>
    </row>
    <row r="23" spans="1:26" ht="14.65" x14ac:dyDescent="0.85">
      <c r="A23">
        <v>471</v>
      </c>
      <c r="B23" t="s">
        <v>82</v>
      </c>
      <c r="C23" t="s">
        <v>83</v>
      </c>
      <c r="D23" t="s">
        <v>85</v>
      </c>
      <c r="E23">
        <v>65</v>
      </c>
      <c r="F23">
        <v>60</v>
      </c>
      <c r="G23">
        <v>110</v>
      </c>
      <c r="H23">
        <v>130</v>
      </c>
      <c r="I23">
        <v>95</v>
      </c>
      <c r="J23">
        <v>65</v>
      </c>
      <c r="K23">
        <f>MAX(F23,H23)</f>
        <v>130</v>
      </c>
      <c r="L23">
        <f>MIN(G23,I23)</f>
        <v>95</v>
      </c>
      <c r="M23">
        <f>(E23*2+31)/2+60</f>
        <v>140.5</v>
      </c>
      <c r="N23">
        <f>(K23*2+31)/2+5</f>
        <v>150.5</v>
      </c>
      <c r="O23">
        <f>(L23*2+31)/2+5</f>
        <v>115.5</v>
      </c>
      <c r="P23">
        <f>M23*O23</f>
        <v>16227.75</v>
      </c>
      <c r="Q23">
        <f>((G23*2+31)/2+5)*M23</f>
        <v>18335.25</v>
      </c>
      <c r="R23" s="3">
        <v>502.12344488697784</v>
      </c>
      <c r="S23" s="3">
        <f>IF(R23&lt;200, 0, R23)</f>
        <v>502.12344488697784</v>
      </c>
      <c r="T23">
        <f>S23*N23</f>
        <v>75569.578455490162</v>
      </c>
      <c r="U23" s="4">
        <f>P23/(constants!$B$1 * constants!$B$2 * (110/250) * AVERAGE(0.8, 1) * 1.5)</f>
        <v>2.6490771278415126</v>
      </c>
      <c r="V23" s="2">
        <v>0.37784730711303061</v>
      </c>
      <c r="W23" s="3">
        <f>(U23+V23)*N23</f>
        <v>455.55212746065877</v>
      </c>
      <c r="X23">
        <v>1.1000000000000001</v>
      </c>
      <c r="Y23" s="3">
        <f>W23*X23</f>
        <v>501.1073402067247</v>
      </c>
      <c r="Z23" t="s">
        <v>84</v>
      </c>
    </row>
    <row r="24" spans="1:26" ht="14.65" x14ac:dyDescent="0.85">
      <c r="A24">
        <v>260</v>
      </c>
      <c r="B24" t="s">
        <v>86</v>
      </c>
      <c r="C24" t="s">
        <v>87</v>
      </c>
      <c r="D24" t="s">
        <v>89</v>
      </c>
      <c r="E24">
        <v>100</v>
      </c>
      <c r="F24">
        <v>110</v>
      </c>
      <c r="G24">
        <v>90</v>
      </c>
      <c r="H24">
        <v>85</v>
      </c>
      <c r="I24">
        <v>90</v>
      </c>
      <c r="J24">
        <v>60</v>
      </c>
      <c r="K24">
        <f>MAX(F24,H24)</f>
        <v>110</v>
      </c>
      <c r="L24">
        <f>MIN(G24,I24)</f>
        <v>90</v>
      </c>
      <c r="M24">
        <f>(E24*2+31)/2+60</f>
        <v>175.5</v>
      </c>
      <c r="N24">
        <f>(K24*2+31)/2+5</f>
        <v>130.5</v>
      </c>
      <c r="O24">
        <f>(L24*2+31)/2+5</f>
        <v>110.5</v>
      </c>
      <c r="P24">
        <f>M24*O24</f>
        <v>19392.75</v>
      </c>
      <c r="Q24">
        <f>((G24*2+31)/2+5)*M24</f>
        <v>19392.75</v>
      </c>
      <c r="R24" s="3">
        <v>501.56801093453493</v>
      </c>
      <c r="S24" s="3">
        <f>IF(R24&lt;200, 0, R24)</f>
        <v>501.56801093453493</v>
      </c>
      <c r="T24">
        <f>S24*N24</f>
        <v>65454.625426956809</v>
      </c>
      <c r="U24" s="4">
        <f>P24/(constants!$B$1 * constants!$B$2 * (110/250) * AVERAGE(0.8, 1) * 1.5)</f>
        <v>3.165743277469057</v>
      </c>
      <c r="V24" s="2">
        <v>0.32099709521086317</v>
      </c>
      <c r="W24" s="3">
        <f>(U24+V24)*N24</f>
        <v>455.01961863472957</v>
      </c>
      <c r="X24">
        <v>1.1000000000000001</v>
      </c>
      <c r="Y24" s="3">
        <f>W24*X24</f>
        <v>500.52158049820258</v>
      </c>
      <c r="Z24" t="s">
        <v>88</v>
      </c>
    </row>
    <row r="25" spans="1:26" ht="14.65" x14ac:dyDescent="0.85">
      <c r="A25">
        <v>144</v>
      </c>
      <c r="B25" t="s">
        <v>111</v>
      </c>
      <c r="C25" t="s">
        <v>112</v>
      </c>
      <c r="D25" t="s">
        <v>114</v>
      </c>
      <c r="E25">
        <v>90</v>
      </c>
      <c r="F25">
        <v>85</v>
      </c>
      <c r="G25">
        <v>100</v>
      </c>
      <c r="H25">
        <v>95</v>
      </c>
      <c r="I25">
        <v>125</v>
      </c>
      <c r="J25">
        <v>85</v>
      </c>
      <c r="K25">
        <f>MAX(F25,H25)</f>
        <v>95</v>
      </c>
      <c r="L25">
        <f>MIN(G25,I25)</f>
        <v>100</v>
      </c>
      <c r="M25">
        <f>(E25*2+31)/2+60</f>
        <v>165.5</v>
      </c>
      <c r="N25">
        <f>(K25*2+31)/2+5</f>
        <v>115.5</v>
      </c>
      <c r="O25">
        <f>(L25*2+31)/2+5</f>
        <v>120.5</v>
      </c>
      <c r="P25">
        <f>M25*O25</f>
        <v>19942.75</v>
      </c>
      <c r="Q25">
        <f>((G25*2+31)/2+5)*M25</f>
        <v>19942.75</v>
      </c>
      <c r="R25" s="3">
        <v>499.0196458610065</v>
      </c>
      <c r="S25" s="3">
        <f>IF(R25&lt;200, 0, R25)</f>
        <v>499.0196458610065</v>
      </c>
      <c r="T25">
        <f>S25*N25</f>
        <v>57636.769096946249</v>
      </c>
      <c r="U25" s="4">
        <f>P25/(constants!$B$1 * constants!$B$2 * (110/250) * AVERAGE(0.8, 1) * 1.5)</f>
        <v>3.2555272845133385</v>
      </c>
      <c r="V25" s="2">
        <v>0.66468641190801792</v>
      </c>
      <c r="W25" s="3">
        <f>(U25+V25)*N25</f>
        <v>452.78468193666669</v>
      </c>
      <c r="X25">
        <v>1.1000000000000001</v>
      </c>
      <c r="Y25" s="3">
        <f>W25*X25</f>
        <v>498.06315013033338</v>
      </c>
      <c r="Z25" t="s">
        <v>113</v>
      </c>
    </row>
    <row r="26" spans="1:26" ht="14.65" x14ac:dyDescent="0.85">
      <c r="A26">
        <v>473</v>
      </c>
      <c r="B26" t="s">
        <v>98</v>
      </c>
      <c r="C26" t="s">
        <v>99</v>
      </c>
      <c r="D26" t="s">
        <v>101</v>
      </c>
      <c r="E26">
        <v>110</v>
      </c>
      <c r="F26">
        <v>130</v>
      </c>
      <c r="G26">
        <v>80</v>
      </c>
      <c r="H26">
        <v>70</v>
      </c>
      <c r="I26">
        <v>60</v>
      </c>
      <c r="J26">
        <v>80</v>
      </c>
      <c r="K26">
        <f>MAX(F26,H26)</f>
        <v>130</v>
      </c>
      <c r="L26">
        <f>MIN(G26,I26)</f>
        <v>60</v>
      </c>
      <c r="M26">
        <f>(E26*2+31)/2+60</f>
        <v>185.5</v>
      </c>
      <c r="N26">
        <f>(K26*2+31)/2+5</f>
        <v>150.5</v>
      </c>
      <c r="O26">
        <f>(L26*2+31)/2+5</f>
        <v>80.5</v>
      </c>
      <c r="P26">
        <f>M26*O26</f>
        <v>14932.75</v>
      </c>
      <c r="Q26">
        <f>((G26*2+31)/2+5)*M26</f>
        <v>18642.75</v>
      </c>
      <c r="R26" s="3">
        <v>497.86702074042228</v>
      </c>
      <c r="S26" s="3">
        <f>IF(R26&lt;200, 0, R26)</f>
        <v>497.86702074042228</v>
      </c>
      <c r="T26">
        <f>S26*N26</f>
        <v>74928.986621433549</v>
      </c>
      <c r="U26" s="4">
        <f>P26/(constants!$B$1 * constants!$B$2 * (110/250) * AVERAGE(0.8, 1) * 1.5)</f>
        <v>2.4376766021645238</v>
      </c>
      <c r="V26" s="2">
        <v>0.56398971780155371</v>
      </c>
      <c r="W26" s="3">
        <f>(U26+V26)*N26</f>
        <v>451.75078115489464</v>
      </c>
      <c r="X26">
        <v>1.1000000000000001</v>
      </c>
      <c r="Y26" s="3">
        <f>W26*X26</f>
        <v>496.92585927038414</v>
      </c>
      <c r="Z26" t="s">
        <v>100</v>
      </c>
    </row>
    <row r="27" spans="1:26" ht="14.65" x14ac:dyDescent="0.85">
      <c r="A27">
        <v>214</v>
      </c>
      <c r="B27" t="s">
        <v>118</v>
      </c>
      <c r="C27" t="s">
        <v>119</v>
      </c>
      <c r="D27" t="s">
        <v>121</v>
      </c>
      <c r="E27">
        <v>80</v>
      </c>
      <c r="F27">
        <v>125</v>
      </c>
      <c r="G27">
        <v>75</v>
      </c>
      <c r="H27">
        <v>40</v>
      </c>
      <c r="I27">
        <v>95</v>
      </c>
      <c r="J27">
        <v>85</v>
      </c>
      <c r="K27">
        <f>MAX(F27,H27)</f>
        <v>125</v>
      </c>
      <c r="L27">
        <f>MIN(G27,I27)</f>
        <v>75</v>
      </c>
      <c r="M27">
        <f>(E27*2+31)/2+60</f>
        <v>155.5</v>
      </c>
      <c r="N27">
        <f>(K27*2+31)/2+5</f>
        <v>145.5</v>
      </c>
      <c r="O27">
        <f>(L27*2+31)/2+5</f>
        <v>95.5</v>
      </c>
      <c r="P27">
        <f>M27*O27</f>
        <v>14850.25</v>
      </c>
      <c r="Q27">
        <f>((G27*2+31)/2+5)*M27</f>
        <v>14850.25</v>
      </c>
      <c r="R27" s="3">
        <v>494.48122140528551</v>
      </c>
      <c r="S27" s="3">
        <f>IF(R27&lt;200, 0, R27)</f>
        <v>494.48122140528551</v>
      </c>
      <c r="T27">
        <f>S27*N27</f>
        <v>71947.017714469039</v>
      </c>
      <c r="U27" s="4">
        <f>P27/(constants!$B$1 * constants!$B$2 * (110/250) * AVERAGE(0.8, 1) * 1.5)</f>
        <v>2.4242090011078816</v>
      </c>
      <c r="V27" s="2">
        <v>0.65968881012267921</v>
      </c>
      <c r="W27" s="3">
        <f>(U27+V27)*N27</f>
        <v>448.7071315340466</v>
      </c>
      <c r="X27">
        <v>1.1000000000000001</v>
      </c>
      <c r="Y27" s="3">
        <f>W27*X27</f>
        <v>493.57784468745132</v>
      </c>
      <c r="Z27" t="s">
        <v>120</v>
      </c>
    </row>
    <row r="28" spans="1:26" ht="14.65" x14ac:dyDescent="0.85">
      <c r="A28">
        <v>68</v>
      </c>
      <c r="B28" t="s">
        <v>90</v>
      </c>
      <c r="C28" t="s">
        <v>91</v>
      </c>
      <c r="D28" t="s">
        <v>93</v>
      </c>
      <c r="E28">
        <v>90</v>
      </c>
      <c r="F28">
        <v>130</v>
      </c>
      <c r="G28">
        <v>80</v>
      </c>
      <c r="H28">
        <v>65</v>
      </c>
      <c r="I28">
        <v>85</v>
      </c>
      <c r="J28">
        <v>55</v>
      </c>
      <c r="K28">
        <f>MAX(F28,H28)</f>
        <v>130</v>
      </c>
      <c r="L28">
        <f>MIN(G28,I28)</f>
        <v>80</v>
      </c>
      <c r="M28">
        <f>(E28*2+31)/2+60</f>
        <v>165.5</v>
      </c>
      <c r="N28">
        <f>(K28*2+31)/2+5</f>
        <v>150.5</v>
      </c>
      <c r="O28">
        <f>(L28*2+31)/2+5</f>
        <v>100.5</v>
      </c>
      <c r="P28">
        <f>M28*O28</f>
        <v>16632.75</v>
      </c>
      <c r="Q28">
        <f>((G28*2+31)/2+5)*M28</f>
        <v>16632.75</v>
      </c>
      <c r="R28" s="3">
        <v>492.13422866861509</v>
      </c>
      <c r="S28" s="3">
        <f>IF(R28&lt;200, 0, R28)</f>
        <v>492.13422866861509</v>
      </c>
      <c r="T28">
        <f>S28*N28</f>
        <v>74066.201414626572</v>
      </c>
      <c r="U28" s="4">
        <f>P28/(constants!$B$1 * constants!$B$2 * (110/250) * AVERAGE(0.8, 1) * 1.5)</f>
        <v>2.7151908057559377</v>
      </c>
      <c r="V28" s="2">
        <v>0.25129628684203875</v>
      </c>
      <c r="W28" s="3">
        <f>(U28+V28)*N28</f>
        <v>446.45630743599543</v>
      </c>
      <c r="X28">
        <v>1.1000000000000001</v>
      </c>
      <c r="Y28" s="3">
        <f>W28*X28</f>
        <v>491.10193817959498</v>
      </c>
      <c r="Z28" t="s">
        <v>92</v>
      </c>
    </row>
    <row r="29" spans="1:26" ht="14.65" x14ac:dyDescent="0.85">
      <c r="A29">
        <v>462</v>
      </c>
      <c r="B29" t="s">
        <v>94</v>
      </c>
      <c r="C29" t="s">
        <v>95</v>
      </c>
      <c r="D29" t="s">
        <v>97</v>
      </c>
      <c r="E29">
        <v>70</v>
      </c>
      <c r="F29">
        <v>70</v>
      </c>
      <c r="G29">
        <v>115</v>
      </c>
      <c r="H29">
        <v>130</v>
      </c>
      <c r="I29">
        <v>90</v>
      </c>
      <c r="J29">
        <v>60</v>
      </c>
      <c r="K29">
        <f>MAX(F29,H29)</f>
        <v>130</v>
      </c>
      <c r="L29">
        <f>MIN(G29,I29)</f>
        <v>90</v>
      </c>
      <c r="M29">
        <f>(E29*2+31)/2+60</f>
        <v>145.5</v>
      </c>
      <c r="N29">
        <f>(K29*2+31)/2+5</f>
        <v>150.5</v>
      </c>
      <c r="O29">
        <f>(L29*2+31)/2+5</f>
        <v>110.5</v>
      </c>
      <c r="P29">
        <f>M29*O29</f>
        <v>16077.75</v>
      </c>
      <c r="Q29">
        <f>((G29*2+31)/2+5)*M29</f>
        <v>19715.25</v>
      </c>
      <c r="R29" s="3">
        <v>487.81393519626232</v>
      </c>
      <c r="S29" s="3">
        <f>IF(R29&lt;200, 0, R29)</f>
        <v>487.81393519626232</v>
      </c>
      <c r="T29">
        <f>S29*N29</f>
        <v>73415.997247037478</v>
      </c>
      <c r="U29" s="4">
        <f>P29/(constants!$B$1 * constants!$B$2 * (110/250) * AVERAGE(0.8, 1) * 1.5)</f>
        <v>2.6245905804657994</v>
      </c>
      <c r="V29" s="2">
        <v>0.31597397195768889</v>
      </c>
      <c r="W29" s="3">
        <f>(U29+V29)*N29</f>
        <v>442.55496513973503</v>
      </c>
      <c r="X29">
        <v>1.1000000000000001</v>
      </c>
      <c r="Y29" s="3">
        <f>W29*X29</f>
        <v>486.81046165370856</v>
      </c>
      <c r="Z29" t="s">
        <v>96</v>
      </c>
    </row>
    <row r="30" spans="1:26" ht="14.65" x14ac:dyDescent="0.85">
      <c r="A30">
        <v>143</v>
      </c>
      <c r="B30" t="s">
        <v>115</v>
      </c>
      <c r="C30" t="s">
        <v>116</v>
      </c>
      <c r="D30" t="s">
        <v>17</v>
      </c>
      <c r="E30">
        <v>160</v>
      </c>
      <c r="F30">
        <v>110</v>
      </c>
      <c r="G30">
        <v>65</v>
      </c>
      <c r="H30">
        <v>65</v>
      </c>
      <c r="I30">
        <v>110</v>
      </c>
      <c r="J30">
        <v>30</v>
      </c>
      <c r="K30">
        <f>MAX(F30,H30)</f>
        <v>110</v>
      </c>
      <c r="L30">
        <f>MIN(G30,I30)</f>
        <v>65</v>
      </c>
      <c r="M30">
        <f>(E30*2+31)/2+60</f>
        <v>235.5</v>
      </c>
      <c r="N30">
        <f>(K30*2+31)/2+5</f>
        <v>130.5</v>
      </c>
      <c r="O30">
        <f>(L30*2+31)/2+5</f>
        <v>85.5</v>
      </c>
      <c r="P30">
        <f>M30*O30</f>
        <v>20135.25</v>
      </c>
      <c r="Q30">
        <f>((G30*2+31)/2+5)*M30</f>
        <v>20135.25</v>
      </c>
      <c r="R30" s="3">
        <v>478.68833592574543</v>
      </c>
      <c r="S30" s="3">
        <f>IF(R30&lt;200, 0, R30)</f>
        <v>478.68833592574543</v>
      </c>
      <c r="T30">
        <f>S30*N30</f>
        <v>62468.827838309779</v>
      </c>
      <c r="U30" s="4">
        <f>P30/(constants!$B$1 * constants!$B$2 * (110/250) * AVERAGE(0.8, 1) * 1.5)</f>
        <v>3.2869516869788367</v>
      </c>
      <c r="V30" s="2">
        <v>4.0235419711401113E-2</v>
      </c>
      <c r="W30" s="3">
        <f>(U30+V30)*N30</f>
        <v>434.19791742307603</v>
      </c>
      <c r="X30">
        <v>1.1000000000000001</v>
      </c>
      <c r="Y30" s="3">
        <f>W30*X30</f>
        <v>477.6177091653837</v>
      </c>
      <c r="Z30" t="s">
        <v>117</v>
      </c>
    </row>
    <row r="31" spans="1:26" ht="14.65" x14ac:dyDescent="0.85">
      <c r="A31">
        <v>297</v>
      </c>
      <c r="B31" t="s">
        <v>105</v>
      </c>
      <c r="C31" t="s">
        <v>106</v>
      </c>
      <c r="D31" t="s">
        <v>93</v>
      </c>
      <c r="E31">
        <v>144</v>
      </c>
      <c r="F31">
        <v>120</v>
      </c>
      <c r="G31">
        <v>60</v>
      </c>
      <c r="H31">
        <v>40</v>
      </c>
      <c r="I31">
        <v>60</v>
      </c>
      <c r="J31">
        <v>50</v>
      </c>
      <c r="K31">
        <f>MAX(F31,H31)</f>
        <v>120</v>
      </c>
      <c r="L31">
        <f>MIN(G31,I31)</f>
        <v>60</v>
      </c>
      <c r="M31">
        <f>(E31*2+31)/2+60</f>
        <v>219.5</v>
      </c>
      <c r="N31">
        <f>(K31*2+31)/2+5</f>
        <v>140.5</v>
      </c>
      <c r="O31">
        <f>(L31*2+31)/2+5</f>
        <v>80.5</v>
      </c>
      <c r="P31">
        <f>M31*O31</f>
        <v>17669.75</v>
      </c>
      <c r="Q31">
        <f>((G31*2+31)/2+5)*M31</f>
        <v>17669.75</v>
      </c>
      <c r="R31" s="3">
        <v>477.74886772076457</v>
      </c>
      <c r="S31" s="3">
        <f>IF(R31&lt;200, 0, R31)</f>
        <v>477.74886772076457</v>
      </c>
      <c r="T31">
        <f>S31*N31</f>
        <v>67123.715914767425</v>
      </c>
      <c r="U31" s="4">
        <f>P31/(constants!$B$1 * constants!$B$2 * (110/250) * AVERAGE(0.8, 1) * 1.5)</f>
        <v>2.8844744699467002</v>
      </c>
      <c r="V31" s="2">
        <v>0.20016240146735378</v>
      </c>
      <c r="W31" s="3">
        <f>(U31+V31)*N31</f>
        <v>433.39148043367459</v>
      </c>
      <c r="X31">
        <v>1.1000000000000001</v>
      </c>
      <c r="Y31" s="3">
        <f>W31*X31</f>
        <v>476.7306284770421</v>
      </c>
      <c r="Z31" t="s">
        <v>107</v>
      </c>
    </row>
    <row r="32" spans="1:26" ht="14.65" x14ac:dyDescent="0.85">
      <c r="A32">
        <v>379</v>
      </c>
      <c r="B32" t="s">
        <v>129</v>
      </c>
      <c r="C32" t="s">
        <v>130</v>
      </c>
      <c r="D32" t="s">
        <v>132</v>
      </c>
      <c r="E32">
        <v>80</v>
      </c>
      <c r="F32">
        <v>75</v>
      </c>
      <c r="G32">
        <v>150</v>
      </c>
      <c r="H32">
        <v>75</v>
      </c>
      <c r="I32">
        <v>150</v>
      </c>
      <c r="J32">
        <v>50</v>
      </c>
      <c r="K32">
        <f>MAX(F32,H32)</f>
        <v>75</v>
      </c>
      <c r="L32">
        <f>MIN(G32,I32)</f>
        <v>150</v>
      </c>
      <c r="M32">
        <f>(E32*2+31)/2+60</f>
        <v>155.5</v>
      </c>
      <c r="N32">
        <f>(K32*2+31)/2+5</f>
        <v>95.5</v>
      </c>
      <c r="O32">
        <f>(L32*2+31)/2+5</f>
        <v>170.5</v>
      </c>
      <c r="P32">
        <f>M32*O32</f>
        <v>26512.75</v>
      </c>
      <c r="Q32">
        <f>((G32*2+31)/2+5)*M32</f>
        <v>26512.75</v>
      </c>
      <c r="R32" s="3">
        <v>476.22067230719341</v>
      </c>
      <c r="S32" s="3">
        <f>IF(R32&lt;200, 0, R32)</f>
        <v>476.22067230719341</v>
      </c>
      <c r="T32">
        <f>S32*N32</f>
        <v>45479.074205336969</v>
      </c>
      <c r="U32" s="4">
        <f>P32/(constants!$B$1 * constants!$B$2 * (110/250) * AVERAGE(0.8, 1) * 1.5)</f>
        <v>4.3280380595695682</v>
      </c>
      <c r="V32" s="2">
        <v>0.1953778231164448</v>
      </c>
      <c r="W32" s="3">
        <f>(U32+V32)*N32</f>
        <v>431.98621679651427</v>
      </c>
      <c r="X32">
        <v>1.1000000000000001</v>
      </c>
      <c r="Y32" s="3">
        <f>W32*X32</f>
        <v>475.18483847616574</v>
      </c>
      <c r="Z32" t="s">
        <v>131</v>
      </c>
    </row>
    <row r="33" spans="1:26" ht="14.65" x14ac:dyDescent="0.85">
      <c r="A33">
        <v>6</v>
      </c>
      <c r="B33" t="s">
        <v>162</v>
      </c>
      <c r="C33" t="s">
        <v>163</v>
      </c>
      <c r="D33" t="s">
        <v>51</v>
      </c>
      <c r="E33">
        <v>78</v>
      </c>
      <c r="F33">
        <v>84</v>
      </c>
      <c r="G33">
        <v>78</v>
      </c>
      <c r="H33">
        <v>109</v>
      </c>
      <c r="I33">
        <v>85</v>
      </c>
      <c r="J33">
        <v>100</v>
      </c>
      <c r="K33">
        <f>MAX(F33,H33)</f>
        <v>109</v>
      </c>
      <c r="L33">
        <f>MIN(G33,I33)</f>
        <v>78</v>
      </c>
      <c r="M33">
        <f>(E33*2+31)/2+60</f>
        <v>153.5</v>
      </c>
      <c r="N33">
        <f>(K33*2+31)/2+5</f>
        <v>129.5</v>
      </c>
      <c r="O33">
        <f>(L33*2+31)/2+5</f>
        <v>98.5</v>
      </c>
      <c r="P33">
        <f>M33*O33</f>
        <v>15119.75</v>
      </c>
      <c r="Q33">
        <f>((G33*2+31)/2+5)*M33</f>
        <v>15119.75</v>
      </c>
      <c r="R33" s="3">
        <v>474.31537974247397</v>
      </c>
      <c r="S33" s="3">
        <f>IF(R33&lt;200, 0, R33)</f>
        <v>474.31537974247397</v>
      </c>
      <c r="T33">
        <f>S33*N33</f>
        <v>61423.84167665038</v>
      </c>
      <c r="U33" s="4">
        <f>P33/(constants!$B$1 * constants!$B$2 * (110/250) * AVERAGE(0.8, 1) * 1.5)</f>
        <v>2.4682031645595792</v>
      </c>
      <c r="V33" s="2">
        <v>0.85580854690533137</v>
      </c>
      <c r="W33" s="3">
        <f>(U33+V33)*N33</f>
        <v>430.45951663470595</v>
      </c>
      <c r="X33">
        <v>1.1000000000000001</v>
      </c>
      <c r="Y33" s="3">
        <f>W33*X33</f>
        <v>473.50546829817659</v>
      </c>
      <c r="Z33" t="s">
        <v>164</v>
      </c>
    </row>
    <row r="34" spans="1:26" ht="14.65" x14ac:dyDescent="0.85">
      <c r="A34">
        <v>123</v>
      </c>
      <c r="B34" t="s">
        <v>168</v>
      </c>
      <c r="C34" t="s">
        <v>169</v>
      </c>
      <c r="D34" t="s">
        <v>171</v>
      </c>
      <c r="E34">
        <v>70</v>
      </c>
      <c r="F34">
        <v>110</v>
      </c>
      <c r="G34">
        <v>80</v>
      </c>
      <c r="H34">
        <v>55</v>
      </c>
      <c r="I34">
        <v>80</v>
      </c>
      <c r="J34">
        <v>105</v>
      </c>
      <c r="K34">
        <f>MAX(F34,H34)</f>
        <v>110</v>
      </c>
      <c r="L34">
        <f>MIN(G34,I34)</f>
        <v>80</v>
      </c>
      <c r="M34">
        <f>(E34*2+31)/2+60</f>
        <v>145.5</v>
      </c>
      <c r="N34">
        <f>(K34*2+31)/2+5</f>
        <v>130.5</v>
      </c>
      <c r="O34">
        <f>(L34*2+31)/2+5</f>
        <v>100.5</v>
      </c>
      <c r="P34">
        <f>M34*O34</f>
        <v>14622.75</v>
      </c>
      <c r="Q34">
        <f>((G34*2+31)/2+5)*M34</f>
        <v>14622.75</v>
      </c>
      <c r="R34" s="3">
        <v>473.63182753252926</v>
      </c>
      <c r="S34" s="3">
        <f>IF(R34&lt;200, 0, R34)</f>
        <v>473.63182753252926</v>
      </c>
      <c r="T34">
        <f>S34*N34</f>
        <v>61808.953492995068</v>
      </c>
      <c r="U34" s="4">
        <f>P34/(constants!$B$1 * constants!$B$2 * (110/250) * AVERAGE(0.8, 1) * 1.5)</f>
        <v>2.3870710709213832</v>
      </c>
      <c r="V34" s="2">
        <v>0.9068739917787827</v>
      </c>
      <c r="W34" s="3">
        <f>(U34+V34)*N34</f>
        <v>429.85983068237164</v>
      </c>
      <c r="X34">
        <v>1.1000000000000001</v>
      </c>
      <c r="Y34" s="3">
        <f>W34*X34</f>
        <v>472.84581375060884</v>
      </c>
      <c r="Z34" t="s">
        <v>170</v>
      </c>
    </row>
    <row r="35" spans="1:26" ht="14.65" x14ac:dyDescent="0.85">
      <c r="A35">
        <v>157</v>
      </c>
      <c r="B35" t="s">
        <v>165</v>
      </c>
      <c r="C35" t="s">
        <v>166</v>
      </c>
      <c r="D35" t="s">
        <v>59</v>
      </c>
      <c r="E35">
        <v>78</v>
      </c>
      <c r="F35">
        <v>84</v>
      </c>
      <c r="G35">
        <v>78</v>
      </c>
      <c r="H35">
        <v>109</v>
      </c>
      <c r="I35">
        <v>85</v>
      </c>
      <c r="J35">
        <v>100</v>
      </c>
      <c r="K35">
        <f>MAX(F35,H35)</f>
        <v>109</v>
      </c>
      <c r="L35">
        <f>MIN(G35,I35)</f>
        <v>78</v>
      </c>
      <c r="M35">
        <f>(E35*2+31)/2+60</f>
        <v>153.5</v>
      </c>
      <c r="N35">
        <f>(K35*2+31)/2+5</f>
        <v>129.5</v>
      </c>
      <c r="O35">
        <f>(L35*2+31)/2+5</f>
        <v>98.5</v>
      </c>
      <c r="P35">
        <f>M35*O35</f>
        <v>15119.75</v>
      </c>
      <c r="Q35">
        <f>((G35*2+31)/2+5)*M35</f>
        <v>15119.75</v>
      </c>
      <c r="R35" s="3">
        <v>473.63902610031988</v>
      </c>
      <c r="S35" s="3">
        <f>IF(R35&lt;200, 0, R35)</f>
        <v>473.63902610031988</v>
      </c>
      <c r="T35">
        <f>S35*N35</f>
        <v>61336.253879991425</v>
      </c>
      <c r="U35" s="4">
        <f>P35/(constants!$B$1 * constants!$B$2 * (110/250) * AVERAGE(0.8, 1) * 1.5)</f>
        <v>2.4682031645595792</v>
      </c>
      <c r="V35" s="2">
        <v>0.85105835438630806</v>
      </c>
      <c r="W35" s="3">
        <f>(U35+V35)*N35</f>
        <v>429.84436670349237</v>
      </c>
      <c r="X35">
        <v>1.1000000000000001</v>
      </c>
      <c r="Y35" s="3">
        <f>W35*X35</f>
        <v>472.82880337384165</v>
      </c>
      <c r="Z35" t="s">
        <v>167</v>
      </c>
    </row>
    <row r="36" spans="1:26" ht="14.65" x14ac:dyDescent="0.85">
      <c r="A36">
        <v>365</v>
      </c>
      <c r="B36" t="s">
        <v>133</v>
      </c>
      <c r="C36" t="s">
        <v>134</v>
      </c>
      <c r="D36" t="s">
        <v>136</v>
      </c>
      <c r="E36">
        <v>110</v>
      </c>
      <c r="F36">
        <v>80</v>
      </c>
      <c r="G36">
        <v>90</v>
      </c>
      <c r="H36">
        <v>95</v>
      </c>
      <c r="I36">
        <v>90</v>
      </c>
      <c r="J36">
        <v>65</v>
      </c>
      <c r="K36">
        <f>MAX(F36,H36)</f>
        <v>95</v>
      </c>
      <c r="L36">
        <f>MIN(G36,I36)</f>
        <v>90</v>
      </c>
      <c r="M36">
        <f>(E36*2+31)/2+60</f>
        <v>185.5</v>
      </c>
      <c r="N36">
        <f>(K36*2+31)/2+5</f>
        <v>115.5</v>
      </c>
      <c r="O36">
        <f>(L36*2+31)/2+5</f>
        <v>110.5</v>
      </c>
      <c r="P36">
        <f>M36*O36</f>
        <v>20497.75</v>
      </c>
      <c r="Q36">
        <f>((G36*2+31)/2+5)*M36</f>
        <v>20497.75</v>
      </c>
      <c r="R36" s="3">
        <v>473.47263898852833</v>
      </c>
      <c r="S36" s="3">
        <f>IF(R36&lt;200, 0, R36)</f>
        <v>473.47263898852833</v>
      </c>
      <c r="T36">
        <f>S36*N36</f>
        <v>54686.089803175026</v>
      </c>
      <c r="U36" s="4">
        <f>P36/(constants!$B$1 * constants!$B$2 * (110/250) * AVERAGE(0.8, 1) * 1.5)</f>
        <v>3.3461275098034764</v>
      </c>
      <c r="V36" s="2">
        <v>0.37281862127783094</v>
      </c>
      <c r="W36" s="3">
        <f>(U36+V36)*N36</f>
        <v>429.53827813989102</v>
      </c>
      <c r="X36">
        <v>1.1000000000000001</v>
      </c>
      <c r="Y36" s="3">
        <f>W36*X36</f>
        <v>472.49210595388018</v>
      </c>
      <c r="Z36" t="s">
        <v>135</v>
      </c>
    </row>
    <row r="37" spans="1:26" ht="14.65" x14ac:dyDescent="0.85">
      <c r="A37">
        <v>480</v>
      </c>
      <c r="B37" t="s">
        <v>156</v>
      </c>
      <c r="C37" t="s">
        <v>157</v>
      </c>
      <c r="D37" t="s">
        <v>71</v>
      </c>
      <c r="E37">
        <v>75</v>
      </c>
      <c r="F37">
        <v>75</v>
      </c>
      <c r="G37">
        <v>130</v>
      </c>
      <c r="H37">
        <v>75</v>
      </c>
      <c r="I37">
        <v>130</v>
      </c>
      <c r="J37">
        <v>95</v>
      </c>
      <c r="K37">
        <f>MAX(F37,H37)</f>
        <v>75</v>
      </c>
      <c r="L37">
        <f>MIN(G37,I37)</f>
        <v>130</v>
      </c>
      <c r="M37">
        <f>(E37*2+31)/2+60</f>
        <v>150.5</v>
      </c>
      <c r="N37">
        <f>(K37*2+31)/2+5</f>
        <v>95.5</v>
      </c>
      <c r="O37">
        <f>(L37*2+31)/2+5</f>
        <v>150.5</v>
      </c>
      <c r="P37">
        <f>M37*O37</f>
        <v>22650.25</v>
      </c>
      <c r="Q37">
        <f>((G37*2+31)/2+5)*M37</f>
        <v>22650.25</v>
      </c>
      <c r="R37" s="3">
        <v>473.10853506895455</v>
      </c>
      <c r="S37" s="3">
        <f>IF(R37&lt;200, 0, R37)</f>
        <v>473.10853506895455</v>
      </c>
      <c r="T37">
        <f>S37*N37</f>
        <v>45181.86509908516</v>
      </c>
      <c r="U37" s="4">
        <f>P37/(constants!$B$1 * constants!$B$2 * (110/250) * AVERAGE(0.8, 1) * 1.5)</f>
        <v>3.6975094646449582</v>
      </c>
      <c r="V37" s="2">
        <v>0.79764395480255135</v>
      </c>
      <c r="W37" s="3">
        <f>(U37+V37)*N37</f>
        <v>429.28715155723717</v>
      </c>
      <c r="X37">
        <v>1.1000000000000001</v>
      </c>
      <c r="Y37" s="3">
        <f>W37*X37</f>
        <v>472.21586671296092</v>
      </c>
      <c r="Z37" t="s">
        <v>158</v>
      </c>
    </row>
    <row r="38" spans="1:26" ht="14.65" x14ac:dyDescent="0.85">
      <c r="A38">
        <v>217</v>
      </c>
      <c r="B38" t="s">
        <v>126</v>
      </c>
      <c r="C38" t="s">
        <v>127</v>
      </c>
      <c r="D38" t="s">
        <v>17</v>
      </c>
      <c r="E38">
        <v>90</v>
      </c>
      <c r="F38">
        <v>130</v>
      </c>
      <c r="G38">
        <v>75</v>
      </c>
      <c r="H38">
        <v>75</v>
      </c>
      <c r="I38">
        <v>75</v>
      </c>
      <c r="J38">
        <v>55</v>
      </c>
      <c r="K38">
        <f>MAX(F38,H38)</f>
        <v>130</v>
      </c>
      <c r="L38">
        <f>MIN(G38,I38)</f>
        <v>75</v>
      </c>
      <c r="M38">
        <f>(E38*2+31)/2+60</f>
        <v>165.5</v>
      </c>
      <c r="N38">
        <f>(K38*2+31)/2+5</f>
        <v>150.5</v>
      </c>
      <c r="O38">
        <f>(L38*2+31)/2+5</f>
        <v>95.5</v>
      </c>
      <c r="P38">
        <f>M38*O38</f>
        <v>15805.25</v>
      </c>
      <c r="Q38">
        <f>((G38*2+31)/2+5)*M38</f>
        <v>15805.25</v>
      </c>
      <c r="R38" s="3">
        <v>468.90408085618361</v>
      </c>
      <c r="S38" s="3">
        <f>IF(R38&lt;200, 0, R38)</f>
        <v>468.90408085618361</v>
      </c>
      <c r="T38">
        <f>S38*N38</f>
        <v>70570.064168855635</v>
      </c>
      <c r="U38" s="4">
        <f>P38/(constants!$B$1 * constants!$B$2 * (110/250) * AVERAGE(0.8, 1) * 1.5)</f>
        <v>2.5801066860665878</v>
      </c>
      <c r="V38" s="2">
        <v>0.24636764140649287</v>
      </c>
      <c r="W38" s="3">
        <f>(U38+V38)*N38</f>
        <v>425.38438628469868</v>
      </c>
      <c r="X38">
        <v>1.1000000000000001</v>
      </c>
      <c r="Y38" s="3">
        <f>W38*X38</f>
        <v>467.9228249131686</v>
      </c>
      <c r="Z38" t="s">
        <v>128</v>
      </c>
    </row>
    <row r="39" spans="1:26" ht="14.65" x14ac:dyDescent="0.85">
      <c r="A39">
        <v>115</v>
      </c>
      <c r="B39" t="s">
        <v>159</v>
      </c>
      <c r="C39" t="s">
        <v>160</v>
      </c>
      <c r="D39" t="s">
        <v>17</v>
      </c>
      <c r="E39">
        <v>105</v>
      </c>
      <c r="F39">
        <v>95</v>
      </c>
      <c r="G39">
        <v>80</v>
      </c>
      <c r="H39">
        <v>40</v>
      </c>
      <c r="I39">
        <v>80</v>
      </c>
      <c r="J39">
        <v>90</v>
      </c>
      <c r="K39">
        <f>MAX(F39,H39)</f>
        <v>95</v>
      </c>
      <c r="L39">
        <f>MIN(G39,I39)</f>
        <v>80</v>
      </c>
      <c r="M39">
        <f>(E39*2+31)/2+60</f>
        <v>180.5</v>
      </c>
      <c r="N39">
        <f>(K39*2+31)/2+5</f>
        <v>115.5</v>
      </c>
      <c r="O39">
        <f>(L39*2+31)/2+5</f>
        <v>100.5</v>
      </c>
      <c r="P39">
        <f>M39*O39</f>
        <v>18140.25</v>
      </c>
      <c r="Q39">
        <f>((G39*2+31)/2+5)*M39</f>
        <v>18140.25</v>
      </c>
      <c r="R39" s="3">
        <v>468.04271532769371</v>
      </c>
      <c r="S39" s="3">
        <f>IF(R39&lt;200, 0, R39)</f>
        <v>468.04271532769371</v>
      </c>
      <c r="T39">
        <f>S39*N39</f>
        <v>54058.933620348624</v>
      </c>
      <c r="U39" s="4">
        <f>P39/(constants!$B$1 * constants!$B$2 * (110/250) * AVERAGE(0.8, 1) * 1.5)</f>
        <v>2.9612806068818536</v>
      </c>
      <c r="V39" s="2">
        <v>0.7157941385743265</v>
      </c>
      <c r="W39" s="3">
        <f>(U39+V39)*N39</f>
        <v>424.7021331001888</v>
      </c>
      <c r="X39">
        <v>1.1000000000000001</v>
      </c>
      <c r="Y39" s="3">
        <f>W39*X39</f>
        <v>467.17234641020769</v>
      </c>
      <c r="Z39" t="s">
        <v>161</v>
      </c>
    </row>
    <row r="40" spans="1:26" ht="14.65" x14ac:dyDescent="0.85">
      <c r="A40">
        <v>461</v>
      </c>
      <c r="B40" t="s">
        <v>152</v>
      </c>
      <c r="C40" t="s">
        <v>153</v>
      </c>
      <c r="D40" t="s">
        <v>155</v>
      </c>
      <c r="E40">
        <v>70</v>
      </c>
      <c r="F40">
        <v>120</v>
      </c>
      <c r="G40">
        <v>65</v>
      </c>
      <c r="H40">
        <v>45</v>
      </c>
      <c r="I40">
        <v>85</v>
      </c>
      <c r="J40">
        <v>125</v>
      </c>
      <c r="K40">
        <f>MAX(F40,H40)</f>
        <v>120</v>
      </c>
      <c r="L40">
        <f>MIN(G40,I40)</f>
        <v>65</v>
      </c>
      <c r="M40">
        <f>(E40*2+31)/2+60</f>
        <v>145.5</v>
      </c>
      <c r="N40">
        <f>(K40*2+31)/2+5</f>
        <v>140.5</v>
      </c>
      <c r="O40">
        <f>(L40*2+31)/2+5</f>
        <v>85.5</v>
      </c>
      <c r="P40">
        <f>M40*O40</f>
        <v>12440.25</v>
      </c>
      <c r="Q40">
        <f>((G40*2+31)/2+5)*M40</f>
        <v>12440.25</v>
      </c>
      <c r="R40" s="3">
        <v>466.15604633555455</v>
      </c>
      <c r="S40" s="3">
        <f>IF(R40&lt;200, 0, R40)</f>
        <v>466.15604633555455</v>
      </c>
      <c r="T40">
        <f>S40*N40</f>
        <v>65494.924510145414</v>
      </c>
      <c r="U40" s="4">
        <f>P40/(constants!$B$1 * constants!$B$2 * (110/250) * AVERAGE(0.8, 1) * 1.5)</f>
        <v>2.0307918066047588</v>
      </c>
      <c r="V40" s="2">
        <v>0.98080319726537513</v>
      </c>
      <c r="W40" s="3">
        <f>(U40+V40)*N40</f>
        <v>423.1290980437538</v>
      </c>
      <c r="X40">
        <v>1.1000000000000001</v>
      </c>
      <c r="Y40" s="3">
        <f>W40*X40</f>
        <v>465.44200784812921</v>
      </c>
      <c r="Z40" t="s">
        <v>154</v>
      </c>
    </row>
    <row r="41" spans="1:26" ht="14.65" x14ac:dyDescent="0.85">
      <c r="A41">
        <v>466</v>
      </c>
      <c r="B41" t="s">
        <v>179</v>
      </c>
      <c r="C41" t="s">
        <v>180</v>
      </c>
      <c r="D41" t="s">
        <v>81</v>
      </c>
      <c r="E41">
        <v>75</v>
      </c>
      <c r="F41">
        <v>123</v>
      </c>
      <c r="G41">
        <v>67</v>
      </c>
      <c r="H41">
        <v>95</v>
      </c>
      <c r="I41">
        <v>85</v>
      </c>
      <c r="J41">
        <v>95</v>
      </c>
      <c r="K41">
        <f>MAX(F41,H41)</f>
        <v>123</v>
      </c>
      <c r="L41">
        <f>MIN(G41,I41)</f>
        <v>67</v>
      </c>
      <c r="M41">
        <f>(E41*2+31)/2+60</f>
        <v>150.5</v>
      </c>
      <c r="N41">
        <f>(K41*2+31)/2+5</f>
        <v>143.5</v>
      </c>
      <c r="O41">
        <f>(L41*2+31)/2+5</f>
        <v>87.5</v>
      </c>
      <c r="P41">
        <f>M41*O41</f>
        <v>13168.75</v>
      </c>
      <c r="Q41">
        <f>((G41*2+31)/2+5)*M41</f>
        <v>13168.75</v>
      </c>
      <c r="R41" s="3">
        <v>465.28019596854676</v>
      </c>
      <c r="S41" s="3">
        <f>IF(R41&lt;200, 0, R41)</f>
        <v>465.28019596854676</v>
      </c>
      <c r="T41">
        <f>S41*N41</f>
        <v>66767.708121486459</v>
      </c>
      <c r="U41" s="4">
        <f>P41/(constants!$B$1 * constants!$B$2 * (110/250) * AVERAGE(0.8, 1) * 1.5)</f>
        <v>2.1497148050261385</v>
      </c>
      <c r="V41" s="2">
        <v>0.79290584863953639</v>
      </c>
      <c r="W41" s="3">
        <f>(U41+V41)*N41</f>
        <v>422.26606380102436</v>
      </c>
      <c r="X41">
        <v>1.1000000000000001</v>
      </c>
      <c r="Y41" s="3">
        <f>W41*X41</f>
        <v>464.49267018112681</v>
      </c>
      <c r="Z41" t="s">
        <v>181</v>
      </c>
    </row>
    <row r="42" spans="1:26" ht="14.65" x14ac:dyDescent="0.85">
      <c r="A42">
        <v>405</v>
      </c>
      <c r="B42" t="s">
        <v>145</v>
      </c>
      <c r="C42" t="s">
        <v>146</v>
      </c>
      <c r="D42" t="s">
        <v>81</v>
      </c>
      <c r="E42">
        <v>80</v>
      </c>
      <c r="F42">
        <v>120</v>
      </c>
      <c r="G42">
        <v>79</v>
      </c>
      <c r="H42">
        <v>95</v>
      </c>
      <c r="I42">
        <v>79</v>
      </c>
      <c r="J42">
        <v>70</v>
      </c>
      <c r="K42">
        <f>MAX(F42,H42)</f>
        <v>120</v>
      </c>
      <c r="L42">
        <f>MIN(G42,I42)</f>
        <v>79</v>
      </c>
      <c r="M42">
        <f>(E42*2+31)/2+60</f>
        <v>155.5</v>
      </c>
      <c r="N42">
        <f>(K42*2+31)/2+5</f>
        <v>140.5</v>
      </c>
      <c r="O42">
        <f>(L42*2+31)/2+5</f>
        <v>99.5</v>
      </c>
      <c r="P42">
        <f>M42*O42</f>
        <v>15472.25</v>
      </c>
      <c r="Q42">
        <f>((G42*2+31)/2+5)*M42</f>
        <v>15472.25</v>
      </c>
      <c r="R42" s="3">
        <v>461.58306788128078</v>
      </c>
      <c r="S42" s="3">
        <f>IF(R42&lt;200, 0, R42)</f>
        <v>461.58306788128078</v>
      </c>
      <c r="T42">
        <f>S42*N42</f>
        <v>64852.421037319953</v>
      </c>
      <c r="U42" s="4">
        <f>P42/(constants!$B$1 * constants!$B$2 * (110/250) * AVERAGE(0.8, 1) * 1.5)</f>
        <v>2.5257465508925048</v>
      </c>
      <c r="V42" s="2">
        <v>0.45500107358007708</v>
      </c>
      <c r="W42" s="3">
        <f>(U42+V42)*N42</f>
        <v>418.79504123839774</v>
      </c>
      <c r="X42">
        <v>1.1000000000000001</v>
      </c>
      <c r="Y42" s="3">
        <f>W42*X42</f>
        <v>460.67454536223755</v>
      </c>
      <c r="Z42" t="s">
        <v>147</v>
      </c>
    </row>
    <row r="43" spans="1:26" ht="14.65" x14ac:dyDescent="0.85">
      <c r="A43">
        <v>409</v>
      </c>
      <c r="B43" t="s">
        <v>122</v>
      </c>
      <c r="C43" t="s">
        <v>123</v>
      </c>
      <c r="D43" t="s">
        <v>125</v>
      </c>
      <c r="E43">
        <v>97</v>
      </c>
      <c r="F43">
        <v>165</v>
      </c>
      <c r="G43">
        <v>60</v>
      </c>
      <c r="H43">
        <v>65</v>
      </c>
      <c r="I43">
        <v>50</v>
      </c>
      <c r="J43">
        <v>58</v>
      </c>
      <c r="K43">
        <f>MAX(F43,H43)</f>
        <v>165</v>
      </c>
      <c r="L43">
        <f>MIN(G43,I43)</f>
        <v>50</v>
      </c>
      <c r="M43">
        <f>(E43*2+31)/2+60</f>
        <v>172.5</v>
      </c>
      <c r="N43">
        <f>(K43*2+31)/2+5</f>
        <v>185.5</v>
      </c>
      <c r="O43">
        <f>(L43*2+31)/2+5</f>
        <v>70.5</v>
      </c>
      <c r="P43">
        <f>M43*O43</f>
        <v>12161.25</v>
      </c>
      <c r="Q43">
        <f>((G43*2+31)/2+5)*M43</f>
        <v>13886.25</v>
      </c>
      <c r="R43" s="3">
        <v>460.6138545381562</v>
      </c>
      <c r="S43" s="3">
        <f>IF(R43&lt;200, 0, R43)</f>
        <v>460.6138545381562</v>
      </c>
      <c r="T43">
        <f>S43*N43</f>
        <v>85443.870016827976</v>
      </c>
      <c r="U43" s="4">
        <f>P43/(constants!$B$1 * constants!$B$2 * (110/250) * AVERAGE(0.8, 1) * 1.5)</f>
        <v>1.9852468284859328</v>
      </c>
      <c r="V43" s="2">
        <v>0.26752054707132439</v>
      </c>
      <c r="W43" s="3">
        <f>(U43+V43)*N43</f>
        <v>417.88834816587121</v>
      </c>
      <c r="X43">
        <v>1.1000000000000001</v>
      </c>
      <c r="Y43" s="3">
        <f>W43*X43</f>
        <v>459.67718298245836</v>
      </c>
      <c r="Z43" t="s">
        <v>124</v>
      </c>
    </row>
    <row r="44" spans="1:26" ht="14.65" x14ac:dyDescent="0.85">
      <c r="A44">
        <v>196</v>
      </c>
      <c r="B44" t="s">
        <v>188</v>
      </c>
      <c r="C44" t="s">
        <v>189</v>
      </c>
      <c r="D44" t="s">
        <v>71</v>
      </c>
      <c r="E44">
        <v>65</v>
      </c>
      <c r="F44">
        <v>65</v>
      </c>
      <c r="G44">
        <v>60</v>
      </c>
      <c r="H44">
        <v>130</v>
      </c>
      <c r="I44">
        <v>95</v>
      </c>
      <c r="J44">
        <v>110</v>
      </c>
      <c r="K44">
        <f>MAX(F44,H44)</f>
        <v>130</v>
      </c>
      <c r="L44">
        <f>MIN(G44,I44)</f>
        <v>60</v>
      </c>
      <c r="M44">
        <f>(E44*2+31)/2+60</f>
        <v>140.5</v>
      </c>
      <c r="N44">
        <f>(K44*2+31)/2+5</f>
        <v>150.5</v>
      </c>
      <c r="O44">
        <f>(L44*2+31)/2+5</f>
        <v>80.5</v>
      </c>
      <c r="P44">
        <f>M44*O44</f>
        <v>11310.25</v>
      </c>
      <c r="Q44">
        <f>((G44*2+31)/2+5)*M44</f>
        <v>11310.25</v>
      </c>
      <c r="R44" s="3">
        <v>460.41066750129175</v>
      </c>
      <c r="S44" s="3">
        <f>IF(R44&lt;200, 0, R44)</f>
        <v>460.41066750129175</v>
      </c>
      <c r="T44">
        <f>S44*N44</f>
        <v>69291.805458944407</v>
      </c>
      <c r="U44" s="4">
        <f>P44/(constants!$B$1 * constants!$B$2 * (110/250) * AVERAGE(0.8, 1) * 1.5)</f>
        <v>1.8463264830410542</v>
      </c>
      <c r="V44" s="2">
        <v>0.93053552467249956</v>
      </c>
      <c r="W44" s="3">
        <f>(U44+V44)*N44</f>
        <v>417.91773216088984</v>
      </c>
      <c r="X44">
        <v>1.1000000000000001</v>
      </c>
      <c r="Y44" s="3">
        <f>W44*X44</f>
        <v>459.70950537697888</v>
      </c>
      <c r="Z44" t="s">
        <v>190</v>
      </c>
    </row>
    <row r="45" spans="1:26" ht="14.65" x14ac:dyDescent="0.85">
      <c r="A45">
        <v>212</v>
      </c>
      <c r="B45" t="s">
        <v>137</v>
      </c>
      <c r="C45" t="s">
        <v>138</v>
      </c>
      <c r="D45" t="s">
        <v>140</v>
      </c>
      <c r="E45">
        <v>70</v>
      </c>
      <c r="F45">
        <v>130</v>
      </c>
      <c r="G45">
        <v>100</v>
      </c>
      <c r="H45">
        <v>55</v>
      </c>
      <c r="I45">
        <v>80</v>
      </c>
      <c r="J45">
        <v>65</v>
      </c>
      <c r="K45">
        <f>MAX(F45,H45)</f>
        <v>130</v>
      </c>
      <c r="L45">
        <f>MIN(G45,I45)</f>
        <v>80</v>
      </c>
      <c r="M45">
        <f>(E45*2+31)/2+60</f>
        <v>145.5</v>
      </c>
      <c r="N45">
        <f>(K45*2+31)/2+5</f>
        <v>150.5</v>
      </c>
      <c r="O45">
        <f>(L45*2+31)/2+5</f>
        <v>100.5</v>
      </c>
      <c r="P45">
        <f>M45*O45</f>
        <v>14622.75</v>
      </c>
      <c r="Q45">
        <f>((G45*2+31)/2+5)*M45</f>
        <v>17532.75</v>
      </c>
      <c r="R45" s="3">
        <v>457.03225526052603</v>
      </c>
      <c r="S45" s="3">
        <f>IF(R45&lt;200, 0, R45)</f>
        <v>457.03225526052603</v>
      </c>
      <c r="T45">
        <f>S45*N45</f>
        <v>68783.35441670916</v>
      </c>
      <c r="U45" s="4">
        <f>P45/(constants!$B$1 * constants!$B$2 * (110/250) * AVERAGE(0.8, 1) * 1.5)</f>
        <v>2.3870710709213832</v>
      </c>
      <c r="V45" s="2">
        <v>0.36807686867240913</v>
      </c>
      <c r="W45" s="3">
        <f>(U45+V45)*N45</f>
        <v>414.64976490886573</v>
      </c>
      <c r="X45">
        <v>1.1000000000000001</v>
      </c>
      <c r="Y45" s="3">
        <f>W45*X45</f>
        <v>456.11474139975235</v>
      </c>
      <c r="Z45" t="s">
        <v>139</v>
      </c>
    </row>
    <row r="46" spans="1:26" ht="14.65" x14ac:dyDescent="0.85">
      <c r="A46">
        <v>389</v>
      </c>
      <c r="B46" t="s">
        <v>141</v>
      </c>
      <c r="C46" t="s">
        <v>142</v>
      </c>
      <c r="D46" t="s">
        <v>144</v>
      </c>
      <c r="E46">
        <v>95</v>
      </c>
      <c r="F46">
        <v>109</v>
      </c>
      <c r="G46">
        <v>105</v>
      </c>
      <c r="H46">
        <v>75</v>
      </c>
      <c r="I46">
        <v>85</v>
      </c>
      <c r="J46">
        <v>56</v>
      </c>
      <c r="K46">
        <f>MAX(F46,H46)</f>
        <v>109</v>
      </c>
      <c r="L46">
        <f>MIN(G46,I46)</f>
        <v>85</v>
      </c>
      <c r="M46">
        <f>(E46*2+31)/2+60</f>
        <v>170.5</v>
      </c>
      <c r="N46">
        <f>(K46*2+31)/2+5</f>
        <v>129.5</v>
      </c>
      <c r="O46">
        <f>(L46*2+31)/2+5</f>
        <v>105.5</v>
      </c>
      <c r="P46">
        <f>M46*O46</f>
        <v>17987.75</v>
      </c>
      <c r="Q46">
        <f>((G46*2+31)/2+5)*M46</f>
        <v>21397.75</v>
      </c>
      <c r="R46" s="3">
        <v>455.69535493997108</v>
      </c>
      <c r="S46" s="3">
        <f>IF(R46&lt;200, 0, R46)</f>
        <v>455.69535493997108</v>
      </c>
      <c r="T46">
        <f>S46*N46</f>
        <v>59012.548464726256</v>
      </c>
      <c r="U46" s="4">
        <f>P46/(constants!$B$1 * constants!$B$2 * (110/250) * AVERAGE(0.8, 1) * 1.5)</f>
        <v>2.9363859503832122</v>
      </c>
      <c r="V46" s="2">
        <v>0.25586000279652621</v>
      </c>
      <c r="W46" s="3">
        <f>(U46+V46)*N46</f>
        <v>413.39585093677613</v>
      </c>
      <c r="X46">
        <v>1.1000000000000001</v>
      </c>
      <c r="Y46" s="3">
        <f>W46*X46</f>
        <v>454.7354360304538</v>
      </c>
      <c r="Z46" t="s">
        <v>143</v>
      </c>
    </row>
    <row r="47" spans="1:26" ht="14.65" x14ac:dyDescent="0.85">
      <c r="A47">
        <v>395</v>
      </c>
      <c r="B47" t="s">
        <v>148</v>
      </c>
      <c r="C47" t="s">
        <v>149</v>
      </c>
      <c r="D47" t="s">
        <v>151</v>
      </c>
      <c r="E47">
        <v>84</v>
      </c>
      <c r="F47">
        <v>86</v>
      </c>
      <c r="G47">
        <v>88</v>
      </c>
      <c r="H47">
        <v>111</v>
      </c>
      <c r="I47">
        <v>101</v>
      </c>
      <c r="J47">
        <v>60</v>
      </c>
      <c r="K47">
        <f>MAX(F47,H47)</f>
        <v>111</v>
      </c>
      <c r="L47">
        <f>MIN(G47,I47)</f>
        <v>88</v>
      </c>
      <c r="M47">
        <f>(E47*2+31)/2+60</f>
        <v>159.5</v>
      </c>
      <c r="N47">
        <f>(K47*2+31)/2+5</f>
        <v>131.5</v>
      </c>
      <c r="O47">
        <f>(L47*2+31)/2+5</f>
        <v>108.5</v>
      </c>
      <c r="P47">
        <f>M47*O47</f>
        <v>17305.75</v>
      </c>
      <c r="Q47">
        <f>((G47*2+31)/2+5)*M47</f>
        <v>17305.75</v>
      </c>
      <c r="R47" s="3">
        <v>454.58533250001244</v>
      </c>
      <c r="S47" s="3">
        <f>IF(R47&lt;200, 0, R47)</f>
        <v>454.58533250001244</v>
      </c>
      <c r="T47">
        <f>S47*N47</f>
        <v>59777.971223751636</v>
      </c>
      <c r="U47" s="4">
        <f>P47/(constants!$B$1 * constants!$B$2 * (110/250) * AVERAGE(0.8, 1) * 1.5)</f>
        <v>2.8250537816483035</v>
      </c>
      <c r="V47" s="2">
        <v>0.31108859356894109</v>
      </c>
      <c r="W47" s="3">
        <f>(U47+V47)*N47</f>
        <v>412.40272234106766</v>
      </c>
      <c r="X47">
        <v>1.1000000000000001</v>
      </c>
      <c r="Y47" s="3">
        <f>W47*X47</f>
        <v>453.64299457517444</v>
      </c>
      <c r="Z47" t="s">
        <v>150</v>
      </c>
    </row>
    <row r="48" spans="1:26" ht="14.65" x14ac:dyDescent="0.85">
      <c r="A48">
        <v>330</v>
      </c>
      <c r="B48" t="s">
        <v>241</v>
      </c>
      <c r="C48" t="s">
        <v>242</v>
      </c>
      <c r="D48" t="s">
        <v>32</v>
      </c>
      <c r="E48">
        <v>80</v>
      </c>
      <c r="F48">
        <v>100</v>
      </c>
      <c r="G48">
        <v>80</v>
      </c>
      <c r="H48">
        <v>80</v>
      </c>
      <c r="I48">
        <v>80</v>
      </c>
      <c r="J48">
        <v>100</v>
      </c>
      <c r="K48">
        <f>MAX(F48,H48)</f>
        <v>100</v>
      </c>
      <c r="L48">
        <f>MIN(G48,I48)</f>
        <v>80</v>
      </c>
      <c r="M48">
        <f>(E48*2+31)/2+60</f>
        <v>155.5</v>
      </c>
      <c r="N48">
        <f>(K48*2+31)/2+5</f>
        <v>120.5</v>
      </c>
      <c r="O48">
        <f>(L48*2+31)/2+5</f>
        <v>100.5</v>
      </c>
      <c r="P48">
        <f>M48*O48</f>
        <v>15627.75</v>
      </c>
      <c r="Q48">
        <f>((G48*2+31)/2+5)*M48</f>
        <v>15627.75</v>
      </c>
      <c r="R48" s="3">
        <v>451.11057886750734</v>
      </c>
      <c r="S48" s="3">
        <f>IF(R48&lt;200, 0, R48)</f>
        <v>451.11057886750734</v>
      </c>
      <c r="T48">
        <f>S48*N48</f>
        <v>54358.824753534638</v>
      </c>
      <c r="U48" s="4">
        <f>P48/(constants!$B$1 * constants!$B$2 * (110/250) * AVERAGE(0.8, 1) * 1.5)</f>
        <v>2.5511309383386607</v>
      </c>
      <c r="V48" s="2">
        <v>0.84631493544062519</v>
      </c>
      <c r="W48" s="3">
        <f>(U48+V48)*N48</f>
        <v>409.39222779040392</v>
      </c>
      <c r="X48">
        <v>1.1000000000000001</v>
      </c>
      <c r="Y48" s="3">
        <f>W48*X48</f>
        <v>450.33145056944437</v>
      </c>
      <c r="Z48" t="s">
        <v>243</v>
      </c>
    </row>
    <row r="49" spans="1:26" ht="14.65" x14ac:dyDescent="0.85">
      <c r="A49">
        <v>94</v>
      </c>
      <c r="B49" t="s">
        <v>244</v>
      </c>
      <c r="C49" t="s">
        <v>245</v>
      </c>
      <c r="D49" t="s">
        <v>247</v>
      </c>
      <c r="E49">
        <v>60</v>
      </c>
      <c r="F49">
        <v>65</v>
      </c>
      <c r="G49">
        <v>60</v>
      </c>
      <c r="H49">
        <v>130</v>
      </c>
      <c r="I49">
        <v>75</v>
      </c>
      <c r="J49">
        <v>110</v>
      </c>
      <c r="K49">
        <f>MAX(F49,H49)</f>
        <v>130</v>
      </c>
      <c r="L49">
        <f>MIN(G49,I49)</f>
        <v>60</v>
      </c>
      <c r="M49">
        <f>(E49*2+31)/2+60</f>
        <v>135.5</v>
      </c>
      <c r="N49">
        <f>(K49*2+31)/2+5</f>
        <v>150.5</v>
      </c>
      <c r="O49">
        <f>(L49*2+31)/2+5</f>
        <v>80.5</v>
      </c>
      <c r="P49">
        <f>M49*O49</f>
        <v>10907.75</v>
      </c>
      <c r="Q49">
        <f>((G49*2+31)/2+5)*M49</f>
        <v>10907.75</v>
      </c>
      <c r="R49" s="3">
        <v>448.74556396649018</v>
      </c>
      <c r="S49" s="3">
        <f>IF(R49&lt;200, 0, R49)</f>
        <v>448.74556396649018</v>
      </c>
      <c r="T49">
        <f>S49*N49</f>
        <v>67536.207376956765</v>
      </c>
      <c r="U49" s="4">
        <f>P49/(constants!$B$1 * constants!$B$2 * (110/250) * AVERAGE(0.8, 1) * 1.5)</f>
        <v>1.7806209142495577</v>
      </c>
      <c r="V49" s="2">
        <v>0.9259245856183399</v>
      </c>
      <c r="W49" s="3">
        <f>(U49+V49)*N49</f>
        <v>407.33509773011855</v>
      </c>
      <c r="X49">
        <v>1.1000000000000001</v>
      </c>
      <c r="Y49" s="3">
        <f>W49*X49</f>
        <v>448.06860750313047</v>
      </c>
      <c r="Z49" t="s">
        <v>246</v>
      </c>
    </row>
    <row r="50" spans="1:26" ht="14.65" x14ac:dyDescent="0.85">
      <c r="A50">
        <v>160</v>
      </c>
      <c r="B50" t="s">
        <v>185</v>
      </c>
      <c r="C50" t="s">
        <v>186</v>
      </c>
      <c r="D50" t="s">
        <v>63</v>
      </c>
      <c r="E50">
        <v>85</v>
      </c>
      <c r="F50">
        <v>105</v>
      </c>
      <c r="G50">
        <v>100</v>
      </c>
      <c r="H50">
        <v>79</v>
      </c>
      <c r="I50">
        <v>83</v>
      </c>
      <c r="J50">
        <v>78</v>
      </c>
      <c r="K50">
        <f>MAX(F50,H50)</f>
        <v>105</v>
      </c>
      <c r="L50">
        <f>MIN(G50,I50)</f>
        <v>83</v>
      </c>
      <c r="M50">
        <f>(E50*2+31)/2+60</f>
        <v>160.5</v>
      </c>
      <c r="N50">
        <f>(K50*2+31)/2+5</f>
        <v>125.5</v>
      </c>
      <c r="O50">
        <f>(L50*2+31)/2+5</f>
        <v>103.5</v>
      </c>
      <c r="P50">
        <f>M50*O50</f>
        <v>16611.75</v>
      </c>
      <c r="Q50">
        <f>((G50*2+31)/2+5)*M50</f>
        <v>19340.25</v>
      </c>
      <c r="R50" s="3">
        <v>444.95567616933079</v>
      </c>
      <c r="S50" s="3">
        <f>IF(R50&lt;200, 0, R50)</f>
        <v>444.95567616933079</v>
      </c>
      <c r="T50">
        <f>S50*N50</f>
        <v>55841.937359251016</v>
      </c>
      <c r="U50" s="4">
        <f>P50/(constants!$B$1 * constants!$B$2 * (110/250) * AVERAGE(0.8, 1) * 1.5)</f>
        <v>2.7117626891233377</v>
      </c>
      <c r="V50" s="2">
        <v>0.50508061035794671</v>
      </c>
      <c r="W50" s="3">
        <f>(U50+V50)*N50</f>
        <v>403.71383408490124</v>
      </c>
      <c r="X50">
        <v>1.1000000000000001</v>
      </c>
      <c r="Y50" s="3">
        <f>W50*X50</f>
        <v>444.08521749339138</v>
      </c>
      <c r="Z50" t="s">
        <v>187</v>
      </c>
    </row>
    <row r="51" spans="1:26" ht="14.65" x14ac:dyDescent="0.85">
      <c r="A51">
        <v>230</v>
      </c>
      <c r="B51" t="s">
        <v>237</v>
      </c>
      <c r="C51" t="s">
        <v>238</v>
      </c>
      <c r="D51" t="s">
        <v>240</v>
      </c>
      <c r="E51">
        <v>75</v>
      </c>
      <c r="F51">
        <v>95</v>
      </c>
      <c r="G51">
        <v>95</v>
      </c>
      <c r="H51">
        <v>95</v>
      </c>
      <c r="I51">
        <v>95</v>
      </c>
      <c r="J51">
        <v>85</v>
      </c>
      <c r="K51">
        <f>MAX(F51,H51)</f>
        <v>95</v>
      </c>
      <c r="L51">
        <f>MIN(G51,I51)</f>
        <v>95</v>
      </c>
      <c r="M51">
        <f>(E51*2+31)/2+60</f>
        <v>150.5</v>
      </c>
      <c r="N51">
        <f>(K51*2+31)/2+5</f>
        <v>115.5</v>
      </c>
      <c r="O51">
        <f>(L51*2+31)/2+5</f>
        <v>115.5</v>
      </c>
      <c r="P51">
        <f>M51*O51</f>
        <v>17382.75</v>
      </c>
      <c r="Q51">
        <f>((G51*2+31)/2+5)*M51</f>
        <v>17382.75</v>
      </c>
      <c r="R51" s="3">
        <v>444.54071666325547</v>
      </c>
      <c r="S51" s="3">
        <f>IF(R51&lt;200, 0, R51)</f>
        <v>444.54071666325547</v>
      </c>
      <c r="T51">
        <f>S51*N51</f>
        <v>51344.452774606005</v>
      </c>
      <c r="U51" s="4">
        <f>P51/(constants!$B$1 * constants!$B$2 * (110/250) * AVERAGE(0.8, 1) * 1.5)</f>
        <v>2.8376235426345029</v>
      </c>
      <c r="V51" s="2">
        <v>0.65473665993098151</v>
      </c>
      <c r="W51" s="3">
        <f>(U51+V51)*N51</f>
        <v>403.36760339631348</v>
      </c>
      <c r="X51">
        <v>1.1000000000000001</v>
      </c>
      <c r="Y51" s="3">
        <f>W51*X51</f>
        <v>443.70436373594487</v>
      </c>
      <c r="Z51" t="s">
        <v>239</v>
      </c>
    </row>
    <row r="52" spans="1:26" ht="14.65" x14ac:dyDescent="0.85">
      <c r="A52">
        <v>233</v>
      </c>
      <c r="B52" t="s">
        <v>176</v>
      </c>
      <c r="C52" t="s">
        <v>177</v>
      </c>
      <c r="D52" t="s">
        <v>17</v>
      </c>
      <c r="E52">
        <v>85</v>
      </c>
      <c r="F52">
        <v>80</v>
      </c>
      <c r="G52">
        <v>90</v>
      </c>
      <c r="H52">
        <v>105</v>
      </c>
      <c r="I52">
        <v>95</v>
      </c>
      <c r="J52">
        <v>60</v>
      </c>
      <c r="K52">
        <f>MAX(F52,H52)</f>
        <v>105</v>
      </c>
      <c r="L52">
        <f>MIN(G52,I52)</f>
        <v>90</v>
      </c>
      <c r="M52">
        <f>(E52*2+31)/2+60</f>
        <v>160.5</v>
      </c>
      <c r="N52">
        <f>(K52*2+31)/2+5</f>
        <v>125.5</v>
      </c>
      <c r="O52">
        <f>(L52*2+31)/2+5</f>
        <v>110.5</v>
      </c>
      <c r="P52">
        <f>M52*O52</f>
        <v>17735.25</v>
      </c>
      <c r="Q52">
        <f>((G52*2+31)/2+5)*M52</f>
        <v>17735.25</v>
      </c>
      <c r="R52" s="3">
        <v>442.91621728051769</v>
      </c>
      <c r="S52" s="3">
        <f>IF(R52&lt;200, 0, R52)</f>
        <v>442.91621728051769</v>
      </c>
      <c r="T52">
        <f>S52*N52</f>
        <v>55585.985268704972</v>
      </c>
      <c r="U52" s="4">
        <f>P52/(constants!$B$1 * constants!$B$2 * (110/250) * AVERAGE(0.8, 1) * 1.5)</f>
        <v>2.8951669289674284</v>
      </c>
      <c r="V52" s="2">
        <v>0.30653599431130857</v>
      </c>
      <c r="W52" s="3">
        <f>(U52+V52)*N52</f>
        <v>401.81371687148152</v>
      </c>
      <c r="X52">
        <v>1.1000000000000001</v>
      </c>
      <c r="Y52" s="3">
        <f>W52*X52</f>
        <v>441.99508855862973</v>
      </c>
      <c r="Z52" t="s">
        <v>178</v>
      </c>
    </row>
    <row r="53" spans="1:26" ht="14.65" x14ac:dyDescent="0.85">
      <c r="A53">
        <v>257</v>
      </c>
      <c r="B53" t="s">
        <v>201</v>
      </c>
      <c r="C53" t="s">
        <v>202</v>
      </c>
      <c r="D53" t="s">
        <v>204</v>
      </c>
      <c r="E53">
        <v>80</v>
      </c>
      <c r="F53">
        <v>120</v>
      </c>
      <c r="G53">
        <v>70</v>
      </c>
      <c r="H53">
        <v>110</v>
      </c>
      <c r="I53">
        <v>70</v>
      </c>
      <c r="J53">
        <v>80</v>
      </c>
      <c r="K53">
        <f>MAX(F53,H53)</f>
        <v>120</v>
      </c>
      <c r="L53">
        <f>MIN(G53,I53)</f>
        <v>70</v>
      </c>
      <c r="M53">
        <f>(E53*2+31)/2+60</f>
        <v>155.5</v>
      </c>
      <c r="N53">
        <f>(K53*2+31)/2+5</f>
        <v>140.5</v>
      </c>
      <c r="O53">
        <f>(L53*2+31)/2+5</f>
        <v>90.5</v>
      </c>
      <c r="P53">
        <f>M53*O53</f>
        <v>14072.75</v>
      </c>
      <c r="Q53">
        <f>((G53*2+31)/2+5)*M53</f>
        <v>14072.75</v>
      </c>
      <c r="R53" s="3">
        <v>442.26918967910939</v>
      </c>
      <c r="S53" s="3">
        <f>IF(R53&lt;200, 0, R53)</f>
        <v>442.26918967910939</v>
      </c>
      <c r="T53">
        <f>S53*N53</f>
        <v>62138.821149914867</v>
      </c>
      <c r="U53" s="4">
        <f>P53/(constants!$B$1 * constants!$B$2 * (110/250) * AVERAGE(0.8, 1) * 1.5)</f>
        <v>2.2972870638771021</v>
      </c>
      <c r="V53" s="2">
        <v>0.55900365937208929</v>
      </c>
      <c r="W53" s="3">
        <f>(U53+V53)*N53</f>
        <v>401.3088466165114</v>
      </c>
      <c r="X53">
        <v>1.1000000000000001</v>
      </c>
      <c r="Y53" s="3">
        <f>W53*X53</f>
        <v>441.43973127816258</v>
      </c>
      <c r="Z53" t="s">
        <v>203</v>
      </c>
    </row>
    <row r="54" spans="1:26" ht="14.65" x14ac:dyDescent="0.85">
      <c r="A54">
        <v>169</v>
      </c>
      <c r="B54" t="s">
        <v>211</v>
      </c>
      <c r="C54" t="s">
        <v>212</v>
      </c>
      <c r="D54" t="s">
        <v>214</v>
      </c>
      <c r="E54">
        <v>85</v>
      </c>
      <c r="F54">
        <v>90</v>
      </c>
      <c r="G54">
        <v>80</v>
      </c>
      <c r="H54">
        <v>70</v>
      </c>
      <c r="I54">
        <v>80</v>
      </c>
      <c r="J54">
        <v>130</v>
      </c>
      <c r="K54">
        <f>MAX(F54,H54)</f>
        <v>90</v>
      </c>
      <c r="L54">
        <f>MIN(G54,I54)</f>
        <v>80</v>
      </c>
      <c r="M54">
        <f>(E54*2+31)/2+60</f>
        <v>160.5</v>
      </c>
      <c r="N54">
        <f>(K54*2+31)/2+5</f>
        <v>110.5</v>
      </c>
      <c r="O54">
        <f>(L54*2+31)/2+5</f>
        <v>100.5</v>
      </c>
      <c r="P54">
        <f>M54*O54</f>
        <v>16130.25</v>
      </c>
      <c r="Q54">
        <f>((G54*2+31)/2+5)*M54</f>
        <v>16130.25</v>
      </c>
      <c r="R54" s="3">
        <v>441.56862819173261</v>
      </c>
      <c r="S54" s="3">
        <f>IF(R54&lt;200, 0, R54)</f>
        <v>441.56862819173261</v>
      </c>
      <c r="T54">
        <f>S54*N54</f>
        <v>48793.333415186455</v>
      </c>
      <c r="U54" s="4">
        <f>P54/(constants!$B$1 * constants!$B$2 * (110/250) * AVERAGE(0.8, 1) * 1.5)</f>
        <v>2.633160872047299</v>
      </c>
      <c r="V54" s="2">
        <v>0.99367684440383297</v>
      </c>
      <c r="W54" s="3">
        <f>(U54+V54)*N54</f>
        <v>400.76556766785006</v>
      </c>
      <c r="X54">
        <v>1.1000000000000001</v>
      </c>
      <c r="Y54" s="3">
        <f>W54*X54</f>
        <v>440.84212443463508</v>
      </c>
      <c r="Z54" t="s">
        <v>213</v>
      </c>
    </row>
    <row r="55" spans="1:26" ht="14.65" x14ac:dyDescent="0.85">
      <c r="A55">
        <v>467</v>
      </c>
      <c r="B55" t="s">
        <v>208</v>
      </c>
      <c r="C55" t="s">
        <v>209</v>
      </c>
      <c r="D55" t="s">
        <v>59</v>
      </c>
      <c r="E55">
        <v>75</v>
      </c>
      <c r="F55">
        <v>95</v>
      </c>
      <c r="G55">
        <v>67</v>
      </c>
      <c r="H55">
        <v>125</v>
      </c>
      <c r="I55">
        <v>95</v>
      </c>
      <c r="J55">
        <v>83</v>
      </c>
      <c r="K55">
        <f>MAX(F55,H55)</f>
        <v>125</v>
      </c>
      <c r="L55">
        <f>MIN(G55,I55)</f>
        <v>67</v>
      </c>
      <c r="M55">
        <f>(E55*2+31)/2+60</f>
        <v>150.5</v>
      </c>
      <c r="N55">
        <f>(K55*2+31)/2+5</f>
        <v>145.5</v>
      </c>
      <c r="O55">
        <f>(L55*2+31)/2+5</f>
        <v>87.5</v>
      </c>
      <c r="P55">
        <f>M55*O55</f>
        <v>13168.75</v>
      </c>
      <c r="Q55">
        <f>((G55*2+31)/2+5)*M55</f>
        <v>13168.75</v>
      </c>
      <c r="R55" s="3">
        <v>441.26918784602844</v>
      </c>
      <c r="S55" s="3">
        <f>IF(R55&lt;200, 0, R55)</f>
        <v>441.26918784602844</v>
      </c>
      <c r="T55">
        <f>S55*N55</f>
        <v>64204.66683159714</v>
      </c>
      <c r="U55" s="4">
        <f>P55/(constants!$B$1 * constants!$B$2 * (110/250) * AVERAGE(0.8, 1) * 1.5)</f>
        <v>2.1497148050261385</v>
      </c>
      <c r="V55" s="2">
        <v>0.6023285031980844</v>
      </c>
      <c r="W55" s="3">
        <f>(U55+V55)*N55</f>
        <v>400.42230134662447</v>
      </c>
      <c r="X55">
        <v>1.1000000000000001</v>
      </c>
      <c r="Y55" s="3">
        <f>W55*X55</f>
        <v>440.46453148128694</v>
      </c>
      <c r="Z55" t="s">
        <v>210</v>
      </c>
    </row>
    <row r="56" spans="1:26" x14ac:dyDescent="0.85">
      <c r="A56">
        <v>134</v>
      </c>
      <c r="B56" t="s">
        <v>182</v>
      </c>
      <c r="C56" t="s">
        <v>183</v>
      </c>
      <c r="D56" t="s">
        <v>63</v>
      </c>
      <c r="E56">
        <v>130</v>
      </c>
      <c r="F56">
        <v>65</v>
      </c>
      <c r="G56">
        <v>60</v>
      </c>
      <c r="H56">
        <v>110</v>
      </c>
      <c r="I56">
        <v>95</v>
      </c>
      <c r="J56">
        <v>65</v>
      </c>
      <c r="K56">
        <f>MAX(F56,H56)</f>
        <v>110</v>
      </c>
      <c r="L56">
        <f>MIN(G56,I56)</f>
        <v>60</v>
      </c>
      <c r="M56">
        <f>(E56*2+31)/2+60</f>
        <v>205.5</v>
      </c>
      <c r="N56">
        <f>(K56*2+31)/2+5</f>
        <v>130.5</v>
      </c>
      <c r="O56">
        <f>(L56*2+31)/2+5</f>
        <v>80.5</v>
      </c>
      <c r="P56">
        <f>M56*O56</f>
        <v>16542.75</v>
      </c>
      <c r="Q56">
        <f>((G56*2+31)/2+5)*M56</f>
        <v>16542.75</v>
      </c>
      <c r="R56" s="3">
        <v>440.73444973490763</v>
      </c>
      <c r="S56" s="3">
        <f>IF(R56&lt;200, 0, R56)</f>
        <v>440.73444973490763</v>
      </c>
      <c r="T56">
        <f>S56*N56</f>
        <v>57515.845690405447</v>
      </c>
      <c r="U56" s="4">
        <f>P56/(constants!$B$1 * constants!$B$2 * (110/250) * AVERAGE(0.8, 1) * 1.5)</f>
        <v>2.7004988773305101</v>
      </c>
      <c r="V56" s="2">
        <v>0.36349976387544974</v>
      </c>
      <c r="W56" s="3">
        <f>(U56+V56)*N56</f>
        <v>399.85182267737775</v>
      </c>
      <c r="X56">
        <v>1.1000000000000001</v>
      </c>
      <c r="Y56" s="3">
        <f>W56*X56</f>
        <v>439.83700494511555</v>
      </c>
      <c r="Z56" t="s">
        <v>184</v>
      </c>
    </row>
    <row r="57" spans="1:26" ht="14.65" x14ac:dyDescent="0.85">
      <c r="A57">
        <v>127</v>
      </c>
      <c r="B57" t="s">
        <v>251</v>
      </c>
      <c r="C57" t="s">
        <v>252</v>
      </c>
      <c r="D57" t="s">
        <v>254</v>
      </c>
      <c r="E57">
        <v>65</v>
      </c>
      <c r="F57">
        <v>125</v>
      </c>
      <c r="G57">
        <v>100</v>
      </c>
      <c r="H57">
        <v>55</v>
      </c>
      <c r="I57">
        <v>70</v>
      </c>
      <c r="J57">
        <v>85</v>
      </c>
      <c r="K57">
        <f>MAX(F57,H57)</f>
        <v>125</v>
      </c>
      <c r="L57">
        <f>MIN(G57,I57)</f>
        <v>70</v>
      </c>
      <c r="M57">
        <f>(E57*2+31)/2+60</f>
        <v>140.5</v>
      </c>
      <c r="N57">
        <f>(K57*2+31)/2+5</f>
        <v>145.5</v>
      </c>
      <c r="O57">
        <f>(L57*2+31)/2+5</f>
        <v>90.5</v>
      </c>
      <c r="P57">
        <f>M57*O57</f>
        <v>12715.25</v>
      </c>
      <c r="Q57">
        <f>((G57*2+31)/2+5)*M57</f>
        <v>16930.25</v>
      </c>
      <c r="R57" s="3">
        <v>437.06841260995975</v>
      </c>
      <c r="S57" s="3">
        <f>IF(R57&lt;200, 0, R57)</f>
        <v>437.06841260995975</v>
      </c>
      <c r="T57">
        <f>S57*N57</f>
        <v>63593.454034749142</v>
      </c>
      <c r="U57" s="4">
        <f>P57/(constants!$B$1 * constants!$B$2 * (110/250) * AVERAGE(0.8, 1) * 1.5)</f>
        <v>2.0756838101268995</v>
      </c>
      <c r="V57" s="2">
        <v>0.65028465589130324</v>
      </c>
      <c r="W57" s="3">
        <f>(U57+V57)*N57</f>
        <v>396.62841180564851</v>
      </c>
      <c r="X57">
        <v>1.1000000000000001</v>
      </c>
      <c r="Y57" s="3">
        <f>W57*X57</f>
        <v>436.29125298621341</v>
      </c>
      <c r="Z57" t="s">
        <v>253</v>
      </c>
    </row>
    <row r="58" spans="1:26" ht="14.65" x14ac:dyDescent="0.85">
      <c r="A58">
        <v>142</v>
      </c>
      <c r="B58" t="s">
        <v>219</v>
      </c>
      <c r="C58" t="s">
        <v>220</v>
      </c>
      <c r="D58" t="s">
        <v>222</v>
      </c>
      <c r="E58">
        <v>80</v>
      </c>
      <c r="F58">
        <v>105</v>
      </c>
      <c r="G58">
        <v>65</v>
      </c>
      <c r="H58">
        <v>60</v>
      </c>
      <c r="I58">
        <v>75</v>
      </c>
      <c r="J58">
        <v>130</v>
      </c>
      <c r="K58">
        <f>MAX(F58,H58)</f>
        <v>105</v>
      </c>
      <c r="L58">
        <f>MIN(G58,I58)</f>
        <v>65</v>
      </c>
      <c r="M58">
        <f>(E58*2+31)/2+60</f>
        <v>155.5</v>
      </c>
      <c r="N58">
        <f>(K58*2+31)/2+5</f>
        <v>125.5</v>
      </c>
      <c r="O58">
        <f>(L58*2+31)/2+5</f>
        <v>85.5</v>
      </c>
      <c r="P58">
        <f>M58*O58</f>
        <v>13295.25</v>
      </c>
      <c r="Q58">
        <f>((G58*2+31)/2+5)*M58</f>
        <v>13295.25</v>
      </c>
      <c r="R58" s="3">
        <v>436.86615786459214</v>
      </c>
      <c r="S58" s="3">
        <f>IF(R58&lt;200, 0, R58)</f>
        <v>436.86615786459214</v>
      </c>
      <c r="T58">
        <f>S58*N58</f>
        <v>54826.702812006311</v>
      </c>
      <c r="U58" s="4">
        <f>P58/(constants!$B$1 * constants!$B$2 * (110/250) * AVERAGE(0.8, 1) * 1.5)</f>
        <v>2.1703651266463231</v>
      </c>
      <c r="V58" s="2">
        <v>0.9892546053539194</v>
      </c>
      <c r="W58" s="3">
        <f>(U58+V58)*N58</f>
        <v>396.53227636603043</v>
      </c>
      <c r="X58">
        <v>1.1000000000000001</v>
      </c>
      <c r="Y58" s="3">
        <f>W58*X58</f>
        <v>436.18550400263354</v>
      </c>
      <c r="Z58" t="s">
        <v>221</v>
      </c>
    </row>
    <row r="59" spans="1:26" ht="14.65" x14ac:dyDescent="0.85">
      <c r="A59">
        <v>121</v>
      </c>
      <c r="B59" t="s">
        <v>259</v>
      </c>
      <c r="C59" t="s">
        <v>260</v>
      </c>
      <c r="D59" t="s">
        <v>262</v>
      </c>
      <c r="E59">
        <v>60</v>
      </c>
      <c r="F59">
        <v>75</v>
      </c>
      <c r="G59">
        <v>85</v>
      </c>
      <c r="H59">
        <v>100</v>
      </c>
      <c r="I59">
        <v>85</v>
      </c>
      <c r="J59">
        <v>115</v>
      </c>
      <c r="K59">
        <f>MAX(F59,H59)</f>
        <v>100</v>
      </c>
      <c r="L59">
        <f>MIN(G59,I59)</f>
        <v>85</v>
      </c>
      <c r="M59">
        <f>(E59*2+31)/2+60</f>
        <v>135.5</v>
      </c>
      <c r="N59">
        <f>(K59*2+31)/2+5</f>
        <v>120.5</v>
      </c>
      <c r="O59">
        <f>(L59*2+31)/2+5</f>
        <v>105.5</v>
      </c>
      <c r="P59">
        <f>M59*O59</f>
        <v>14295.25</v>
      </c>
      <c r="Q59">
        <f>((G59*2+31)/2+5)*M59</f>
        <v>14295.25</v>
      </c>
      <c r="R59" s="3">
        <v>436.22489075814883</v>
      </c>
      <c r="S59" s="3">
        <f>IF(R59&lt;200, 0, R59)</f>
        <v>436.22489075814883</v>
      </c>
      <c r="T59">
        <f>S59*N59</f>
        <v>52565.099336356936</v>
      </c>
      <c r="U59" s="4">
        <f>P59/(constants!$B$1 * constants!$B$2 * (110/250) * AVERAGE(0.8, 1) * 1.5)</f>
        <v>2.3336087758177433</v>
      </c>
      <c r="V59" s="2">
        <v>0.95208577202686451</v>
      </c>
      <c r="W59" s="3">
        <f>(U59+V59)*N59</f>
        <v>395.92619301527526</v>
      </c>
      <c r="X59">
        <v>1.1000000000000001</v>
      </c>
      <c r="Y59" s="3">
        <f>W59*X59</f>
        <v>435.51881231680284</v>
      </c>
      <c r="Z59" t="s">
        <v>261</v>
      </c>
    </row>
    <row r="60" spans="1:26" ht="14.65" x14ac:dyDescent="0.85">
      <c r="A60">
        <v>392</v>
      </c>
      <c r="B60" t="s">
        <v>267</v>
      </c>
      <c r="C60" t="s">
        <v>268</v>
      </c>
      <c r="D60" t="s">
        <v>204</v>
      </c>
      <c r="E60">
        <v>76</v>
      </c>
      <c r="F60">
        <v>104</v>
      </c>
      <c r="G60">
        <v>71</v>
      </c>
      <c r="H60">
        <v>104</v>
      </c>
      <c r="I60">
        <v>71</v>
      </c>
      <c r="J60">
        <v>108</v>
      </c>
      <c r="K60">
        <f>MAX(F60,H60)</f>
        <v>104</v>
      </c>
      <c r="L60">
        <f>MIN(G60,I60)</f>
        <v>71</v>
      </c>
      <c r="M60">
        <f>(E60*2+31)/2+60</f>
        <v>151.5</v>
      </c>
      <c r="N60">
        <f>(K60*2+31)/2+5</f>
        <v>124.5</v>
      </c>
      <c r="O60">
        <f>(L60*2+31)/2+5</f>
        <v>91.5</v>
      </c>
      <c r="P60">
        <f>M60*O60</f>
        <v>13862.25</v>
      </c>
      <c r="Q60">
        <f>((G60*2+31)/2+5)*M60</f>
        <v>13862.25</v>
      </c>
      <c r="R60" s="3">
        <v>435.41203589089457</v>
      </c>
      <c r="S60" s="3">
        <f>IF(R60&lt;200, 0, R60)</f>
        <v>435.41203589089457</v>
      </c>
      <c r="T60">
        <f>S60*N60</f>
        <v>54208.798468416375</v>
      </c>
      <c r="U60" s="4">
        <f>P60/(constants!$B$1 * constants!$B$2 * (110/250) * AVERAGE(0.8, 1) * 1.5)</f>
        <v>2.2629242757265184</v>
      </c>
      <c r="V60" s="2">
        <v>0.91123457354339799</v>
      </c>
      <c r="W60" s="3">
        <f>(U60+V60)*N60</f>
        <v>395.18277673410461</v>
      </c>
      <c r="X60">
        <v>1.1000000000000001</v>
      </c>
      <c r="Y60" s="3">
        <f>W60*X60</f>
        <v>434.70105440751513</v>
      </c>
      <c r="Z60" t="s">
        <v>269</v>
      </c>
    </row>
    <row r="61" spans="1:26" ht="14.65" x14ac:dyDescent="0.85">
      <c r="A61">
        <v>486</v>
      </c>
      <c r="B61" t="s">
        <v>14</v>
      </c>
      <c r="C61" t="s">
        <v>15</v>
      </c>
      <c r="D61" t="s">
        <v>17</v>
      </c>
      <c r="E61">
        <v>110</v>
      </c>
      <c r="F61">
        <v>160</v>
      </c>
      <c r="G61">
        <v>110</v>
      </c>
      <c r="H61">
        <v>80</v>
      </c>
      <c r="I61">
        <v>110</v>
      </c>
      <c r="J61">
        <v>100</v>
      </c>
      <c r="K61">
        <f>MAX(F61,H61)</f>
        <v>160</v>
      </c>
      <c r="L61">
        <f>MIN(G61,I61)</f>
        <v>110</v>
      </c>
      <c r="M61">
        <f>(E61*2+31)/2+60</f>
        <v>185.5</v>
      </c>
      <c r="N61">
        <f>(K61*2+31)/2+5</f>
        <v>180.5</v>
      </c>
      <c r="O61">
        <f>(L61*2+31)/2+5</f>
        <v>130.5</v>
      </c>
      <c r="P61">
        <f>M61*O61</f>
        <v>24207.75</v>
      </c>
      <c r="Q61">
        <f>((G61*2+31)/2+5)*M61</f>
        <v>24207.75</v>
      </c>
      <c r="R61" s="3">
        <v>433.43602511088034</v>
      </c>
      <c r="S61" s="3">
        <f>IF(R61&lt;200, 0, R61)</f>
        <v>433.43602511088034</v>
      </c>
      <c r="T61">
        <f>S61*N61</f>
        <v>78235.202532513897</v>
      </c>
      <c r="U61" s="4">
        <f>P61/(constants!$B$1 * constants!$B$2 * (110/250) * AVERAGE(0.8, 1) * 1.5)</f>
        <v>3.951761448229445</v>
      </c>
      <c r="V61" s="2">
        <v>0.84179713528379252</v>
      </c>
      <c r="W61" s="3">
        <f>(U61+V61)*N61</f>
        <v>865.23732432413942</v>
      </c>
      <c r="X61">
        <v>0.5</v>
      </c>
      <c r="Y61" s="3">
        <f>W61*X61</f>
        <v>432.61866216206971</v>
      </c>
      <c r="Z61" t="s">
        <v>16</v>
      </c>
    </row>
    <row r="62" spans="1:26" ht="14.65" x14ac:dyDescent="0.85">
      <c r="A62">
        <v>464</v>
      </c>
      <c r="B62" t="s">
        <v>172</v>
      </c>
      <c r="C62" t="s">
        <v>173</v>
      </c>
      <c r="D62" t="s">
        <v>175</v>
      </c>
      <c r="E62">
        <v>115</v>
      </c>
      <c r="F62">
        <v>140</v>
      </c>
      <c r="G62">
        <v>130</v>
      </c>
      <c r="H62">
        <v>55</v>
      </c>
      <c r="I62">
        <v>55</v>
      </c>
      <c r="J62">
        <v>40</v>
      </c>
      <c r="K62">
        <f>MAX(F62,H62)</f>
        <v>140</v>
      </c>
      <c r="L62">
        <f>MIN(G62,I62)</f>
        <v>55</v>
      </c>
      <c r="M62">
        <f>(E62*2+31)/2+60</f>
        <v>190.5</v>
      </c>
      <c r="N62">
        <f>(K62*2+31)/2+5</f>
        <v>160.5</v>
      </c>
      <c r="O62">
        <f>(L62*2+31)/2+5</f>
        <v>75.5</v>
      </c>
      <c r="P62">
        <f>M62*O62</f>
        <v>14382.75</v>
      </c>
      <c r="Q62">
        <f>((G62*2+31)/2+5)*M62</f>
        <v>28670.25</v>
      </c>
      <c r="R62" s="3">
        <v>432.43903517642605</v>
      </c>
      <c r="S62" s="3">
        <f>IF(R62&lt;200, 0, R62)</f>
        <v>432.43903517642605</v>
      </c>
      <c r="T62">
        <f>S62*N62</f>
        <v>69406.465145816386</v>
      </c>
      <c r="U62" s="4">
        <f>P62/(constants!$B$1 * constants!$B$2 * (110/250) * AVERAGE(0.8, 1) * 1.5)</f>
        <v>2.3478925951202423</v>
      </c>
      <c r="V62" s="2">
        <v>9.6157413562883251E-2</v>
      </c>
      <c r="W62" s="3">
        <f>(U62+V62)*N62</f>
        <v>392.27002639364167</v>
      </c>
      <c r="X62">
        <v>1.1000000000000001</v>
      </c>
      <c r="Y62" s="3">
        <f>W62*X62</f>
        <v>431.4970290330059</v>
      </c>
      <c r="Z62" t="s">
        <v>174</v>
      </c>
    </row>
    <row r="63" spans="1:26" ht="14.65" x14ac:dyDescent="0.85">
      <c r="A63">
        <v>377</v>
      </c>
      <c r="B63" t="s">
        <v>191</v>
      </c>
      <c r="C63" t="s">
        <v>192</v>
      </c>
      <c r="D63" t="s">
        <v>125</v>
      </c>
      <c r="E63">
        <v>80</v>
      </c>
      <c r="F63">
        <v>100</v>
      </c>
      <c r="G63">
        <v>200</v>
      </c>
      <c r="H63">
        <v>50</v>
      </c>
      <c r="I63">
        <v>100</v>
      </c>
      <c r="J63">
        <v>50</v>
      </c>
      <c r="K63">
        <f>MAX(F63,H63)</f>
        <v>100</v>
      </c>
      <c r="L63">
        <f>MIN(G63,I63)</f>
        <v>100</v>
      </c>
      <c r="M63">
        <f>(E63*2+31)/2+60</f>
        <v>155.5</v>
      </c>
      <c r="N63">
        <f>(K63*2+31)/2+5</f>
        <v>120.5</v>
      </c>
      <c r="O63">
        <f>(L63*2+31)/2+5</f>
        <v>120.5</v>
      </c>
      <c r="P63">
        <f>M63*O63</f>
        <v>18737.75</v>
      </c>
      <c r="Q63">
        <f>((G63*2+31)/2+5)*M63</f>
        <v>34287.75</v>
      </c>
      <c r="R63" s="3">
        <v>431.63693102151342</v>
      </c>
      <c r="S63" s="3">
        <f>IF(R63&lt;200, 0, R63)</f>
        <v>431.63693102151342</v>
      </c>
      <c r="T63">
        <f>S63*N63</f>
        <v>52012.250188092366</v>
      </c>
      <c r="U63" s="4">
        <f>P63/(constants!$B$1 * constants!$B$2 * (110/250) * AVERAGE(0.8, 1) * 1.5)</f>
        <v>3.0588186872617769</v>
      </c>
      <c r="V63" s="2">
        <v>0.19060854939770921</v>
      </c>
      <c r="W63" s="3">
        <f>(U63+V63)*N63</f>
        <v>391.55598201746807</v>
      </c>
      <c r="X63">
        <v>1.1000000000000001</v>
      </c>
      <c r="Y63" s="3">
        <f>W63*X63</f>
        <v>430.71158021921491</v>
      </c>
      <c r="Z63" t="s">
        <v>193</v>
      </c>
    </row>
    <row r="64" spans="1:26" ht="14.65" x14ac:dyDescent="0.85">
      <c r="A64">
        <v>378</v>
      </c>
      <c r="B64" t="s">
        <v>194</v>
      </c>
      <c r="C64" t="s">
        <v>195</v>
      </c>
      <c r="D64" t="s">
        <v>85</v>
      </c>
      <c r="E64">
        <v>80</v>
      </c>
      <c r="F64">
        <v>50</v>
      </c>
      <c r="G64">
        <v>100</v>
      </c>
      <c r="H64">
        <v>100</v>
      </c>
      <c r="I64">
        <v>200</v>
      </c>
      <c r="J64">
        <v>50</v>
      </c>
      <c r="K64">
        <f>MAX(F64,H64)</f>
        <v>100</v>
      </c>
      <c r="L64">
        <f>MIN(G64,I64)</f>
        <v>100</v>
      </c>
      <c r="M64">
        <f>(E64*2+31)/2+60</f>
        <v>155.5</v>
      </c>
      <c r="N64">
        <f>(K64*2+31)/2+5</f>
        <v>120.5</v>
      </c>
      <c r="O64">
        <f>(L64*2+31)/2+5</f>
        <v>120.5</v>
      </c>
      <c r="P64">
        <f>M64*O64</f>
        <v>18737.75</v>
      </c>
      <c r="Q64">
        <f>((G64*2+31)/2+5)*M64</f>
        <v>18737.75</v>
      </c>
      <c r="R64" s="3">
        <v>431.06372124184259</v>
      </c>
      <c r="S64" s="3">
        <f>IF(R64&lt;200, 0, R64)</f>
        <v>431.06372124184259</v>
      </c>
      <c r="T64">
        <f>S64*N64</f>
        <v>51943.178409642031</v>
      </c>
      <c r="U64" s="4">
        <f>P64/(constants!$B$1 * constants!$B$2 * (110/250) * AVERAGE(0.8, 1) * 1.5)</f>
        <v>3.0588186872617769</v>
      </c>
      <c r="V64" s="2">
        <v>0.18628577470339974</v>
      </c>
      <c r="W64" s="3">
        <f>(U64+V64)*N64</f>
        <v>391.0350876668038</v>
      </c>
      <c r="X64">
        <v>1.1000000000000001</v>
      </c>
      <c r="Y64" s="3">
        <f>W64*X64</f>
        <v>430.13859643348422</v>
      </c>
      <c r="Z64" t="s">
        <v>196</v>
      </c>
    </row>
    <row r="65" spans="1:26" ht="14.65" x14ac:dyDescent="0.85">
      <c r="A65">
        <v>308</v>
      </c>
      <c r="B65" t="s">
        <v>897</v>
      </c>
      <c r="C65" t="s">
        <v>898</v>
      </c>
      <c r="D65" t="s">
        <v>284</v>
      </c>
      <c r="E65">
        <v>60</v>
      </c>
      <c r="F65">
        <v>60</v>
      </c>
      <c r="G65">
        <v>75</v>
      </c>
      <c r="H65">
        <v>60</v>
      </c>
      <c r="I65">
        <v>75</v>
      </c>
      <c r="J65">
        <v>80</v>
      </c>
      <c r="K65">
        <f>MAX(F65,H65)</f>
        <v>60</v>
      </c>
      <c r="L65">
        <f>MIN(G65,I65)</f>
        <v>75</v>
      </c>
      <c r="M65">
        <f>(E65*2+31)/2+60</f>
        <v>135.5</v>
      </c>
      <c r="N65">
        <f>(K65*2+31)/2+5</f>
        <v>80.5</v>
      </c>
      <c r="O65">
        <f>(L65*2+31)/2+5</f>
        <v>95.5</v>
      </c>
      <c r="P65">
        <f>M65*O65</f>
        <v>12940.25</v>
      </c>
      <c r="Q65">
        <f>((G65*2+31)/2+5)*M65</f>
        <v>12940.25</v>
      </c>
      <c r="R65" s="3">
        <v>430.1816597774914</v>
      </c>
      <c r="S65" s="3">
        <f>IF(R65&lt;200, 0, R65)</f>
        <v>430.1816597774914</v>
      </c>
      <c r="T65">
        <f>S65*N65</f>
        <v>34629.623612088057</v>
      </c>
      <c r="U65" s="4">
        <f>P65/(constants!$B$1 * constants!$B$2 * (110/250) * AVERAGE(0.8, 1) * 1.5)</f>
        <v>2.1124136311904689</v>
      </c>
      <c r="V65" s="2">
        <v>0.55457440431114469</v>
      </c>
      <c r="W65" s="3">
        <f>(U65+V65)*N65</f>
        <v>214.6925368578799</v>
      </c>
      <c r="X65">
        <v>2</v>
      </c>
      <c r="Y65" s="3">
        <f>W65*X65</f>
        <v>429.3850737157598</v>
      </c>
      <c r="Z65" t="s">
        <v>899</v>
      </c>
    </row>
    <row r="66" spans="1:26" ht="14.65" x14ac:dyDescent="0.85">
      <c r="A66">
        <v>463</v>
      </c>
      <c r="B66" t="s">
        <v>223</v>
      </c>
      <c r="C66" t="s">
        <v>224</v>
      </c>
      <c r="D66" t="s">
        <v>17</v>
      </c>
      <c r="E66">
        <v>110</v>
      </c>
      <c r="F66">
        <v>85</v>
      </c>
      <c r="G66">
        <v>95</v>
      </c>
      <c r="H66">
        <v>80</v>
      </c>
      <c r="I66">
        <v>95</v>
      </c>
      <c r="J66">
        <v>50</v>
      </c>
      <c r="K66">
        <f>MAX(F66,H66)</f>
        <v>85</v>
      </c>
      <c r="L66">
        <f>MIN(G66,I66)</f>
        <v>95</v>
      </c>
      <c r="M66">
        <f>(E66*2+31)/2+60</f>
        <v>185.5</v>
      </c>
      <c r="N66">
        <f>(K66*2+31)/2+5</f>
        <v>105.5</v>
      </c>
      <c r="O66">
        <f>(L66*2+31)/2+5</f>
        <v>115.5</v>
      </c>
      <c r="P66">
        <f>M66*O66</f>
        <v>21425.25</v>
      </c>
      <c r="Q66">
        <f>((G66*2+31)/2+5)*M66</f>
        <v>21425.25</v>
      </c>
      <c r="R66" s="3">
        <v>427.93175835778982</v>
      </c>
      <c r="S66" s="3">
        <f>IF(R66&lt;200, 0, R66)</f>
        <v>427.93175835778982</v>
      </c>
      <c r="T66">
        <f>S66*N66</f>
        <v>45146.800506746826</v>
      </c>
      <c r="U66" s="4">
        <f>P66/(constants!$B$1 * constants!$B$2 * (110/250) * AVERAGE(0.8, 1) * 1.5)</f>
        <v>3.4975359944099687</v>
      </c>
      <c r="V66" s="2">
        <v>0.18196874061317672</v>
      </c>
      <c r="W66" s="3">
        <f>(U66+V66)*N66</f>
        <v>388.18774954494188</v>
      </c>
      <c r="X66">
        <v>1.1000000000000001</v>
      </c>
      <c r="Y66" s="3">
        <f>W66*X66</f>
        <v>427.00652449943613</v>
      </c>
      <c r="Z66" t="s">
        <v>225</v>
      </c>
    </row>
    <row r="67" spans="1:26" ht="14.65" x14ac:dyDescent="0.85">
      <c r="A67">
        <v>131</v>
      </c>
      <c r="B67" t="s">
        <v>248</v>
      </c>
      <c r="C67" t="s">
        <v>249</v>
      </c>
      <c r="D67" t="s">
        <v>136</v>
      </c>
      <c r="E67">
        <v>130</v>
      </c>
      <c r="F67">
        <v>85</v>
      </c>
      <c r="G67">
        <v>80</v>
      </c>
      <c r="H67">
        <v>85</v>
      </c>
      <c r="I67">
        <v>95</v>
      </c>
      <c r="J67">
        <v>60</v>
      </c>
      <c r="K67">
        <f>MAX(F67,H67)</f>
        <v>85</v>
      </c>
      <c r="L67">
        <f>MIN(G67,I67)</f>
        <v>80</v>
      </c>
      <c r="M67">
        <f>(E67*2+31)/2+60</f>
        <v>205.5</v>
      </c>
      <c r="N67">
        <f>(K67*2+31)/2+5</f>
        <v>105.5</v>
      </c>
      <c r="O67">
        <f>(L67*2+31)/2+5</f>
        <v>100.5</v>
      </c>
      <c r="P67">
        <f>M67*O67</f>
        <v>20652.75</v>
      </c>
      <c r="Q67">
        <f>((G67*2+31)/2+5)*M67</f>
        <v>20652.75</v>
      </c>
      <c r="R67" s="3">
        <v>427.21277713102211</v>
      </c>
      <c r="S67" s="3">
        <f>IF(R67&lt;200, 0, R67)</f>
        <v>427.21277713102211</v>
      </c>
      <c r="T67">
        <f>S67*N67</f>
        <v>45070.947987322834</v>
      </c>
      <c r="U67" s="4">
        <f>P67/(constants!$B$1 * constants!$B$2 * (110/250) * AVERAGE(0.8, 1) * 1.5)</f>
        <v>3.3714302754250465</v>
      </c>
      <c r="V67" s="2">
        <v>0.30210025937262214</v>
      </c>
      <c r="W67" s="3">
        <f>(U67+V67)*N67</f>
        <v>387.55747142115405</v>
      </c>
      <c r="X67">
        <v>1.1000000000000001</v>
      </c>
      <c r="Y67" s="3">
        <f>W67*X67</f>
        <v>426.31321856326952</v>
      </c>
      <c r="Z67" t="s">
        <v>250</v>
      </c>
    </row>
    <row r="68" spans="1:26" x14ac:dyDescent="0.85">
      <c r="A68">
        <v>448</v>
      </c>
      <c r="B68" t="s">
        <v>270</v>
      </c>
      <c r="C68" t="s">
        <v>271</v>
      </c>
      <c r="D68" t="s">
        <v>273</v>
      </c>
      <c r="E68">
        <v>70</v>
      </c>
      <c r="F68">
        <v>110</v>
      </c>
      <c r="G68">
        <v>70</v>
      </c>
      <c r="H68">
        <v>115</v>
      </c>
      <c r="I68">
        <v>70</v>
      </c>
      <c r="J68">
        <v>90</v>
      </c>
      <c r="K68">
        <f>MAX(F68,H68)</f>
        <v>115</v>
      </c>
      <c r="L68">
        <f>MIN(G68,I68)</f>
        <v>70</v>
      </c>
      <c r="M68">
        <f>(E68*2+31)/2+60</f>
        <v>145.5</v>
      </c>
      <c r="N68">
        <f>(K68*2+31)/2+5</f>
        <v>135.5</v>
      </c>
      <c r="O68">
        <f>(L68*2+31)/2+5</f>
        <v>90.5</v>
      </c>
      <c r="P68">
        <f>M68*O68</f>
        <v>13167.75</v>
      </c>
      <c r="Q68">
        <f>((G68*2+31)/2+5)*M68</f>
        <v>13167.75</v>
      </c>
      <c r="R68" s="3">
        <v>427.12800914682089</v>
      </c>
      <c r="S68" s="3">
        <f>IF(R68&lt;200, 0, R68)</f>
        <v>427.12800914682089</v>
      </c>
      <c r="T68">
        <f>S68*N68</f>
        <v>57875.845239394228</v>
      </c>
      <c r="U68" s="4">
        <f>P68/(constants!$B$1 * constants!$B$2 * (110/250) * AVERAGE(0.8, 1) * 1.5)</f>
        <v>2.1495515613769669</v>
      </c>
      <c r="V68" s="2">
        <v>0.71110676578422205</v>
      </c>
      <c r="W68" s="3">
        <f>(U68+V68)*N68</f>
        <v>387.61920333034107</v>
      </c>
      <c r="X68">
        <v>1.1000000000000001</v>
      </c>
      <c r="Y68" s="3">
        <f>W68*X68</f>
        <v>426.38112366337521</v>
      </c>
      <c r="Z68" t="s">
        <v>272</v>
      </c>
    </row>
    <row r="69" spans="1:26" ht="14.65" x14ac:dyDescent="0.85">
      <c r="A69">
        <v>450</v>
      </c>
      <c r="B69" t="s">
        <v>197</v>
      </c>
      <c r="C69" t="s">
        <v>198</v>
      </c>
      <c r="D69" t="s">
        <v>200</v>
      </c>
      <c r="E69">
        <v>108</v>
      </c>
      <c r="F69">
        <v>112</v>
      </c>
      <c r="G69">
        <v>118</v>
      </c>
      <c r="H69">
        <v>68</v>
      </c>
      <c r="I69">
        <v>72</v>
      </c>
      <c r="J69">
        <v>47</v>
      </c>
      <c r="K69">
        <f>MAX(F69,H69)</f>
        <v>112</v>
      </c>
      <c r="L69">
        <f>MIN(G69,I69)</f>
        <v>72</v>
      </c>
      <c r="M69">
        <f>(E69*2+31)/2+60</f>
        <v>183.5</v>
      </c>
      <c r="N69">
        <f>(K69*2+31)/2+5</f>
        <v>132.5</v>
      </c>
      <c r="O69">
        <f>(L69*2+31)/2+5</f>
        <v>92.5</v>
      </c>
      <c r="P69">
        <f>M69*O69</f>
        <v>16973.75</v>
      </c>
      <c r="Q69">
        <f>((G69*2+31)/2+5)*M69</f>
        <v>25414.75</v>
      </c>
      <c r="R69" s="3">
        <v>425.3563485651768</v>
      </c>
      <c r="S69" s="3">
        <f>IF(R69&lt;200, 0, R69)</f>
        <v>425.3563485651768</v>
      </c>
      <c r="T69">
        <f>S69*N69</f>
        <v>56359.716184885925</v>
      </c>
      <c r="U69" s="4">
        <f>P69/(constants!$B$1 * constants!$B$2 * (110/250) * AVERAGE(0.8, 1) * 1.5)</f>
        <v>2.7708568901233921</v>
      </c>
      <c r="V69" s="2">
        <v>0.14124471671644007</v>
      </c>
      <c r="W69" s="3">
        <f>(U69+V69)*N69</f>
        <v>385.85346290627774</v>
      </c>
      <c r="X69">
        <v>1.1000000000000001</v>
      </c>
      <c r="Y69" s="3">
        <f>W69*X69</f>
        <v>424.43880919690554</v>
      </c>
      <c r="Z69" t="s">
        <v>199</v>
      </c>
    </row>
    <row r="70" spans="1:26" ht="14.65" x14ac:dyDescent="0.85">
      <c r="A70">
        <v>477</v>
      </c>
      <c r="B70" t="s">
        <v>215</v>
      </c>
      <c r="C70" t="s">
        <v>216</v>
      </c>
      <c r="D70" t="s">
        <v>218</v>
      </c>
      <c r="E70">
        <v>45</v>
      </c>
      <c r="F70">
        <v>100</v>
      </c>
      <c r="G70">
        <v>135</v>
      </c>
      <c r="H70">
        <v>65</v>
      </c>
      <c r="I70">
        <v>135</v>
      </c>
      <c r="J70">
        <v>45</v>
      </c>
      <c r="K70">
        <f>MAX(F70,H70)</f>
        <v>100</v>
      </c>
      <c r="L70">
        <f>MIN(G70,I70)</f>
        <v>135</v>
      </c>
      <c r="M70">
        <f>(E70*2+31)/2+60</f>
        <v>120.5</v>
      </c>
      <c r="N70">
        <f>(K70*2+31)/2+5</f>
        <v>120.5</v>
      </c>
      <c r="O70">
        <f>(L70*2+31)/2+5</f>
        <v>155.5</v>
      </c>
      <c r="P70">
        <f>M70*O70</f>
        <v>18737.75</v>
      </c>
      <c r="Q70">
        <f>((G70*2+31)/2+5)*M70</f>
        <v>18737.75</v>
      </c>
      <c r="R70" s="3">
        <v>424.10260714004585</v>
      </c>
      <c r="S70" s="3">
        <f>IF(R70&lt;200, 0, R70)</f>
        <v>424.10260714004585</v>
      </c>
      <c r="T70">
        <f>S70*N70</f>
        <v>51104.364160375524</v>
      </c>
      <c r="U70" s="4">
        <f>P70/(constants!$B$1 * constants!$B$2 * (110/250) * AVERAGE(0.8, 1) * 1.5)</f>
        <v>3.0588186872617769</v>
      </c>
      <c r="V70" s="2">
        <v>0.13379948867489969</v>
      </c>
      <c r="W70" s="3">
        <f>(U70+V70)*N70</f>
        <v>384.71049020036952</v>
      </c>
      <c r="X70">
        <v>1.1000000000000001</v>
      </c>
      <c r="Y70" s="3">
        <f>W70*X70</f>
        <v>423.18153922040653</v>
      </c>
      <c r="Z70" t="s">
        <v>217</v>
      </c>
    </row>
    <row r="71" spans="1:26" ht="14.65" x14ac:dyDescent="0.85">
      <c r="A71">
        <v>3</v>
      </c>
      <c r="B71" t="s">
        <v>263</v>
      </c>
      <c r="C71" t="s">
        <v>264</v>
      </c>
      <c r="D71" t="s">
        <v>266</v>
      </c>
      <c r="E71">
        <v>80</v>
      </c>
      <c r="F71">
        <v>82</v>
      </c>
      <c r="G71">
        <v>83</v>
      </c>
      <c r="H71">
        <v>100</v>
      </c>
      <c r="I71">
        <v>100</v>
      </c>
      <c r="J71">
        <v>80</v>
      </c>
      <c r="K71">
        <f>MAX(F71,H71)</f>
        <v>100</v>
      </c>
      <c r="L71">
        <f>MIN(G71,I71)</f>
        <v>83</v>
      </c>
      <c r="M71">
        <f>(E71*2+31)/2+60</f>
        <v>155.5</v>
      </c>
      <c r="N71">
        <f>(K71*2+31)/2+5</f>
        <v>120.5</v>
      </c>
      <c r="O71">
        <f>(L71*2+31)/2+5</f>
        <v>103.5</v>
      </c>
      <c r="P71">
        <f>M71*O71</f>
        <v>16094.25</v>
      </c>
      <c r="Q71">
        <f>((G71*2+31)/2+5)*M71</f>
        <v>16094.25</v>
      </c>
      <c r="R71" s="3">
        <v>421.99488911815894</v>
      </c>
      <c r="S71" s="3">
        <f>IF(R71&lt;200, 0, R71)</f>
        <v>421.99488911815894</v>
      </c>
      <c r="T71">
        <f>S71*N71</f>
        <v>50850.384138738154</v>
      </c>
      <c r="U71" s="4">
        <f>P71/(constants!$B$1 * constants!$B$2 * (110/250) * AVERAGE(0.8, 1) * 1.5)</f>
        <v>2.6272841006771279</v>
      </c>
      <c r="V71" s="2">
        <v>0.5502662039251367</v>
      </c>
      <c r="W71" s="3">
        <f>(U71+V71)*N71</f>
        <v>382.89481170457287</v>
      </c>
      <c r="X71">
        <v>1.1000000000000001</v>
      </c>
      <c r="Y71" s="3">
        <f>W71*X71</f>
        <v>421.18429287503017</v>
      </c>
      <c r="Z71" t="s">
        <v>265</v>
      </c>
    </row>
    <row r="72" spans="1:26" ht="14.65" x14ac:dyDescent="0.85">
      <c r="A72">
        <v>469</v>
      </c>
      <c r="B72" t="s">
        <v>296</v>
      </c>
      <c r="C72" t="s">
        <v>297</v>
      </c>
      <c r="D72" t="s">
        <v>171</v>
      </c>
      <c r="E72">
        <v>86</v>
      </c>
      <c r="F72">
        <v>76</v>
      </c>
      <c r="G72">
        <v>86</v>
      </c>
      <c r="H72">
        <v>116</v>
      </c>
      <c r="I72">
        <v>56</v>
      </c>
      <c r="J72">
        <v>95</v>
      </c>
      <c r="K72">
        <f>MAX(F72,H72)</f>
        <v>116</v>
      </c>
      <c r="L72">
        <f>MIN(G72,I72)</f>
        <v>56</v>
      </c>
      <c r="M72">
        <f>(E72*2+31)/2+60</f>
        <v>161.5</v>
      </c>
      <c r="N72">
        <f>(K72*2+31)/2+5</f>
        <v>136.5</v>
      </c>
      <c r="O72">
        <f>(L72*2+31)/2+5</f>
        <v>76.5</v>
      </c>
      <c r="P72">
        <f>M72*O72</f>
        <v>12354.75</v>
      </c>
      <c r="Q72">
        <f>((G72*2+31)/2+5)*M72</f>
        <v>17199.75</v>
      </c>
      <c r="R72" s="3">
        <v>421.88695607311047</v>
      </c>
      <c r="S72" s="3">
        <f>IF(R72&lt;200, 0, R72)</f>
        <v>421.88695607311047</v>
      </c>
      <c r="T72">
        <f>S72*N72</f>
        <v>57587.569503979576</v>
      </c>
      <c r="U72" s="4">
        <f>P72/(constants!$B$1 * constants!$B$2 * (110/250) * AVERAGE(0.8, 1) * 1.5)</f>
        <v>2.0168344746006026</v>
      </c>
      <c r="V72" s="2">
        <v>0.78824614203811971</v>
      </c>
      <c r="W72" s="3">
        <f>(U72+V72)*N72</f>
        <v>382.89350417118561</v>
      </c>
      <c r="X72">
        <v>1.1000000000000001</v>
      </c>
      <c r="Y72" s="3">
        <f>W72*X72</f>
        <v>421.18285458830422</v>
      </c>
      <c r="Z72" t="s">
        <v>298</v>
      </c>
    </row>
    <row r="73" spans="1:26" ht="14.65" x14ac:dyDescent="0.85">
      <c r="A73">
        <v>181</v>
      </c>
      <c r="B73" t="s">
        <v>234</v>
      </c>
      <c r="C73" t="s">
        <v>235</v>
      </c>
      <c r="D73" t="s">
        <v>81</v>
      </c>
      <c r="E73">
        <v>90</v>
      </c>
      <c r="F73">
        <v>75</v>
      </c>
      <c r="G73">
        <v>75</v>
      </c>
      <c r="H73">
        <v>115</v>
      </c>
      <c r="I73">
        <v>90</v>
      </c>
      <c r="J73">
        <v>55</v>
      </c>
      <c r="K73">
        <f>MAX(F73,H73)</f>
        <v>115</v>
      </c>
      <c r="L73">
        <f>MIN(G73,I73)</f>
        <v>75</v>
      </c>
      <c r="M73">
        <f>(E73*2+31)/2+60</f>
        <v>165.5</v>
      </c>
      <c r="N73">
        <f>(K73*2+31)/2+5</f>
        <v>135.5</v>
      </c>
      <c r="O73">
        <f>(L73*2+31)/2+5</f>
        <v>95.5</v>
      </c>
      <c r="P73">
        <f>M73*O73</f>
        <v>15805.25</v>
      </c>
      <c r="Q73">
        <f>((G73*2+31)/2+5)*M73</f>
        <v>15805.25</v>
      </c>
      <c r="R73" s="3">
        <v>420.84130192150633</v>
      </c>
      <c r="S73" s="3">
        <f>IF(R73&lt;200, 0, R73)</f>
        <v>420.84130192150633</v>
      </c>
      <c r="T73">
        <f>S73*N73</f>
        <v>57023.99641036411</v>
      </c>
      <c r="U73" s="4">
        <f>P73/(constants!$B$1 * constants!$B$2 * (110/250) * AVERAGE(0.8, 1) * 1.5)</f>
        <v>2.5801066860665878</v>
      </c>
      <c r="V73" s="2">
        <v>0.23746110171061777</v>
      </c>
      <c r="W73" s="3">
        <f>(U73+V73)*N73</f>
        <v>381.78043524381138</v>
      </c>
      <c r="X73">
        <v>1.1000000000000001</v>
      </c>
      <c r="Y73" s="3">
        <f>W73*X73</f>
        <v>419.95847876819255</v>
      </c>
      <c r="Z73" t="s">
        <v>236</v>
      </c>
    </row>
    <row r="74" spans="1:26" ht="14.65" x14ac:dyDescent="0.85">
      <c r="A74">
        <v>103</v>
      </c>
      <c r="B74" t="s">
        <v>230</v>
      </c>
      <c r="C74" t="s">
        <v>231</v>
      </c>
      <c r="D74" t="s">
        <v>233</v>
      </c>
      <c r="E74">
        <v>95</v>
      </c>
      <c r="F74">
        <v>95</v>
      </c>
      <c r="G74">
        <v>85</v>
      </c>
      <c r="H74">
        <v>125</v>
      </c>
      <c r="I74">
        <v>65</v>
      </c>
      <c r="J74">
        <v>55</v>
      </c>
      <c r="K74">
        <f>MAX(F74,H74)</f>
        <v>125</v>
      </c>
      <c r="L74">
        <f>MIN(G74,I74)</f>
        <v>65</v>
      </c>
      <c r="M74">
        <f>(E74*2+31)/2+60</f>
        <v>170.5</v>
      </c>
      <c r="N74">
        <f>(K74*2+31)/2+5</f>
        <v>145.5</v>
      </c>
      <c r="O74">
        <f>(L74*2+31)/2+5</f>
        <v>85.5</v>
      </c>
      <c r="P74">
        <f>M74*O74</f>
        <v>14577.75</v>
      </c>
      <c r="Q74">
        <f>((G74*2+31)/2+5)*M74</f>
        <v>17987.75</v>
      </c>
      <c r="R74" s="3">
        <v>420.43013899329844</v>
      </c>
      <c r="S74" s="3">
        <f>IF(R74&lt;200, 0, R74)</f>
        <v>420.43013899329844</v>
      </c>
      <c r="T74">
        <f>S74*N74</f>
        <v>61172.585223524926</v>
      </c>
      <c r="U74" s="4">
        <f>P74/(constants!$B$1 * constants!$B$2 * (110/250) * AVERAGE(0.8, 1) * 1.5)</f>
        <v>2.3797251067086695</v>
      </c>
      <c r="V74" s="2">
        <v>0.24167164217865447</v>
      </c>
      <c r="W74" s="3">
        <f>(U74+V74)*N74</f>
        <v>381.41322696310561</v>
      </c>
      <c r="X74">
        <v>1.1000000000000001</v>
      </c>
      <c r="Y74" s="3">
        <f>W74*X74</f>
        <v>419.55454965941618</v>
      </c>
      <c r="Z74" t="s">
        <v>232</v>
      </c>
    </row>
    <row r="75" spans="1:26" ht="14.65" x14ac:dyDescent="0.85">
      <c r="A75">
        <v>128</v>
      </c>
      <c r="B75" t="s">
        <v>302</v>
      </c>
      <c r="C75" t="s">
        <v>303</v>
      </c>
      <c r="D75" t="s">
        <v>17</v>
      </c>
      <c r="E75">
        <v>75</v>
      </c>
      <c r="F75">
        <v>100</v>
      </c>
      <c r="G75">
        <v>95</v>
      </c>
      <c r="H75">
        <v>40</v>
      </c>
      <c r="I75">
        <v>70</v>
      </c>
      <c r="J75">
        <v>110</v>
      </c>
      <c r="K75">
        <f>MAX(F75,H75)</f>
        <v>100</v>
      </c>
      <c r="L75">
        <f>MIN(G75,I75)</f>
        <v>70</v>
      </c>
      <c r="M75">
        <f>(E75*2+31)/2+60</f>
        <v>150.5</v>
      </c>
      <c r="N75">
        <f>(K75*2+31)/2+5</f>
        <v>120.5</v>
      </c>
      <c r="O75">
        <f>(L75*2+31)/2+5</f>
        <v>90.5</v>
      </c>
      <c r="P75">
        <f>M75*O75</f>
        <v>13620.25</v>
      </c>
      <c r="Q75">
        <f>((G75*2+31)/2+5)*M75</f>
        <v>17382.75</v>
      </c>
      <c r="R75" s="3">
        <v>417.52532759022114</v>
      </c>
      <c r="S75" s="3">
        <f>IF(R75&lt;200, 0, R75)</f>
        <v>417.52532759022114</v>
      </c>
      <c r="T75">
        <f>S75*N75</f>
        <v>50311.801974621645</v>
      </c>
      <c r="U75" s="4">
        <f>P75/(constants!$B$1 * constants!$B$2 * (110/250) * AVERAGE(0.8, 1) * 1.5)</f>
        <v>2.2234193126270347</v>
      </c>
      <c r="V75" s="2">
        <v>0.921430470706747</v>
      </c>
      <c r="W75" s="3">
        <f>(U75+V75)*N75</f>
        <v>378.9543988917207</v>
      </c>
      <c r="X75">
        <v>1.1000000000000001</v>
      </c>
      <c r="Y75" s="3">
        <f>W75*X75</f>
        <v>416.84983878089281</v>
      </c>
      <c r="Z75" t="s">
        <v>304</v>
      </c>
    </row>
    <row r="76" spans="1:26" ht="14.65" x14ac:dyDescent="0.85">
      <c r="A76">
        <v>348</v>
      </c>
      <c r="B76" t="s">
        <v>226</v>
      </c>
      <c r="C76" t="s">
        <v>227</v>
      </c>
      <c r="D76" t="s">
        <v>229</v>
      </c>
      <c r="E76">
        <v>75</v>
      </c>
      <c r="F76">
        <v>125</v>
      </c>
      <c r="G76">
        <v>100</v>
      </c>
      <c r="H76">
        <v>70</v>
      </c>
      <c r="I76">
        <v>80</v>
      </c>
      <c r="J76">
        <v>45</v>
      </c>
      <c r="K76">
        <f>MAX(F76,H76)</f>
        <v>125</v>
      </c>
      <c r="L76">
        <f>MIN(G76,I76)</f>
        <v>80</v>
      </c>
      <c r="M76">
        <f>(E76*2+31)/2+60</f>
        <v>150.5</v>
      </c>
      <c r="N76">
        <f>(K76*2+31)/2+5</f>
        <v>145.5</v>
      </c>
      <c r="O76">
        <f>(L76*2+31)/2+5</f>
        <v>100.5</v>
      </c>
      <c r="P76">
        <f>M76*O76</f>
        <v>15125.25</v>
      </c>
      <c r="Q76">
        <f>((G76*2+31)/2+5)*M76</f>
        <v>18135.25</v>
      </c>
      <c r="R76" s="3">
        <v>416.81262085191122</v>
      </c>
      <c r="S76" s="3">
        <f>IF(R76&lt;200, 0, R76)</f>
        <v>416.81262085191122</v>
      </c>
      <c r="T76">
        <f>S76*N76</f>
        <v>60646.236333953086</v>
      </c>
      <c r="U76" s="4">
        <f>P76/(constants!$B$1 * constants!$B$2 * (110/250) * AVERAGE(0.8, 1) * 1.5)</f>
        <v>2.4691010046300219</v>
      </c>
      <c r="V76" s="2">
        <v>0.12955216902688677</v>
      </c>
      <c r="W76" s="3">
        <f>(U76+V76)*N76</f>
        <v>378.10403676708017</v>
      </c>
      <c r="X76">
        <v>1.1000000000000001</v>
      </c>
      <c r="Y76" s="3">
        <f>W76*X76</f>
        <v>415.91444044378824</v>
      </c>
      <c r="Z76" t="s">
        <v>228</v>
      </c>
    </row>
    <row r="77" spans="1:26" ht="14.65" x14ac:dyDescent="0.85">
      <c r="A77">
        <v>254</v>
      </c>
      <c r="B77" t="s">
        <v>299</v>
      </c>
      <c r="C77" t="s">
        <v>300</v>
      </c>
      <c r="D77" t="s">
        <v>292</v>
      </c>
      <c r="E77">
        <v>70</v>
      </c>
      <c r="F77">
        <v>85</v>
      </c>
      <c r="G77">
        <v>65</v>
      </c>
      <c r="H77">
        <v>105</v>
      </c>
      <c r="I77">
        <v>85</v>
      </c>
      <c r="J77">
        <v>120</v>
      </c>
      <c r="K77">
        <f>MAX(F77,H77)</f>
        <v>105</v>
      </c>
      <c r="L77">
        <f>MIN(G77,I77)</f>
        <v>65</v>
      </c>
      <c r="M77">
        <f>(E77*2+31)/2+60</f>
        <v>145.5</v>
      </c>
      <c r="N77">
        <f>(K77*2+31)/2+5</f>
        <v>125.5</v>
      </c>
      <c r="O77">
        <f>(L77*2+31)/2+5</f>
        <v>85.5</v>
      </c>
      <c r="P77">
        <f>M77*O77</f>
        <v>12440.25</v>
      </c>
      <c r="Q77">
        <f>((G77*2+31)/2+5)*M77</f>
        <v>12440.25</v>
      </c>
      <c r="R77" s="3">
        <v>415.33738803070128</v>
      </c>
      <c r="S77" s="3">
        <f>IF(R77&lt;200, 0, R77)</f>
        <v>415.33738803070128</v>
      </c>
      <c r="T77">
        <f>S77*N77</f>
        <v>52124.84219785301</v>
      </c>
      <c r="U77" s="4">
        <f>P77/(constants!$B$1 * constants!$B$2 * (110/250) * AVERAGE(0.8, 1) * 1.5)</f>
        <v>2.0307918066047588</v>
      </c>
      <c r="V77" s="2">
        <v>0.97318370360518425</v>
      </c>
      <c r="W77" s="3">
        <f>(U77+V77)*N77</f>
        <v>376.99892653134788</v>
      </c>
      <c r="X77">
        <v>1.1000000000000001</v>
      </c>
      <c r="Y77" s="3">
        <f>W77*X77</f>
        <v>414.69881918448272</v>
      </c>
      <c r="Z77" t="s">
        <v>301</v>
      </c>
    </row>
    <row r="78" spans="1:26" ht="14.65" x14ac:dyDescent="0.85">
      <c r="A78">
        <v>398</v>
      </c>
      <c r="B78" t="s">
        <v>309</v>
      </c>
      <c r="C78" t="s">
        <v>310</v>
      </c>
      <c r="D78" t="s">
        <v>312</v>
      </c>
      <c r="E78">
        <v>85</v>
      </c>
      <c r="F78">
        <v>120</v>
      </c>
      <c r="G78">
        <v>70</v>
      </c>
      <c r="H78">
        <v>50</v>
      </c>
      <c r="I78">
        <v>50</v>
      </c>
      <c r="J78">
        <v>100</v>
      </c>
      <c r="K78">
        <f>MAX(F78,H78)</f>
        <v>120</v>
      </c>
      <c r="L78">
        <f>MIN(G78,I78)</f>
        <v>50</v>
      </c>
      <c r="M78">
        <f>(E78*2+31)/2+60</f>
        <v>160.5</v>
      </c>
      <c r="N78">
        <f>(K78*2+31)/2+5</f>
        <v>140.5</v>
      </c>
      <c r="O78">
        <f>(L78*2+31)/2+5</f>
        <v>70.5</v>
      </c>
      <c r="P78">
        <f>M78*O78</f>
        <v>11315.25</v>
      </c>
      <c r="Q78">
        <f>((G78*2+31)/2+5)*M78</f>
        <v>14525.25</v>
      </c>
      <c r="R78" s="3">
        <v>414.89820525802963</v>
      </c>
      <c r="S78" s="3">
        <f>IF(R78&lt;200, 0, R78)</f>
        <v>414.89820525802963</v>
      </c>
      <c r="T78">
        <f>S78*N78</f>
        <v>58293.197838753164</v>
      </c>
      <c r="U78" s="4">
        <f>P78/(constants!$B$1 * constants!$B$2 * (110/250) * AVERAGE(0.8, 1) * 1.5)</f>
        <v>1.8471427012869113</v>
      </c>
      <c r="V78" s="2">
        <v>0.83312651638218527</v>
      </c>
      <c r="W78" s="3">
        <f>(U78+V78)*N78</f>
        <v>376.57782508250807</v>
      </c>
      <c r="X78">
        <v>1.1000000000000001</v>
      </c>
      <c r="Y78" s="3">
        <f>W78*X78</f>
        <v>414.23560759075889</v>
      </c>
      <c r="Z78" t="s">
        <v>311</v>
      </c>
    </row>
    <row r="79" spans="1:26" ht="14.65" x14ac:dyDescent="0.85">
      <c r="A79">
        <v>89</v>
      </c>
      <c r="B79" t="s">
        <v>255</v>
      </c>
      <c r="C79" t="s">
        <v>256</v>
      </c>
      <c r="D79" t="s">
        <v>258</v>
      </c>
      <c r="E79">
        <v>105</v>
      </c>
      <c r="F79">
        <v>105</v>
      </c>
      <c r="G79">
        <v>75</v>
      </c>
      <c r="H79">
        <v>65</v>
      </c>
      <c r="I79">
        <v>100</v>
      </c>
      <c r="J79">
        <v>50</v>
      </c>
      <c r="K79">
        <f>MAX(F79,H79)</f>
        <v>105</v>
      </c>
      <c r="L79">
        <f>MIN(G79,I79)</f>
        <v>75</v>
      </c>
      <c r="M79">
        <f>(E79*2+31)/2+60</f>
        <v>180.5</v>
      </c>
      <c r="N79">
        <f>(K79*2+31)/2+5</f>
        <v>125.5</v>
      </c>
      <c r="O79">
        <f>(L79*2+31)/2+5</f>
        <v>95.5</v>
      </c>
      <c r="P79">
        <f>M79*O79</f>
        <v>17237.75</v>
      </c>
      <c r="Q79">
        <f>((G79*2+31)/2+5)*M79</f>
        <v>17237.75</v>
      </c>
      <c r="R79" s="3">
        <v>413.88181598353964</v>
      </c>
      <c r="S79" s="3">
        <f>IF(R79&lt;200, 0, R79)</f>
        <v>413.88181598353964</v>
      </c>
      <c r="T79">
        <f>S79*N79</f>
        <v>51942.167905934228</v>
      </c>
      <c r="U79" s="4">
        <f>P79/(constants!$B$1 * constants!$B$2 * (110/250) * AVERAGE(0.8, 1) * 1.5)</f>
        <v>2.813953213504647</v>
      </c>
      <c r="V79" s="2">
        <v>0.17768307262934005</v>
      </c>
      <c r="W79" s="3">
        <f>(U79+V79)*N79</f>
        <v>375.45035390981536</v>
      </c>
      <c r="X79">
        <v>1.1000000000000001</v>
      </c>
      <c r="Y79" s="3">
        <f>W79*X79</f>
        <v>412.99538930079694</v>
      </c>
      <c r="Z79" t="s">
        <v>257</v>
      </c>
    </row>
    <row r="80" spans="1:26" ht="14.65" x14ac:dyDescent="0.85">
      <c r="A80">
        <v>9</v>
      </c>
      <c r="B80" t="s">
        <v>274</v>
      </c>
      <c r="C80" t="s">
        <v>275</v>
      </c>
      <c r="D80" t="s">
        <v>63</v>
      </c>
      <c r="E80">
        <v>79</v>
      </c>
      <c r="F80">
        <v>83</v>
      </c>
      <c r="G80">
        <v>100</v>
      </c>
      <c r="H80">
        <v>85</v>
      </c>
      <c r="I80">
        <v>105</v>
      </c>
      <c r="J80">
        <v>78</v>
      </c>
      <c r="K80">
        <f>MAX(F80,H80)</f>
        <v>85</v>
      </c>
      <c r="L80">
        <f>MIN(G80,I80)</f>
        <v>100</v>
      </c>
      <c r="M80">
        <f>(E80*2+31)/2+60</f>
        <v>154.5</v>
      </c>
      <c r="N80">
        <f>(K80*2+31)/2+5</f>
        <v>105.5</v>
      </c>
      <c r="O80">
        <f>(L80*2+31)/2+5</f>
        <v>120.5</v>
      </c>
      <c r="P80">
        <f>M80*O80</f>
        <v>18617.25</v>
      </c>
      <c r="Q80">
        <f>((G80*2+31)/2+5)*M80</f>
        <v>18617.25</v>
      </c>
      <c r="R80" s="3">
        <v>411.60849086440993</v>
      </c>
      <c r="S80" s="3">
        <f>IF(R80&lt;200, 0, R80)</f>
        <v>411.60849086440993</v>
      </c>
      <c r="T80">
        <f>S80*N80</f>
        <v>43424.695786195247</v>
      </c>
      <c r="U80" s="4">
        <f>P80/(constants!$B$1 * constants!$B$2 * (110/250) * AVERAGE(0.8, 1) * 1.5)</f>
        <v>3.0391478275366208</v>
      </c>
      <c r="V80" s="2">
        <v>0.50062445056531235</v>
      </c>
      <c r="W80" s="3">
        <f>(U80+V80)*N80</f>
        <v>373.44597533975394</v>
      </c>
      <c r="X80">
        <v>1.1000000000000001</v>
      </c>
      <c r="Y80" s="3">
        <f>W80*X80</f>
        <v>410.79057287372939</v>
      </c>
      <c r="Z80" t="s">
        <v>276</v>
      </c>
    </row>
    <row r="81" spans="1:26" ht="14.65" x14ac:dyDescent="0.85">
      <c r="A81">
        <v>154</v>
      </c>
      <c r="B81" t="s">
        <v>289</v>
      </c>
      <c r="C81" t="s">
        <v>290</v>
      </c>
      <c r="D81" t="s">
        <v>292</v>
      </c>
      <c r="E81">
        <v>80</v>
      </c>
      <c r="F81">
        <v>82</v>
      </c>
      <c r="G81">
        <v>100</v>
      </c>
      <c r="H81">
        <v>83</v>
      </c>
      <c r="I81">
        <v>100</v>
      </c>
      <c r="J81">
        <v>80</v>
      </c>
      <c r="K81">
        <f>MAX(F81,H81)</f>
        <v>83</v>
      </c>
      <c r="L81">
        <f>MIN(G81,I81)</f>
        <v>100</v>
      </c>
      <c r="M81">
        <f>(E81*2+31)/2+60</f>
        <v>155.5</v>
      </c>
      <c r="N81">
        <f>(K81*2+31)/2+5</f>
        <v>103.5</v>
      </c>
      <c r="O81">
        <f>(L81*2+31)/2+5</f>
        <v>120.5</v>
      </c>
      <c r="P81">
        <f>M81*O81</f>
        <v>18737.75</v>
      </c>
      <c r="Q81">
        <f>((G81*2+31)/2+5)*M81</f>
        <v>18737.75</v>
      </c>
      <c r="R81" s="3">
        <v>410.28954553966491</v>
      </c>
      <c r="S81" s="3">
        <f>IF(R81&lt;200, 0, R81)</f>
        <v>410.28954553966491</v>
      </c>
      <c r="T81">
        <f>S81*N81</f>
        <v>42464.967963355317</v>
      </c>
      <c r="U81" s="4">
        <f>P81/(constants!$B$1 * constants!$B$2 * (110/250) * AVERAGE(0.8, 1) * 1.5)</f>
        <v>3.0588186872617769</v>
      </c>
      <c r="V81" s="2">
        <v>0.53786029679697156</v>
      </c>
      <c r="W81" s="3">
        <f>(U81+V81)*N81</f>
        <v>372.25627485008044</v>
      </c>
      <c r="X81">
        <v>1.1000000000000001</v>
      </c>
      <c r="Y81" s="3">
        <f>W81*X81</f>
        <v>409.48190233508853</v>
      </c>
      <c r="Z81" t="s">
        <v>291</v>
      </c>
    </row>
    <row r="82" spans="1:26" ht="14.65" x14ac:dyDescent="0.85">
      <c r="A82">
        <v>282</v>
      </c>
      <c r="B82" t="s">
        <v>277</v>
      </c>
      <c r="C82" t="s">
        <v>278</v>
      </c>
      <c r="D82" t="s">
        <v>280</v>
      </c>
      <c r="E82">
        <v>68</v>
      </c>
      <c r="F82">
        <v>65</v>
      </c>
      <c r="G82">
        <v>65</v>
      </c>
      <c r="H82">
        <v>125</v>
      </c>
      <c r="I82">
        <v>115</v>
      </c>
      <c r="J82">
        <v>80</v>
      </c>
      <c r="K82">
        <f>MAX(F82,H82)</f>
        <v>125</v>
      </c>
      <c r="L82">
        <f>MIN(G82,I82)</f>
        <v>65</v>
      </c>
      <c r="M82">
        <f>(E82*2+31)/2+60</f>
        <v>143.5</v>
      </c>
      <c r="N82">
        <f>(K82*2+31)/2+5</f>
        <v>145.5</v>
      </c>
      <c r="O82">
        <f>(L82*2+31)/2+5</f>
        <v>85.5</v>
      </c>
      <c r="P82">
        <f>M82*O82</f>
        <v>12269.25</v>
      </c>
      <c r="Q82">
        <f>((G82*2+31)/2+5)*M82</f>
        <v>12269.25</v>
      </c>
      <c r="R82" s="3">
        <v>408.70634320891946</v>
      </c>
      <c r="S82" s="3">
        <f>IF(R82&lt;200, 0, R82)</f>
        <v>408.70634320891946</v>
      </c>
      <c r="T82">
        <f>S82*N82</f>
        <v>59466.772936897782</v>
      </c>
      <c r="U82" s="4">
        <f>P82/(constants!$B$1 * constants!$B$2 * (110/250) * AVERAGE(0.8, 1) * 1.5)</f>
        <v>2.002877142596446</v>
      </c>
      <c r="V82" s="2">
        <v>0.54603999273535087</v>
      </c>
      <c r="W82" s="3">
        <f>(U82+V82)*N82</f>
        <v>370.86744319077644</v>
      </c>
      <c r="X82">
        <v>1.1000000000000001</v>
      </c>
      <c r="Y82" s="3">
        <f>W82*X82</f>
        <v>407.95418750985414</v>
      </c>
      <c r="Z82" t="s">
        <v>279</v>
      </c>
    </row>
    <row r="83" spans="1:26" ht="14.65" x14ac:dyDescent="0.85">
      <c r="A83">
        <v>430</v>
      </c>
      <c r="B83" t="s">
        <v>285</v>
      </c>
      <c r="C83" t="s">
        <v>286</v>
      </c>
      <c r="D83" t="s">
        <v>288</v>
      </c>
      <c r="E83">
        <v>100</v>
      </c>
      <c r="F83">
        <v>125</v>
      </c>
      <c r="G83">
        <v>52</v>
      </c>
      <c r="H83">
        <v>105</v>
      </c>
      <c r="I83">
        <v>52</v>
      </c>
      <c r="J83">
        <v>71</v>
      </c>
      <c r="K83">
        <f>MAX(F83,H83)</f>
        <v>125</v>
      </c>
      <c r="L83">
        <f>MIN(G83,I83)</f>
        <v>52</v>
      </c>
      <c r="M83">
        <f>(E83*2+31)/2+60</f>
        <v>175.5</v>
      </c>
      <c r="N83">
        <f>(K83*2+31)/2+5</f>
        <v>145.5</v>
      </c>
      <c r="O83">
        <f>(L83*2+31)/2+5</f>
        <v>72.5</v>
      </c>
      <c r="P83">
        <f>M83*O83</f>
        <v>12723.75</v>
      </c>
      <c r="Q83">
        <f>((G83*2+31)/2+5)*M83</f>
        <v>12723.75</v>
      </c>
      <c r="R83" s="3">
        <v>408.09333203562699</v>
      </c>
      <c r="S83" s="3">
        <f>IF(R83&lt;200, 0, R83)</f>
        <v>408.09333203562699</v>
      </c>
      <c r="T83">
        <f>S83*N83</f>
        <v>59377.579811183728</v>
      </c>
      <c r="U83" s="4">
        <f>P83/(constants!$B$1 * constants!$B$2 * (110/250) * AVERAGE(0.8, 1) * 1.5)</f>
        <v>2.0770713811448567</v>
      </c>
      <c r="V83" s="2">
        <v>0.46785271167321718</v>
      </c>
      <c r="W83" s="3">
        <f>(U83+V83)*N83</f>
        <v>370.28645550502978</v>
      </c>
      <c r="X83">
        <v>1.1000000000000001</v>
      </c>
      <c r="Y83" s="3">
        <f>W83*X83</f>
        <v>407.31510105553281</v>
      </c>
      <c r="Z83" t="s">
        <v>287</v>
      </c>
    </row>
    <row r="84" spans="1:26" ht="14.65" x14ac:dyDescent="0.85">
      <c r="A84">
        <v>475</v>
      </c>
      <c r="B84" t="s">
        <v>281</v>
      </c>
      <c r="C84" t="s">
        <v>282</v>
      </c>
      <c r="D84" t="s">
        <v>284</v>
      </c>
      <c r="E84">
        <v>68</v>
      </c>
      <c r="F84">
        <v>125</v>
      </c>
      <c r="G84">
        <v>65</v>
      </c>
      <c r="H84">
        <v>65</v>
      </c>
      <c r="I84">
        <v>115</v>
      </c>
      <c r="J84">
        <v>80</v>
      </c>
      <c r="K84">
        <f>MAX(F84,H84)</f>
        <v>125</v>
      </c>
      <c r="L84">
        <f>MIN(G84,I84)</f>
        <v>65</v>
      </c>
      <c r="M84">
        <f>(E84*2+31)/2+60</f>
        <v>143.5</v>
      </c>
      <c r="N84">
        <f>(K84*2+31)/2+5</f>
        <v>145.5</v>
      </c>
      <c r="O84">
        <f>(L84*2+31)/2+5</f>
        <v>85.5</v>
      </c>
      <c r="P84">
        <f>M84*O84</f>
        <v>12269.25</v>
      </c>
      <c r="Q84">
        <f>((G84*2+31)/2+5)*M84</f>
        <v>12269.25</v>
      </c>
      <c r="R84" s="3">
        <v>408.05120285956741</v>
      </c>
      <c r="S84" s="3">
        <f>IF(R84&lt;200, 0, R84)</f>
        <v>408.05120285956741</v>
      </c>
      <c r="T84">
        <f>S84*N84</f>
        <v>59371.450016067058</v>
      </c>
      <c r="U84" s="4">
        <f>P84/(constants!$B$1 * constants!$B$2 * (110/250) * AVERAGE(0.8, 1) * 1.5)</f>
        <v>2.002877142596446</v>
      </c>
      <c r="V84" s="2">
        <v>0.54194686420335503</v>
      </c>
      <c r="W84" s="3">
        <f>(U84+V84)*N84</f>
        <v>370.27189298937105</v>
      </c>
      <c r="X84">
        <v>1.1000000000000001</v>
      </c>
      <c r="Y84" s="3">
        <f>W84*X84</f>
        <v>407.29908228830817</v>
      </c>
      <c r="Z84" t="s">
        <v>283</v>
      </c>
    </row>
    <row r="85" spans="1:26" ht="14.65" x14ac:dyDescent="0.85">
      <c r="A85">
        <v>424</v>
      </c>
      <c r="B85" t="s">
        <v>323</v>
      </c>
      <c r="C85" t="s">
        <v>324</v>
      </c>
      <c r="D85" t="s">
        <v>17</v>
      </c>
      <c r="E85">
        <v>75</v>
      </c>
      <c r="F85">
        <v>100</v>
      </c>
      <c r="G85">
        <v>66</v>
      </c>
      <c r="H85">
        <v>60</v>
      </c>
      <c r="I85">
        <v>66</v>
      </c>
      <c r="J85">
        <v>115</v>
      </c>
      <c r="K85">
        <f>MAX(F85,H85)</f>
        <v>100</v>
      </c>
      <c r="L85">
        <f>MIN(G85,I85)</f>
        <v>66</v>
      </c>
      <c r="M85">
        <f>(E85*2+31)/2+60</f>
        <v>150.5</v>
      </c>
      <c r="N85">
        <f>(K85*2+31)/2+5</f>
        <v>120.5</v>
      </c>
      <c r="O85">
        <f>(L85*2+31)/2+5</f>
        <v>86.5</v>
      </c>
      <c r="P85">
        <f>M85*O85</f>
        <v>13018.25</v>
      </c>
      <c r="Q85">
        <f>((G85*2+31)/2+5)*M85</f>
        <v>13018.25</v>
      </c>
      <c r="R85" s="3">
        <v>407.95185947557536</v>
      </c>
      <c r="S85" s="3">
        <f>IF(R85&lt;200, 0, R85)</f>
        <v>407.95185947557536</v>
      </c>
      <c r="T85">
        <f>S85*N85</f>
        <v>49158.199066806832</v>
      </c>
      <c r="U85" s="4">
        <f>P85/(constants!$B$1 * constants!$B$2 * (110/250) * AVERAGE(0.8, 1) * 1.5)</f>
        <v>2.12514663582584</v>
      </c>
      <c r="V85" s="2">
        <v>0.94771704965101378</v>
      </c>
      <c r="W85" s="3">
        <f>(U85+V85)*N85</f>
        <v>370.28007409996087</v>
      </c>
      <c r="X85">
        <v>1.1000000000000001</v>
      </c>
      <c r="Y85" s="3">
        <f>W85*X85</f>
        <v>407.30808150995699</v>
      </c>
      <c r="Z85" t="s">
        <v>325</v>
      </c>
    </row>
    <row r="86" spans="1:26" ht="14.65" x14ac:dyDescent="0.85">
      <c r="A86">
        <v>135</v>
      </c>
      <c r="B86" t="s">
        <v>293</v>
      </c>
      <c r="C86" t="s">
        <v>294</v>
      </c>
      <c r="D86" t="s">
        <v>81</v>
      </c>
      <c r="E86">
        <v>65</v>
      </c>
      <c r="F86">
        <v>65</v>
      </c>
      <c r="G86">
        <v>60</v>
      </c>
      <c r="H86">
        <v>110</v>
      </c>
      <c r="I86">
        <v>95</v>
      </c>
      <c r="J86">
        <v>130</v>
      </c>
      <c r="K86">
        <f>MAX(F86,H86)</f>
        <v>110</v>
      </c>
      <c r="L86">
        <f>MIN(G86,I86)</f>
        <v>60</v>
      </c>
      <c r="M86">
        <f>(E86*2+31)/2+60</f>
        <v>140.5</v>
      </c>
      <c r="N86">
        <f>(K86*2+31)/2+5</f>
        <v>130.5</v>
      </c>
      <c r="O86">
        <f>(L86*2+31)/2+5</f>
        <v>80.5</v>
      </c>
      <c r="P86">
        <f>M86*O86</f>
        <v>11310.25</v>
      </c>
      <c r="Q86">
        <f>((G86*2+31)/2+5)*M86</f>
        <v>11310.25</v>
      </c>
      <c r="R86" s="3">
        <v>407.0223415642111</v>
      </c>
      <c r="S86" s="3">
        <f>IF(R86&lt;200, 0, R86)</f>
        <v>407.0223415642111</v>
      </c>
      <c r="T86">
        <f>S86*N86</f>
        <v>53116.415574129547</v>
      </c>
      <c r="U86" s="4">
        <f>P86/(constants!$B$1 * constants!$B$2 * (110/250) * AVERAGE(0.8, 1) * 1.5)</f>
        <v>1.8463264830410542</v>
      </c>
      <c r="V86" s="2">
        <v>0.98487946079076072</v>
      </c>
      <c r="W86" s="3">
        <f>(U86+V86)*N86</f>
        <v>369.47237567005186</v>
      </c>
      <c r="X86">
        <v>1.1000000000000001</v>
      </c>
      <c r="Y86" s="3">
        <f>W86*X86</f>
        <v>406.41961323705709</v>
      </c>
      <c r="Z86" t="s">
        <v>295</v>
      </c>
    </row>
    <row r="87" spans="1:26" ht="14.65" x14ac:dyDescent="0.85">
      <c r="A87">
        <v>65</v>
      </c>
      <c r="B87" t="s">
        <v>317</v>
      </c>
      <c r="C87" t="s">
        <v>318</v>
      </c>
      <c r="D87" t="s">
        <v>71</v>
      </c>
      <c r="E87">
        <v>55</v>
      </c>
      <c r="F87">
        <v>50</v>
      </c>
      <c r="G87">
        <v>45</v>
      </c>
      <c r="H87">
        <v>135</v>
      </c>
      <c r="I87">
        <v>85</v>
      </c>
      <c r="J87">
        <v>120</v>
      </c>
      <c r="K87">
        <f>MAX(F87,H87)</f>
        <v>135</v>
      </c>
      <c r="L87">
        <f>MIN(G87,I87)</f>
        <v>45</v>
      </c>
      <c r="M87">
        <f>(E87*2+31)/2+60</f>
        <v>130.5</v>
      </c>
      <c r="N87">
        <f>(K87*2+31)/2+5</f>
        <v>155.5</v>
      </c>
      <c r="O87">
        <f>(L87*2+31)/2+5</f>
        <v>65.5</v>
      </c>
      <c r="P87">
        <f>M87*O87</f>
        <v>8547.75</v>
      </c>
      <c r="Q87">
        <f>((G87*2+31)/2+5)*M87</f>
        <v>8547.75</v>
      </c>
      <c r="R87" s="3">
        <v>404.97412286669419</v>
      </c>
      <c r="S87" s="3">
        <f>IF(R87&lt;200, 0, R87)</f>
        <v>404.97412286669419</v>
      </c>
      <c r="T87">
        <f>S87*N87</f>
        <v>62973.476105770947</v>
      </c>
      <c r="U87" s="4">
        <f>P87/(constants!$B$1 * constants!$B$2 * (110/250) * AVERAGE(0.8, 1) * 1.5)</f>
        <v>1.3953659022050062</v>
      </c>
      <c r="V87" s="2">
        <v>0.969024166221924</v>
      </c>
      <c r="W87" s="3">
        <f>(U87+V87)*N87</f>
        <v>367.66265564038764</v>
      </c>
      <c r="X87">
        <v>1.1000000000000001</v>
      </c>
      <c r="Y87" s="3">
        <f>W87*X87</f>
        <v>404.42892120442644</v>
      </c>
      <c r="Z87" t="s">
        <v>319</v>
      </c>
    </row>
    <row r="88" spans="1:26" ht="14.65" x14ac:dyDescent="0.85">
      <c r="A88">
        <v>55</v>
      </c>
      <c r="B88" t="s">
        <v>330</v>
      </c>
      <c r="C88" t="s">
        <v>331</v>
      </c>
      <c r="D88" t="s">
        <v>63</v>
      </c>
      <c r="E88">
        <v>80</v>
      </c>
      <c r="F88">
        <v>82</v>
      </c>
      <c r="G88">
        <v>78</v>
      </c>
      <c r="H88">
        <v>95</v>
      </c>
      <c r="I88">
        <v>80</v>
      </c>
      <c r="J88">
        <v>85</v>
      </c>
      <c r="K88">
        <f>MAX(F88,H88)</f>
        <v>95</v>
      </c>
      <c r="L88">
        <f>MIN(G88,I88)</f>
        <v>78</v>
      </c>
      <c r="M88">
        <f>(E88*2+31)/2+60</f>
        <v>155.5</v>
      </c>
      <c r="N88">
        <f>(K88*2+31)/2+5</f>
        <v>115.5</v>
      </c>
      <c r="O88">
        <f>(L88*2+31)/2+5</f>
        <v>98.5</v>
      </c>
      <c r="P88">
        <f>M88*O88</f>
        <v>15316.75</v>
      </c>
      <c r="Q88">
        <f>((G88*2+31)/2+5)*M88</f>
        <v>15316.75</v>
      </c>
      <c r="R88" s="3">
        <v>400.47292014173581</v>
      </c>
      <c r="S88" s="3">
        <f>IF(R88&lt;200, 0, R88)</f>
        <v>400.47292014173581</v>
      </c>
      <c r="T88">
        <f>S88*N88</f>
        <v>46254.622276370486</v>
      </c>
      <c r="U88" s="4">
        <f>P88/(constants!$B$1 * constants!$B$2 * (110/250) * AVERAGE(0.8, 1) * 1.5)</f>
        <v>2.5003621634463489</v>
      </c>
      <c r="V88" s="2">
        <v>0.64590748577928103</v>
      </c>
      <c r="W88" s="3">
        <f>(U88+V88)*N88</f>
        <v>363.39414448556028</v>
      </c>
      <c r="X88">
        <v>1.1000000000000001</v>
      </c>
      <c r="Y88" s="3">
        <f>W88*X88</f>
        <v>399.73355893411633</v>
      </c>
      <c r="Z88" t="s">
        <v>332</v>
      </c>
    </row>
    <row r="89" spans="1:26" x14ac:dyDescent="0.85">
      <c r="A89">
        <v>62</v>
      </c>
      <c r="B89" t="s">
        <v>313</v>
      </c>
      <c r="C89" t="s">
        <v>314</v>
      </c>
      <c r="D89" t="s">
        <v>316</v>
      </c>
      <c r="E89">
        <v>90</v>
      </c>
      <c r="F89">
        <v>85</v>
      </c>
      <c r="G89">
        <v>95</v>
      </c>
      <c r="H89">
        <v>70</v>
      </c>
      <c r="I89">
        <v>90</v>
      </c>
      <c r="J89">
        <v>70</v>
      </c>
      <c r="K89">
        <f>MAX(F89,H89)</f>
        <v>85</v>
      </c>
      <c r="L89">
        <f>MIN(G89,I89)</f>
        <v>90</v>
      </c>
      <c r="M89">
        <f>(E89*2+31)/2+60</f>
        <v>165.5</v>
      </c>
      <c r="N89">
        <f>(K89*2+31)/2+5</f>
        <v>105.5</v>
      </c>
      <c r="O89">
        <f>(L89*2+31)/2+5</f>
        <v>110.5</v>
      </c>
      <c r="P89">
        <f>M89*O89</f>
        <v>18287.75</v>
      </c>
      <c r="Q89">
        <f>((G89*2+31)/2+5)*M89</f>
        <v>19115.25</v>
      </c>
      <c r="R89" s="3">
        <v>399.52044874335513</v>
      </c>
      <c r="S89" s="3">
        <f>IF(R89&lt;200, 0, R89)</f>
        <v>399.52044874335513</v>
      </c>
      <c r="T89">
        <f>S89*N89</f>
        <v>42149.407342423969</v>
      </c>
      <c r="U89" s="4">
        <f>P89/(constants!$B$1 * constants!$B$2 * (110/250) * AVERAGE(0.8, 1) * 1.5)</f>
        <v>2.9853590451346381</v>
      </c>
      <c r="V89" s="2">
        <v>0.45037839312398914</v>
      </c>
      <c r="W89" s="3">
        <f>(U89+V89)*N89</f>
        <v>362.47029973628514</v>
      </c>
      <c r="X89">
        <v>1.1000000000000001</v>
      </c>
      <c r="Y89" s="3">
        <f>W89*X89</f>
        <v>398.71732970991371</v>
      </c>
      <c r="Z89" t="s">
        <v>315</v>
      </c>
    </row>
    <row r="90" spans="1:26" ht="14.65" x14ac:dyDescent="0.85">
      <c r="A90">
        <v>472</v>
      </c>
      <c r="B90" t="s">
        <v>346</v>
      </c>
      <c r="C90" t="s">
        <v>347</v>
      </c>
      <c r="D90" t="s">
        <v>349</v>
      </c>
      <c r="E90">
        <v>75</v>
      </c>
      <c r="F90">
        <v>95</v>
      </c>
      <c r="G90">
        <v>125</v>
      </c>
      <c r="H90">
        <v>45</v>
      </c>
      <c r="I90">
        <v>75</v>
      </c>
      <c r="J90">
        <v>95</v>
      </c>
      <c r="K90">
        <f>MAX(F90,H90)</f>
        <v>95</v>
      </c>
      <c r="L90">
        <f>MIN(G90,I90)</f>
        <v>75</v>
      </c>
      <c r="M90">
        <f>(E90*2+31)/2+60</f>
        <v>150.5</v>
      </c>
      <c r="N90">
        <f>(K90*2+31)/2+5</f>
        <v>115.5</v>
      </c>
      <c r="O90">
        <f>(L90*2+31)/2+5</f>
        <v>95.5</v>
      </c>
      <c r="P90">
        <f>M90*O90</f>
        <v>14372.75</v>
      </c>
      <c r="Q90">
        <f>((G90*2+31)/2+5)*M90</f>
        <v>21897.75</v>
      </c>
      <c r="R90" s="3">
        <v>398.39310317102985</v>
      </c>
      <c r="S90" s="3">
        <f>IF(R90&lt;200, 0, R90)</f>
        <v>398.39310317102985</v>
      </c>
      <c r="T90">
        <f>S90*N90</f>
        <v>46014.403416253946</v>
      </c>
      <c r="U90" s="4">
        <f>P90/(constants!$B$1 * constants!$B$2 * (110/250) * AVERAGE(0.8, 1) * 1.5)</f>
        <v>2.3462601586285281</v>
      </c>
      <c r="V90" s="2">
        <v>0.78402101178048378</v>
      </c>
      <c r="W90" s="3">
        <f>(U90+V90)*N90</f>
        <v>361.54747518224087</v>
      </c>
      <c r="X90">
        <v>1.1000000000000001</v>
      </c>
      <c r="Y90" s="3">
        <f>W90*X90</f>
        <v>397.70222270046497</v>
      </c>
      <c r="Z90" t="s">
        <v>348</v>
      </c>
    </row>
    <row r="91" spans="1:26" ht="14.65" x14ac:dyDescent="0.85">
      <c r="A91">
        <v>454</v>
      </c>
      <c r="B91" t="s">
        <v>333</v>
      </c>
      <c r="C91" t="s">
        <v>334</v>
      </c>
      <c r="D91" t="s">
        <v>336</v>
      </c>
      <c r="E91">
        <v>83</v>
      </c>
      <c r="F91">
        <v>106</v>
      </c>
      <c r="G91">
        <v>65</v>
      </c>
      <c r="H91">
        <v>86</v>
      </c>
      <c r="I91">
        <v>65</v>
      </c>
      <c r="J91">
        <v>85</v>
      </c>
      <c r="K91">
        <f>MAX(F91,H91)</f>
        <v>106</v>
      </c>
      <c r="L91">
        <f>MIN(G91,I91)</f>
        <v>65</v>
      </c>
      <c r="M91">
        <f>(E91*2+31)/2+60</f>
        <v>158.5</v>
      </c>
      <c r="N91">
        <f>(K91*2+31)/2+5</f>
        <v>126.5</v>
      </c>
      <c r="O91">
        <f>(L91*2+31)/2+5</f>
        <v>85.5</v>
      </c>
      <c r="P91">
        <f>M91*O91</f>
        <v>13551.75</v>
      </c>
      <c r="Q91">
        <f>((G91*2+31)/2+5)*M91</f>
        <v>13551.75</v>
      </c>
      <c r="R91" s="3">
        <v>397.87167898619049</v>
      </c>
      <c r="S91" s="3">
        <f>IF(R91&lt;200, 0, R91)</f>
        <v>397.87167898619049</v>
      </c>
      <c r="T91">
        <f>S91*N91</f>
        <v>50330.767391753099</v>
      </c>
      <c r="U91" s="4">
        <f>P91/(constants!$B$1 * constants!$B$2 * (110/250) * AVERAGE(0.8, 1) * 1.5)</f>
        <v>2.2122371226587925</v>
      </c>
      <c r="V91" s="2">
        <v>0.64189681365989593</v>
      </c>
      <c r="W91" s="3">
        <f>(U91+V91)*N91</f>
        <v>361.04794294431406</v>
      </c>
      <c r="X91">
        <v>1.1000000000000001</v>
      </c>
      <c r="Y91" s="3">
        <f>W91*X91</f>
        <v>397.15273723874549</v>
      </c>
      <c r="Z91" t="s">
        <v>335</v>
      </c>
    </row>
    <row r="92" spans="1:26" ht="14.65" x14ac:dyDescent="0.85">
      <c r="A92">
        <v>335</v>
      </c>
      <c r="B92" t="s">
        <v>337</v>
      </c>
      <c r="C92" t="s">
        <v>338</v>
      </c>
      <c r="D92" t="s">
        <v>17</v>
      </c>
      <c r="E92">
        <v>73</v>
      </c>
      <c r="F92">
        <v>115</v>
      </c>
      <c r="G92">
        <v>60</v>
      </c>
      <c r="H92">
        <v>60</v>
      </c>
      <c r="I92">
        <v>60</v>
      </c>
      <c r="J92">
        <v>90</v>
      </c>
      <c r="K92">
        <f>MAX(F92,H92)</f>
        <v>115</v>
      </c>
      <c r="L92">
        <f>MIN(G92,I92)</f>
        <v>60</v>
      </c>
      <c r="M92">
        <f>(E92*2+31)/2+60</f>
        <v>148.5</v>
      </c>
      <c r="N92">
        <f>(K92*2+31)/2+5</f>
        <v>135.5</v>
      </c>
      <c r="O92">
        <f>(L92*2+31)/2+5</f>
        <v>80.5</v>
      </c>
      <c r="P92">
        <f>M92*O92</f>
        <v>11954.25</v>
      </c>
      <c r="Q92">
        <f>((G92*2+31)/2+5)*M92</f>
        <v>11954.25</v>
      </c>
      <c r="R92" s="3">
        <v>396.89737463154177</v>
      </c>
      <c r="S92" s="3">
        <f>IF(R92&lt;200, 0, R92)</f>
        <v>396.89737463154177</v>
      </c>
      <c r="T92">
        <f>S92*N92</f>
        <v>53779.594262573912</v>
      </c>
      <c r="U92" s="4">
        <f>P92/(constants!$B$1 * constants!$B$2 * (110/250) * AVERAGE(0.8, 1) * 1.5)</f>
        <v>1.9514553931074488</v>
      </c>
      <c r="V92" s="2">
        <v>0.70682914721993229</v>
      </c>
      <c r="W92" s="3">
        <f>(U92+V92)*N92</f>
        <v>360.19755521436014</v>
      </c>
      <c r="X92">
        <v>1.1000000000000001</v>
      </c>
      <c r="Y92" s="3">
        <f>W92*X92</f>
        <v>396.21731073579616</v>
      </c>
      <c r="Z92" t="s">
        <v>339</v>
      </c>
    </row>
    <row r="93" spans="1:26" ht="14.65" x14ac:dyDescent="0.85">
      <c r="A93">
        <v>78</v>
      </c>
      <c r="B93" t="s">
        <v>366</v>
      </c>
      <c r="C93" t="s">
        <v>367</v>
      </c>
      <c r="D93" t="s">
        <v>59</v>
      </c>
      <c r="E93">
        <v>65</v>
      </c>
      <c r="F93">
        <v>100</v>
      </c>
      <c r="G93">
        <v>70</v>
      </c>
      <c r="H93">
        <v>80</v>
      </c>
      <c r="I93">
        <v>80</v>
      </c>
      <c r="J93">
        <v>105</v>
      </c>
      <c r="K93">
        <f>MAX(F93,H93)</f>
        <v>100</v>
      </c>
      <c r="L93">
        <f>MIN(G93,I93)</f>
        <v>70</v>
      </c>
      <c r="M93">
        <f>(E93*2+31)/2+60</f>
        <v>140.5</v>
      </c>
      <c r="N93">
        <f>(K93*2+31)/2+5</f>
        <v>120.5</v>
      </c>
      <c r="O93">
        <f>(L93*2+31)/2+5</f>
        <v>90.5</v>
      </c>
      <c r="P93">
        <f>M93*O93</f>
        <v>12715.25</v>
      </c>
      <c r="Q93">
        <f>((G93*2+31)/2+5)*M93</f>
        <v>12715.25</v>
      </c>
      <c r="R93" s="3">
        <v>395.34182286279662</v>
      </c>
      <c r="S93" s="3">
        <f>IF(R93&lt;200, 0, R93)</f>
        <v>395.34182286279662</v>
      </c>
      <c r="T93">
        <f>S93*N93</f>
        <v>47638.689654966991</v>
      </c>
      <c r="U93" s="4">
        <f>P93/(constants!$B$1 * constants!$B$2 * (110/250) * AVERAGE(0.8, 1) * 1.5)</f>
        <v>2.0756838101268995</v>
      </c>
      <c r="V93" s="2">
        <v>0.90213064492560269</v>
      </c>
      <c r="W93" s="3">
        <f>(U93+V93)*N93</f>
        <v>358.8266418338265</v>
      </c>
      <c r="X93">
        <v>1.1000000000000001</v>
      </c>
      <c r="Y93" s="3">
        <f>W93*X93</f>
        <v>394.7093060172092</v>
      </c>
      <c r="Z93" t="s">
        <v>368</v>
      </c>
    </row>
    <row r="94" spans="1:26" ht="14.65" x14ac:dyDescent="0.85">
      <c r="A94">
        <v>476</v>
      </c>
      <c r="B94" t="s">
        <v>305</v>
      </c>
      <c r="C94" t="s">
        <v>306</v>
      </c>
      <c r="D94" t="s">
        <v>308</v>
      </c>
      <c r="E94">
        <v>60</v>
      </c>
      <c r="F94">
        <v>55</v>
      </c>
      <c r="G94">
        <v>145</v>
      </c>
      <c r="H94">
        <v>75</v>
      </c>
      <c r="I94">
        <v>150</v>
      </c>
      <c r="J94">
        <v>40</v>
      </c>
      <c r="K94">
        <f>MAX(F94,H94)</f>
        <v>75</v>
      </c>
      <c r="L94">
        <f>MIN(G94,I94)</f>
        <v>145</v>
      </c>
      <c r="M94">
        <f>(E94*2+31)/2+60</f>
        <v>135.5</v>
      </c>
      <c r="N94">
        <f>(K94*2+31)/2+5</f>
        <v>95.5</v>
      </c>
      <c r="O94">
        <f>(L94*2+31)/2+5</f>
        <v>165.5</v>
      </c>
      <c r="P94">
        <f>M94*O94</f>
        <v>22425.25</v>
      </c>
      <c r="Q94">
        <f>((G94*2+31)/2+5)*M94</f>
        <v>22425.25</v>
      </c>
      <c r="R94" s="3">
        <v>395.08456127733996</v>
      </c>
      <c r="S94" s="3">
        <f>IF(R94&lt;200, 0, R94)</f>
        <v>395.08456127733996</v>
      </c>
      <c r="T94">
        <f>S94*N94</f>
        <v>37730.575601985969</v>
      </c>
      <c r="U94" s="4">
        <f>P94/(constants!$B$1 * constants!$B$2 * (110/250) * AVERAGE(0.8, 1) * 1.5)</f>
        <v>3.6607796435813889</v>
      </c>
      <c r="V94" s="2">
        <v>9.1826605923999605E-2</v>
      </c>
      <c r="W94" s="3">
        <f>(U94+V94)*N94</f>
        <v>358.37389682776461</v>
      </c>
      <c r="X94">
        <v>1.1000000000000001</v>
      </c>
      <c r="Y94" s="3">
        <f>W94*X94</f>
        <v>394.21128651054113</v>
      </c>
      <c r="Z94" t="s">
        <v>307</v>
      </c>
    </row>
    <row r="95" spans="1:26" ht="14.65" x14ac:dyDescent="0.85">
      <c r="A95">
        <v>470</v>
      </c>
      <c r="B95" t="s">
        <v>360</v>
      </c>
      <c r="C95" t="s">
        <v>361</v>
      </c>
      <c r="D95" t="s">
        <v>292</v>
      </c>
      <c r="E95">
        <v>65</v>
      </c>
      <c r="F95">
        <v>110</v>
      </c>
      <c r="G95">
        <v>130</v>
      </c>
      <c r="H95">
        <v>60</v>
      </c>
      <c r="I95">
        <v>65</v>
      </c>
      <c r="J95">
        <v>95</v>
      </c>
      <c r="K95">
        <f>MAX(F95,H95)</f>
        <v>110</v>
      </c>
      <c r="L95">
        <f>MIN(G95,I95)</f>
        <v>65</v>
      </c>
      <c r="M95">
        <f>(E95*2+31)/2+60</f>
        <v>140.5</v>
      </c>
      <c r="N95">
        <f>(K95*2+31)/2+5</f>
        <v>130.5</v>
      </c>
      <c r="O95">
        <f>(L95*2+31)/2+5</f>
        <v>85.5</v>
      </c>
      <c r="P95">
        <f>M95*O95</f>
        <v>12012.75</v>
      </c>
      <c r="Q95">
        <f>((G95*2+31)/2+5)*M95</f>
        <v>21145.25</v>
      </c>
      <c r="R95" s="3">
        <v>394.13113687496076</v>
      </c>
      <c r="S95" s="3">
        <f>IF(R95&lt;200, 0, R95)</f>
        <v>394.13113687496076</v>
      </c>
      <c r="T95">
        <f>S95*N95</f>
        <v>51434.113362182376</v>
      </c>
      <c r="U95" s="4">
        <f>P95/(constants!$B$1 * constants!$B$2 * (110/250) * AVERAGE(0.8, 1) * 1.5)</f>
        <v>1.9610051465839768</v>
      </c>
      <c r="V95" s="2">
        <v>0.78003116869476941</v>
      </c>
      <c r="W95" s="3">
        <f>(U95+V95)*N95</f>
        <v>357.70523914387644</v>
      </c>
      <c r="X95">
        <v>1.1000000000000001</v>
      </c>
      <c r="Y95" s="3">
        <f>W95*X95</f>
        <v>393.47576305826414</v>
      </c>
      <c r="Z95" t="s">
        <v>362</v>
      </c>
    </row>
    <row r="96" spans="1:26" ht="14.65" x14ac:dyDescent="0.85">
      <c r="A96">
        <v>437</v>
      </c>
      <c r="B96" t="s">
        <v>320</v>
      </c>
      <c r="C96" t="s">
        <v>321</v>
      </c>
      <c r="D96" t="s">
        <v>47</v>
      </c>
      <c r="E96">
        <v>67</v>
      </c>
      <c r="F96">
        <v>89</v>
      </c>
      <c r="G96">
        <v>116</v>
      </c>
      <c r="H96">
        <v>79</v>
      </c>
      <c r="I96">
        <v>116</v>
      </c>
      <c r="J96">
        <v>33</v>
      </c>
      <c r="K96">
        <f>MAX(F96,H96)</f>
        <v>89</v>
      </c>
      <c r="L96">
        <f>MIN(G96,I96)</f>
        <v>116</v>
      </c>
      <c r="M96">
        <f>(E96*2+31)/2+60</f>
        <v>142.5</v>
      </c>
      <c r="N96">
        <f>(K96*2+31)/2+5</f>
        <v>109.5</v>
      </c>
      <c r="O96">
        <f>(L96*2+31)/2+5</f>
        <v>136.5</v>
      </c>
      <c r="P96">
        <f>M96*O96</f>
        <v>19451.25</v>
      </c>
      <c r="Q96">
        <f>((G96*2+31)/2+5)*M96</f>
        <v>19451.25</v>
      </c>
      <c r="R96" s="3">
        <v>388.89243987351841</v>
      </c>
      <c r="S96" s="3">
        <f>IF(R96&lt;200, 0, R96)</f>
        <v>388.89243987351841</v>
      </c>
      <c r="T96">
        <f>S96*N96</f>
        <v>42583.722166150263</v>
      </c>
      <c r="U96" s="4">
        <f>P96/(constants!$B$1 * constants!$B$2 * (110/250) * AVERAGE(0.8, 1) * 1.5)</f>
        <v>3.1752930309455851</v>
      </c>
      <c r="V96" s="2">
        <v>4.6164792887002613E-2</v>
      </c>
      <c r="W96" s="3">
        <f>(U96+V96)*N96</f>
        <v>352.74963170966839</v>
      </c>
      <c r="X96">
        <v>1.1000000000000001</v>
      </c>
      <c r="Y96" s="3">
        <f>W96*X96</f>
        <v>388.02459488063528</v>
      </c>
      <c r="Z96" t="s">
        <v>322</v>
      </c>
    </row>
    <row r="97" spans="1:26" ht="14.65" x14ac:dyDescent="0.85">
      <c r="A97">
        <v>310</v>
      </c>
      <c r="B97" t="s">
        <v>396</v>
      </c>
      <c r="C97" t="s">
        <v>397</v>
      </c>
      <c r="D97" t="s">
        <v>81</v>
      </c>
      <c r="E97">
        <v>70</v>
      </c>
      <c r="F97">
        <v>75</v>
      </c>
      <c r="G97">
        <v>60</v>
      </c>
      <c r="H97">
        <v>105</v>
      </c>
      <c r="I97">
        <v>60</v>
      </c>
      <c r="J97">
        <v>105</v>
      </c>
      <c r="K97">
        <f>MAX(F97,H97)</f>
        <v>105</v>
      </c>
      <c r="L97">
        <f>MIN(G97,I97)</f>
        <v>60</v>
      </c>
      <c r="M97">
        <f>(E97*2+31)/2+60</f>
        <v>145.5</v>
      </c>
      <c r="N97">
        <f>(K97*2+31)/2+5</f>
        <v>125.5</v>
      </c>
      <c r="O97">
        <f>(L97*2+31)/2+5</f>
        <v>80.5</v>
      </c>
      <c r="P97">
        <f>M97*O97</f>
        <v>11712.75</v>
      </c>
      <c r="Q97">
        <f>((G97*2+31)/2+5)*M97</f>
        <v>11712.75</v>
      </c>
      <c r="R97" s="3">
        <v>388.55640099855009</v>
      </c>
      <c r="S97" s="3">
        <f>IF(R97&lt;200, 0, R97)</f>
        <v>388.55640099855009</v>
      </c>
      <c r="T97">
        <f>S97*N97</f>
        <v>48763.828325318034</v>
      </c>
      <c r="U97" s="4">
        <f>P97/(constants!$B$1 * constants!$B$2 * (110/250) * AVERAGE(0.8, 1) * 1.5)</f>
        <v>1.9120320518325509</v>
      </c>
      <c r="V97" s="2">
        <v>0.89817135992320718</v>
      </c>
      <c r="W97" s="3">
        <f>(U97+V97)*N97</f>
        <v>352.6805281753476</v>
      </c>
      <c r="X97">
        <v>1.1000000000000001</v>
      </c>
      <c r="Y97" s="3">
        <f>W97*X97</f>
        <v>387.9485809928824</v>
      </c>
      <c r="Z97" t="s">
        <v>398</v>
      </c>
    </row>
    <row r="98" spans="1:26" ht="14.65" x14ac:dyDescent="0.85">
      <c r="A98">
        <v>452</v>
      </c>
      <c r="B98" t="s">
        <v>433</v>
      </c>
      <c r="C98" t="s">
        <v>434</v>
      </c>
      <c r="D98" t="s">
        <v>402</v>
      </c>
      <c r="E98">
        <v>70</v>
      </c>
      <c r="F98">
        <v>90</v>
      </c>
      <c r="G98">
        <v>110</v>
      </c>
      <c r="H98">
        <v>60</v>
      </c>
      <c r="I98">
        <v>75</v>
      </c>
      <c r="J98">
        <v>95</v>
      </c>
      <c r="K98">
        <f>MAX(F98,H98)</f>
        <v>90</v>
      </c>
      <c r="L98">
        <f>MIN(G98,I98)</f>
        <v>75</v>
      </c>
      <c r="M98">
        <f>(E98*2+31)/2+60</f>
        <v>145.5</v>
      </c>
      <c r="N98">
        <f>(K98*2+31)/2+5</f>
        <v>110.5</v>
      </c>
      <c r="O98">
        <f>(L98*2+31)/2+5</f>
        <v>95.5</v>
      </c>
      <c r="P98">
        <f>M98*O98</f>
        <v>13895.25</v>
      </c>
      <c r="Q98">
        <f>((G98*2+31)/2+5)*M98</f>
        <v>18987.75</v>
      </c>
      <c r="R98" s="3">
        <v>370.68605305279544</v>
      </c>
      <c r="S98" s="3">
        <f>IF(R98&lt;200, 0, R98)</f>
        <v>370.68605305279544</v>
      </c>
      <c r="T98">
        <f>S98*N98</f>
        <v>40960.808862333899</v>
      </c>
      <c r="U98" s="4">
        <f>P98/(constants!$B$1 * constants!$B$2 * (110/250) * AVERAGE(0.8, 1) * 1.5)</f>
        <v>2.268311316149175</v>
      </c>
      <c r="V98" s="2">
        <v>0.77608400851852954</v>
      </c>
      <c r="W98" s="3">
        <f>(U98+V98)*N98</f>
        <v>336.40568337578134</v>
      </c>
      <c r="X98">
        <v>1.1499999999999999</v>
      </c>
      <c r="Y98" s="3">
        <f>W98*X98</f>
        <v>386.86653588214853</v>
      </c>
      <c r="Z98" t="s">
        <v>435</v>
      </c>
    </row>
    <row r="99" spans="1:26" ht="14.65" x14ac:dyDescent="0.85">
      <c r="A99">
        <v>359</v>
      </c>
      <c r="B99" t="s">
        <v>326</v>
      </c>
      <c r="C99" t="s">
        <v>327</v>
      </c>
      <c r="D99" t="s">
        <v>329</v>
      </c>
      <c r="E99">
        <v>65</v>
      </c>
      <c r="F99">
        <v>130</v>
      </c>
      <c r="G99">
        <v>60</v>
      </c>
      <c r="H99">
        <v>75</v>
      </c>
      <c r="I99">
        <v>60</v>
      </c>
      <c r="J99">
        <v>75</v>
      </c>
      <c r="K99">
        <f>MAX(F99,H99)</f>
        <v>130</v>
      </c>
      <c r="L99">
        <f>MIN(G99,I99)</f>
        <v>60</v>
      </c>
      <c r="M99">
        <f>(E99*2+31)/2+60</f>
        <v>140.5</v>
      </c>
      <c r="N99">
        <f>(K99*2+31)/2+5</f>
        <v>150.5</v>
      </c>
      <c r="O99">
        <f>(L99*2+31)/2+5</f>
        <v>80.5</v>
      </c>
      <c r="P99">
        <f>M99*O99</f>
        <v>11310.25</v>
      </c>
      <c r="Q99">
        <f>((G99*2+31)/2+5)*M99</f>
        <v>11310.25</v>
      </c>
      <c r="R99" s="3">
        <v>386.28752289691664</v>
      </c>
      <c r="S99" s="3">
        <f>IF(R99&lt;200, 0, R99)</f>
        <v>386.28752289691664</v>
      </c>
      <c r="T99">
        <f>S99*N99</f>
        <v>58136.272195985955</v>
      </c>
      <c r="U99" s="4">
        <f>P99/(constants!$B$1 * constants!$B$2 * (110/250) * AVERAGE(0.8, 1) * 1.5)</f>
        <v>1.8463264830410542</v>
      </c>
      <c r="V99" s="2">
        <v>0.48268912963558591</v>
      </c>
      <c r="W99" s="3">
        <f>(U99+V99)*N99</f>
        <v>350.51684970783435</v>
      </c>
      <c r="X99">
        <v>1.1000000000000001</v>
      </c>
      <c r="Y99" s="3">
        <f>W99*X99</f>
        <v>385.56853467861782</v>
      </c>
      <c r="Z99" t="s">
        <v>328</v>
      </c>
    </row>
    <row r="100" spans="1:26" ht="14.65" x14ac:dyDescent="0.85">
      <c r="A100">
        <v>419</v>
      </c>
      <c r="B100" t="s">
        <v>387</v>
      </c>
      <c r="C100" t="s">
        <v>388</v>
      </c>
      <c r="D100" t="s">
        <v>63</v>
      </c>
      <c r="E100">
        <v>85</v>
      </c>
      <c r="F100">
        <v>105</v>
      </c>
      <c r="G100">
        <v>55</v>
      </c>
      <c r="H100">
        <v>85</v>
      </c>
      <c r="I100">
        <v>50</v>
      </c>
      <c r="J100">
        <v>115</v>
      </c>
      <c r="K100">
        <f>MAX(F100,H100)</f>
        <v>105</v>
      </c>
      <c r="L100">
        <f>MIN(G100,I100)</f>
        <v>50</v>
      </c>
      <c r="M100">
        <f>(E100*2+31)/2+60</f>
        <v>160.5</v>
      </c>
      <c r="N100">
        <f>(K100*2+31)/2+5</f>
        <v>125.5</v>
      </c>
      <c r="O100">
        <f>(L100*2+31)/2+5</f>
        <v>70.5</v>
      </c>
      <c r="P100">
        <f>M100*O100</f>
        <v>11315.25</v>
      </c>
      <c r="Q100">
        <f>((G100*2+31)/2+5)*M100</f>
        <v>12117.75</v>
      </c>
      <c r="R100" s="3">
        <v>385.85018194508837</v>
      </c>
      <c r="S100" s="3">
        <f>IF(R100&lt;200, 0, R100)</f>
        <v>385.85018194508837</v>
      </c>
      <c r="T100">
        <f>S100*N100</f>
        <v>48424.197834108592</v>
      </c>
      <c r="U100" s="4">
        <f>P100/(constants!$B$1 * constants!$B$2 * (110/250) * AVERAGE(0.8, 1) * 1.5)</f>
        <v>1.8471427012869113</v>
      </c>
      <c r="V100" s="2">
        <v>0.94363147715270124</v>
      </c>
      <c r="W100" s="3">
        <f>(U100+V100)*N100</f>
        <v>350.24215939417132</v>
      </c>
      <c r="X100">
        <v>1.1000000000000001</v>
      </c>
      <c r="Y100" s="3">
        <f>W100*X100</f>
        <v>385.26637533358848</v>
      </c>
      <c r="Z100" t="s">
        <v>389</v>
      </c>
    </row>
    <row r="101" spans="1:26" ht="14.65" x14ac:dyDescent="0.85">
      <c r="A101">
        <v>34</v>
      </c>
      <c r="B101" t="s">
        <v>384</v>
      </c>
      <c r="C101" t="s">
        <v>385</v>
      </c>
      <c r="D101" t="s">
        <v>372</v>
      </c>
      <c r="E101">
        <v>81</v>
      </c>
      <c r="F101">
        <v>92</v>
      </c>
      <c r="G101">
        <v>77</v>
      </c>
      <c r="H101">
        <v>85</v>
      </c>
      <c r="I101">
        <v>75</v>
      </c>
      <c r="J101">
        <v>85</v>
      </c>
      <c r="K101">
        <f>MAX(F101,H101)</f>
        <v>92</v>
      </c>
      <c r="L101">
        <f>MIN(G101,I101)</f>
        <v>75</v>
      </c>
      <c r="M101">
        <f>(E101*2+31)/2+60</f>
        <v>156.5</v>
      </c>
      <c r="N101">
        <f>(K101*2+31)/2+5</f>
        <v>112.5</v>
      </c>
      <c r="O101">
        <f>(L101*2+31)/2+5</f>
        <v>95.5</v>
      </c>
      <c r="P101">
        <f>M101*O101</f>
        <v>14945.75</v>
      </c>
      <c r="Q101">
        <f>((G101*2+31)/2+5)*M101</f>
        <v>15258.75</v>
      </c>
      <c r="R101" s="3">
        <v>381.57004039763132</v>
      </c>
      <c r="S101" s="3">
        <f>IF(R101&lt;200, 0, R101)</f>
        <v>381.57004039763132</v>
      </c>
      <c r="T101">
        <f>S101*N101</f>
        <v>42926.629544733521</v>
      </c>
      <c r="U101" s="4">
        <f>P101/(constants!$B$1 * constants!$B$2 * (110/250) * AVERAGE(0.8, 1) * 1.5)</f>
        <v>2.439798769603752</v>
      </c>
      <c r="V101" s="2">
        <v>0.63791219255383447</v>
      </c>
      <c r="W101" s="3">
        <f>(U101+V101)*N101</f>
        <v>346.24248324272844</v>
      </c>
      <c r="X101">
        <v>1.1000000000000001</v>
      </c>
      <c r="Y101" s="3">
        <f>W101*X101</f>
        <v>380.8667315670013</v>
      </c>
      <c r="Z101" t="s">
        <v>386</v>
      </c>
    </row>
    <row r="102" spans="1:26" ht="14.65" x14ac:dyDescent="0.85">
      <c r="A102">
        <v>407</v>
      </c>
      <c r="B102" t="s">
        <v>390</v>
      </c>
      <c r="C102" t="s">
        <v>391</v>
      </c>
      <c r="D102" t="s">
        <v>266</v>
      </c>
      <c r="E102">
        <v>60</v>
      </c>
      <c r="F102">
        <v>70</v>
      </c>
      <c r="G102">
        <v>55</v>
      </c>
      <c r="H102">
        <v>125</v>
      </c>
      <c r="I102">
        <v>105</v>
      </c>
      <c r="J102">
        <v>90</v>
      </c>
      <c r="K102">
        <f>MAX(F102,H102)</f>
        <v>125</v>
      </c>
      <c r="L102">
        <f>MIN(G102,I102)</f>
        <v>55</v>
      </c>
      <c r="M102">
        <f>(E102*2+31)/2+60</f>
        <v>135.5</v>
      </c>
      <c r="N102">
        <f>(K102*2+31)/2+5</f>
        <v>145.5</v>
      </c>
      <c r="O102">
        <f>(L102*2+31)/2+5</f>
        <v>75.5</v>
      </c>
      <c r="P102">
        <f>M102*O102</f>
        <v>10230.25</v>
      </c>
      <c r="Q102">
        <f>((G102*2+31)/2+5)*M102</f>
        <v>10230.25</v>
      </c>
      <c r="R102" s="3">
        <v>380.40728472466594</v>
      </c>
      <c r="S102" s="3">
        <f>IF(R102&lt;200, 0, R102)</f>
        <v>380.40728472466594</v>
      </c>
      <c r="T102">
        <f>S102*N102</f>
        <v>55349.259927438892</v>
      </c>
      <c r="U102" s="4">
        <f>P102/(constants!$B$1 * constants!$B$2 * (110/250) * AVERAGE(0.8, 1) * 1.5)</f>
        <v>1.6700233419359205</v>
      </c>
      <c r="V102" s="2">
        <v>0.70285428361585023</v>
      </c>
      <c r="W102" s="3">
        <f>(U102+V102)*N102</f>
        <v>345.25369451778266</v>
      </c>
      <c r="X102">
        <v>1.1000000000000001</v>
      </c>
      <c r="Y102" s="3">
        <f>W102*X102</f>
        <v>379.77906396956098</v>
      </c>
      <c r="Z102" t="s">
        <v>392</v>
      </c>
    </row>
    <row r="103" spans="1:26" ht="14.65" x14ac:dyDescent="0.85">
      <c r="A103">
        <v>141</v>
      </c>
      <c r="B103" t="s">
        <v>353</v>
      </c>
      <c r="C103" t="s">
        <v>354</v>
      </c>
      <c r="D103" t="s">
        <v>356</v>
      </c>
      <c r="E103">
        <v>60</v>
      </c>
      <c r="F103">
        <v>115</v>
      </c>
      <c r="G103">
        <v>105</v>
      </c>
      <c r="H103">
        <v>65</v>
      </c>
      <c r="I103">
        <v>70</v>
      </c>
      <c r="J103">
        <v>80</v>
      </c>
      <c r="K103">
        <f>MAX(F103,H103)</f>
        <v>115</v>
      </c>
      <c r="L103">
        <f>MIN(G103,I103)</f>
        <v>70</v>
      </c>
      <c r="M103">
        <f>(E103*2+31)/2+60</f>
        <v>135.5</v>
      </c>
      <c r="N103">
        <f>(K103*2+31)/2+5</f>
        <v>135.5</v>
      </c>
      <c r="O103">
        <f>(L103*2+31)/2+5</f>
        <v>90.5</v>
      </c>
      <c r="P103">
        <f>M103*O103</f>
        <v>12262.75</v>
      </c>
      <c r="Q103">
        <f>((G103*2+31)/2+5)*M103</f>
        <v>17005.25</v>
      </c>
      <c r="R103" s="3">
        <v>378.62641213767273</v>
      </c>
      <c r="S103" s="3">
        <f>IF(R103&lt;200, 0, R103)</f>
        <v>378.62641213767273</v>
      </c>
      <c r="T103">
        <f>S103*N103</f>
        <v>51303.878844654653</v>
      </c>
      <c r="U103" s="4">
        <f>P103/(constants!$B$1 * constants!$B$2 * (110/250) * AVERAGE(0.8, 1) * 1.5)</f>
        <v>2.0018160588768317</v>
      </c>
      <c r="V103" s="2">
        <v>0.53375131274734167</v>
      </c>
      <c r="W103" s="3">
        <f>(U103+V103)*N103</f>
        <v>343.56937885507551</v>
      </c>
      <c r="X103">
        <v>1.1000000000000001</v>
      </c>
      <c r="Y103" s="3">
        <f>W103*X103</f>
        <v>377.9263167405831</v>
      </c>
      <c r="Z103" t="s">
        <v>355</v>
      </c>
    </row>
    <row r="104" spans="1:26" ht="14.65" x14ac:dyDescent="0.85">
      <c r="A104">
        <v>31</v>
      </c>
      <c r="B104" t="s">
        <v>369</v>
      </c>
      <c r="C104" t="s">
        <v>370</v>
      </c>
      <c r="D104" t="s">
        <v>372</v>
      </c>
      <c r="E104">
        <v>90</v>
      </c>
      <c r="F104">
        <v>82</v>
      </c>
      <c r="G104">
        <v>87</v>
      </c>
      <c r="H104">
        <v>75</v>
      </c>
      <c r="I104">
        <v>85</v>
      </c>
      <c r="J104">
        <v>76</v>
      </c>
      <c r="K104">
        <f>MAX(F104,H104)</f>
        <v>82</v>
      </c>
      <c r="L104">
        <f>MIN(G104,I104)</f>
        <v>85</v>
      </c>
      <c r="M104">
        <f>(E104*2+31)/2+60</f>
        <v>165.5</v>
      </c>
      <c r="N104">
        <f>(K104*2+31)/2+5</f>
        <v>102.5</v>
      </c>
      <c r="O104">
        <f>(L104*2+31)/2+5</f>
        <v>105.5</v>
      </c>
      <c r="P104">
        <f>M104*O104</f>
        <v>17460.25</v>
      </c>
      <c r="Q104">
        <f>((G104*2+31)/2+5)*M104</f>
        <v>17791.25</v>
      </c>
      <c r="R104" s="3">
        <v>377.3585526079745</v>
      </c>
      <c r="S104" s="3">
        <f>IF(R104&lt;200, 0, R104)</f>
        <v>377.3585526079745</v>
      </c>
      <c r="T104">
        <f>S104*N104</f>
        <v>38679.251642317387</v>
      </c>
      <c r="U104" s="4">
        <f>P104/(constants!$B$1 * constants!$B$2 * (110/250) * AVERAGE(0.8, 1) * 1.5)</f>
        <v>2.8502749254452877</v>
      </c>
      <c r="V104" s="2">
        <v>0.48996537474075436</v>
      </c>
      <c r="W104" s="3">
        <f>(U104+V104)*N104</f>
        <v>342.37463076906931</v>
      </c>
      <c r="X104">
        <v>1.1000000000000001</v>
      </c>
      <c r="Y104" s="3">
        <f>W104*X104</f>
        <v>376.61209384597629</v>
      </c>
      <c r="Z104" t="s">
        <v>371</v>
      </c>
    </row>
    <row r="105" spans="1:26" ht="14.65" x14ac:dyDescent="0.85">
      <c r="A105">
        <v>80</v>
      </c>
      <c r="B105" t="s">
        <v>340</v>
      </c>
      <c r="C105" t="s">
        <v>341</v>
      </c>
      <c r="D105" t="s">
        <v>262</v>
      </c>
      <c r="E105">
        <v>95</v>
      </c>
      <c r="F105">
        <v>75</v>
      </c>
      <c r="G105">
        <v>110</v>
      </c>
      <c r="H105">
        <v>100</v>
      </c>
      <c r="I105">
        <v>80</v>
      </c>
      <c r="J105">
        <v>30</v>
      </c>
      <c r="K105">
        <f>MAX(F105,H105)</f>
        <v>100</v>
      </c>
      <c r="L105">
        <f>MIN(G105,I105)</f>
        <v>80</v>
      </c>
      <c r="M105">
        <f>(E105*2+31)/2+60</f>
        <v>170.5</v>
      </c>
      <c r="N105">
        <f>(K105*2+31)/2+5</f>
        <v>120.5</v>
      </c>
      <c r="O105">
        <f>(L105*2+31)/2+5</f>
        <v>100.5</v>
      </c>
      <c r="P105">
        <f>M105*O105</f>
        <v>17135.25</v>
      </c>
      <c r="Q105">
        <f>((G105*2+31)/2+5)*M105</f>
        <v>22250.25</v>
      </c>
      <c r="R105" s="3">
        <v>376.31072435287462</v>
      </c>
      <c r="S105" s="3">
        <f>IF(R105&lt;200, 0, R105)</f>
        <v>376.31072435287462</v>
      </c>
      <c r="T105">
        <f>S105*N105</f>
        <v>45345.442284521392</v>
      </c>
      <c r="U105" s="4">
        <f>P105/(constants!$B$1 * constants!$B$2 * (110/250) * AVERAGE(0.8, 1) * 1.5)</f>
        <v>2.7972207394645765</v>
      </c>
      <c r="V105" s="2">
        <v>3.5441432736969133E-2</v>
      </c>
      <c r="W105" s="3">
        <f>(U105+V105)*N105</f>
        <v>341.33579175028621</v>
      </c>
      <c r="X105">
        <v>1.1000000000000001</v>
      </c>
      <c r="Y105" s="3">
        <f>W105*X105</f>
        <v>375.46937092531488</v>
      </c>
      <c r="Z105" t="s">
        <v>342</v>
      </c>
    </row>
    <row r="106" spans="1:26" ht="14.65" x14ac:dyDescent="0.85">
      <c r="A106">
        <v>197</v>
      </c>
      <c r="B106" t="s">
        <v>373</v>
      </c>
      <c r="C106" t="s">
        <v>374</v>
      </c>
      <c r="D106" t="s">
        <v>329</v>
      </c>
      <c r="E106">
        <v>95</v>
      </c>
      <c r="F106">
        <v>65</v>
      </c>
      <c r="G106">
        <v>110</v>
      </c>
      <c r="H106">
        <v>60</v>
      </c>
      <c r="I106">
        <v>130</v>
      </c>
      <c r="J106">
        <v>65</v>
      </c>
      <c r="K106">
        <f>MAX(F106,H106)</f>
        <v>65</v>
      </c>
      <c r="L106">
        <f>MIN(G106,I106)</f>
        <v>110</v>
      </c>
      <c r="M106">
        <f>(E106*2+31)/2+60</f>
        <v>170.5</v>
      </c>
      <c r="N106">
        <f>(K106*2+31)/2+5</f>
        <v>85.5</v>
      </c>
      <c r="O106">
        <f>(L106*2+31)/2+5</f>
        <v>130.5</v>
      </c>
      <c r="P106">
        <f>M106*O106</f>
        <v>22250.25</v>
      </c>
      <c r="Q106">
        <f>((G106*2+31)/2+5)*M106</f>
        <v>22250.25</v>
      </c>
      <c r="R106" s="3">
        <v>376.16820123326676</v>
      </c>
      <c r="S106" s="3">
        <f>IF(R106&lt;200, 0, R106)</f>
        <v>376.16820123326676</v>
      </c>
      <c r="T106">
        <f>S106*N106</f>
        <v>32162.381205444308</v>
      </c>
      <c r="U106" s="4">
        <f>P106/(constants!$B$1 * constants!$B$2 * (110/250) * AVERAGE(0.8, 1) * 1.5)</f>
        <v>3.63221200497639</v>
      </c>
      <c r="V106" s="2">
        <v>0.3590858789891041</v>
      </c>
      <c r="W106" s="3">
        <f>(U106+V106)*N106</f>
        <v>341.25596907904975</v>
      </c>
      <c r="X106">
        <v>1.1000000000000001</v>
      </c>
      <c r="Y106" s="3">
        <f>W106*X106</f>
        <v>375.38156598695474</v>
      </c>
      <c r="Z106" t="s">
        <v>375</v>
      </c>
    </row>
    <row r="107" spans="1:26" ht="14.65" x14ac:dyDescent="0.85">
      <c r="A107">
        <v>199</v>
      </c>
      <c r="B107" t="s">
        <v>343</v>
      </c>
      <c r="C107" t="s">
        <v>344</v>
      </c>
      <c r="D107" t="s">
        <v>262</v>
      </c>
      <c r="E107">
        <v>95</v>
      </c>
      <c r="F107">
        <v>75</v>
      </c>
      <c r="G107">
        <v>80</v>
      </c>
      <c r="H107">
        <v>100</v>
      </c>
      <c r="I107">
        <v>110</v>
      </c>
      <c r="J107">
        <v>30</v>
      </c>
      <c r="K107">
        <f>MAX(F107,H107)</f>
        <v>100</v>
      </c>
      <c r="L107">
        <f>MIN(G107,I107)</f>
        <v>80</v>
      </c>
      <c r="M107">
        <f>(E107*2+31)/2+60</f>
        <v>170.5</v>
      </c>
      <c r="N107">
        <f>(K107*2+31)/2+5</f>
        <v>120.5</v>
      </c>
      <c r="O107">
        <f>(L107*2+31)/2+5</f>
        <v>100.5</v>
      </c>
      <c r="P107">
        <f>M107*O107</f>
        <v>17135.25</v>
      </c>
      <c r="Q107">
        <f>((G107*2+31)/2+5)*M107</f>
        <v>17135.25</v>
      </c>
      <c r="R107" s="3">
        <v>375.81112753519403</v>
      </c>
      <c r="S107" s="3">
        <f>IF(R107&lt;200, 0, R107)</f>
        <v>375.81112753519403</v>
      </c>
      <c r="T107">
        <f>S107*N107</f>
        <v>45285.240867990884</v>
      </c>
      <c r="U107" s="4">
        <f>P107/(constants!$B$1 * constants!$B$2 * (110/250) * AVERAGE(0.8, 1) * 1.5)</f>
        <v>2.7972207394645765</v>
      </c>
      <c r="V107" s="2">
        <v>3.1672741136414682E-2</v>
      </c>
      <c r="W107" s="3">
        <f>(U107+V107)*N107</f>
        <v>340.88166441241947</v>
      </c>
      <c r="X107">
        <v>1.1000000000000001</v>
      </c>
      <c r="Y107" s="3">
        <f>W107*X107</f>
        <v>374.96983085366145</v>
      </c>
      <c r="Z107" t="s">
        <v>345</v>
      </c>
    </row>
    <row r="108" spans="1:26" ht="14.65" x14ac:dyDescent="0.85">
      <c r="A108">
        <v>85</v>
      </c>
      <c r="B108" t="s">
        <v>417</v>
      </c>
      <c r="C108" t="s">
        <v>418</v>
      </c>
      <c r="D108" t="s">
        <v>312</v>
      </c>
      <c r="E108">
        <v>60</v>
      </c>
      <c r="F108">
        <v>110</v>
      </c>
      <c r="G108">
        <v>70</v>
      </c>
      <c r="H108">
        <v>60</v>
      </c>
      <c r="I108">
        <v>60</v>
      </c>
      <c r="J108">
        <v>100</v>
      </c>
      <c r="K108">
        <f>MAX(F108,H108)</f>
        <v>110</v>
      </c>
      <c r="L108">
        <f>MIN(G108,I108)</f>
        <v>60</v>
      </c>
      <c r="M108">
        <f>(E108*2+31)/2+60</f>
        <v>135.5</v>
      </c>
      <c r="N108">
        <f>(K108*2+31)/2+5</f>
        <v>130.5</v>
      </c>
      <c r="O108">
        <f>(L108*2+31)/2+5</f>
        <v>80.5</v>
      </c>
      <c r="P108">
        <f>M108*O108</f>
        <v>10907.75</v>
      </c>
      <c r="Q108">
        <f>((G108*2+31)/2+5)*M108</f>
        <v>12262.75</v>
      </c>
      <c r="R108" s="3">
        <v>375.20099416200787</v>
      </c>
      <c r="S108" s="3">
        <f>IF(R108&lt;200, 0, R108)</f>
        <v>375.20099416200787</v>
      </c>
      <c r="T108">
        <f>S108*N108</f>
        <v>48963.729738142029</v>
      </c>
      <c r="U108" s="4">
        <f>P108/(constants!$B$1 * constants!$B$2 * (110/250) * AVERAGE(0.8, 1) * 1.5)</f>
        <v>1.7806209142495577</v>
      </c>
      <c r="V108" s="2">
        <v>0.82897137734401427</v>
      </c>
      <c r="W108" s="3">
        <f>(U108+V108)*N108</f>
        <v>340.55179405296116</v>
      </c>
      <c r="X108">
        <v>1.1000000000000001</v>
      </c>
      <c r="Y108" s="3">
        <f>W108*X108</f>
        <v>374.6069734582573</v>
      </c>
      <c r="Z108" t="s">
        <v>419</v>
      </c>
    </row>
    <row r="109" spans="1:26" x14ac:dyDescent="0.85">
      <c r="A109">
        <v>435</v>
      </c>
      <c r="B109" t="s">
        <v>399</v>
      </c>
      <c r="C109" t="s">
        <v>400</v>
      </c>
      <c r="D109" t="s">
        <v>402</v>
      </c>
      <c r="E109">
        <v>103</v>
      </c>
      <c r="F109">
        <v>93</v>
      </c>
      <c r="G109">
        <v>67</v>
      </c>
      <c r="H109">
        <v>71</v>
      </c>
      <c r="I109">
        <v>61</v>
      </c>
      <c r="J109">
        <v>84</v>
      </c>
      <c r="K109">
        <f>MAX(F109,H109)</f>
        <v>93</v>
      </c>
      <c r="L109">
        <f>MIN(G109,I109)</f>
        <v>61</v>
      </c>
      <c r="M109">
        <f>(E109*2+31)/2+60</f>
        <v>178.5</v>
      </c>
      <c r="N109">
        <f>(K109*2+31)/2+5</f>
        <v>113.5</v>
      </c>
      <c r="O109">
        <f>(L109*2+31)/2+5</f>
        <v>81.5</v>
      </c>
      <c r="P109">
        <f>M109*O109</f>
        <v>14547.75</v>
      </c>
      <c r="Q109">
        <f>((G109*2+31)/2+5)*M109</f>
        <v>15618.75</v>
      </c>
      <c r="R109" s="3">
        <v>372.85554282433787</v>
      </c>
      <c r="S109" s="3">
        <f>IF(R109&lt;200, 0, R109)</f>
        <v>372.85554282433787</v>
      </c>
      <c r="T109">
        <f>S109*N109</f>
        <v>42319.104110562352</v>
      </c>
      <c r="U109" s="4">
        <f>P109/(constants!$B$1 * constants!$B$2 * (110/250) * AVERAGE(0.8, 1) * 1.5)</f>
        <v>2.374827797233527</v>
      </c>
      <c r="V109" s="2">
        <v>0.60606259170932386</v>
      </c>
      <c r="W109" s="3">
        <f>(U109+V109)*N109</f>
        <v>338.33105914501357</v>
      </c>
      <c r="X109">
        <v>1.1000000000000001</v>
      </c>
      <c r="Y109" s="3">
        <f>W109*X109</f>
        <v>372.16416505951497</v>
      </c>
      <c r="Z109" t="s">
        <v>401</v>
      </c>
    </row>
    <row r="110" spans="1:26" ht="14.65" x14ac:dyDescent="0.85">
      <c r="A110">
        <v>241</v>
      </c>
      <c r="B110" t="s">
        <v>436</v>
      </c>
      <c r="C110" t="s">
        <v>437</v>
      </c>
      <c r="D110" t="s">
        <v>17</v>
      </c>
      <c r="E110">
        <v>95</v>
      </c>
      <c r="F110">
        <v>80</v>
      </c>
      <c r="G110">
        <v>105</v>
      </c>
      <c r="H110">
        <v>40</v>
      </c>
      <c r="I110">
        <v>70</v>
      </c>
      <c r="J110">
        <v>100</v>
      </c>
      <c r="K110">
        <f>MAX(F110,H110)</f>
        <v>80</v>
      </c>
      <c r="L110">
        <f>MIN(G110,I110)</f>
        <v>70</v>
      </c>
      <c r="M110">
        <f>(E110*2+31)/2+60</f>
        <v>170.5</v>
      </c>
      <c r="N110">
        <f>(K110*2+31)/2+5</f>
        <v>100.5</v>
      </c>
      <c r="O110">
        <f>(L110*2+31)/2+5</f>
        <v>90.5</v>
      </c>
      <c r="P110">
        <f>M110*O110</f>
        <v>15430.25</v>
      </c>
      <c r="Q110">
        <f>((G110*2+31)/2+5)*M110</f>
        <v>21397.75</v>
      </c>
      <c r="R110" s="3">
        <v>370.33344266243762</v>
      </c>
      <c r="S110" s="3">
        <f>IF(R110&lt;200, 0, R110)</f>
        <v>370.33344266243762</v>
      </c>
      <c r="T110">
        <f>S110*N110</f>
        <v>37218.510987574984</v>
      </c>
      <c r="U110" s="4">
        <f>P110/(constants!$B$1 * constants!$B$2 * (110/250) * AVERAGE(0.8, 1) * 1.5)</f>
        <v>2.5188903176273052</v>
      </c>
      <c r="V110" s="2">
        <v>0.82521379951348695</v>
      </c>
      <c r="W110" s="3">
        <f>(U110+V110)*N110</f>
        <v>336.08246377264959</v>
      </c>
      <c r="X110">
        <v>1.1000000000000001</v>
      </c>
      <c r="Y110" s="3">
        <f>W110*X110</f>
        <v>369.69071014991459</v>
      </c>
      <c r="Z110" t="s">
        <v>438</v>
      </c>
    </row>
    <row r="111" spans="1:26" ht="14.65" x14ac:dyDescent="0.85">
      <c r="A111">
        <v>429</v>
      </c>
      <c r="B111" t="s">
        <v>455</v>
      </c>
      <c r="C111" t="s">
        <v>456</v>
      </c>
      <c r="D111" t="s">
        <v>218</v>
      </c>
      <c r="E111">
        <v>60</v>
      </c>
      <c r="F111">
        <v>60</v>
      </c>
      <c r="G111">
        <v>60</v>
      </c>
      <c r="H111">
        <v>105</v>
      </c>
      <c r="I111">
        <v>105</v>
      </c>
      <c r="J111">
        <v>105</v>
      </c>
      <c r="K111">
        <f>MAX(F111,H111)</f>
        <v>105</v>
      </c>
      <c r="L111">
        <f>MIN(G111,I111)</f>
        <v>60</v>
      </c>
      <c r="M111">
        <f>(E111*2+31)/2+60</f>
        <v>135.5</v>
      </c>
      <c r="N111">
        <f>(K111*2+31)/2+5</f>
        <v>125.5</v>
      </c>
      <c r="O111">
        <f>(L111*2+31)/2+5</f>
        <v>80.5</v>
      </c>
      <c r="P111">
        <f>M111*O111</f>
        <v>10907.75</v>
      </c>
      <c r="Q111">
        <f>((G111*2+31)/2+5)*M111</f>
        <v>10907.75</v>
      </c>
      <c r="R111" s="3">
        <v>369.83703903782305</v>
      </c>
      <c r="S111" s="3">
        <f>IF(R111&lt;200, 0, R111)</f>
        <v>369.83703903782305</v>
      </c>
      <c r="T111">
        <f>S111*N111</f>
        <v>46414.548399246793</v>
      </c>
      <c r="U111" s="4">
        <f>P111/(constants!$B$1 * constants!$B$2 * (110/250) * AVERAGE(0.8, 1) * 1.5)</f>
        <v>1.7806209142495577</v>
      </c>
      <c r="V111" s="2">
        <v>0.89428002983341748</v>
      </c>
      <c r="W111" s="3">
        <f>(U111+V111)*N111</f>
        <v>335.70006848241343</v>
      </c>
      <c r="X111">
        <v>1.1000000000000001</v>
      </c>
      <c r="Y111" s="3">
        <f>W111*X111</f>
        <v>369.27007533065478</v>
      </c>
      <c r="Z111" t="s">
        <v>457</v>
      </c>
    </row>
    <row r="112" spans="1:26" ht="14.65" x14ac:dyDescent="0.85">
      <c r="A112">
        <v>286</v>
      </c>
      <c r="B112" t="s">
        <v>380</v>
      </c>
      <c r="C112" t="s">
        <v>381</v>
      </c>
      <c r="D112" t="s">
        <v>383</v>
      </c>
      <c r="E112">
        <v>60</v>
      </c>
      <c r="F112">
        <v>130</v>
      </c>
      <c r="G112">
        <v>80</v>
      </c>
      <c r="H112">
        <v>60</v>
      </c>
      <c r="I112">
        <v>60</v>
      </c>
      <c r="J112">
        <v>70</v>
      </c>
      <c r="K112">
        <f>MAX(F112,H112)</f>
        <v>130</v>
      </c>
      <c r="L112">
        <f>MIN(G112,I112)</f>
        <v>60</v>
      </c>
      <c r="M112">
        <f>(E112*2+31)/2+60</f>
        <v>135.5</v>
      </c>
      <c r="N112">
        <f>(K112*2+31)/2+5</f>
        <v>150.5</v>
      </c>
      <c r="O112">
        <f>(L112*2+31)/2+5</f>
        <v>80.5</v>
      </c>
      <c r="P112">
        <f>M112*O112</f>
        <v>10907.75</v>
      </c>
      <c r="Q112">
        <f>((G112*2+31)/2+5)*M112</f>
        <v>13617.75</v>
      </c>
      <c r="R112" s="3">
        <v>369.3728722393671</v>
      </c>
      <c r="S112" s="3">
        <f>IF(R112&lt;200, 0, R112)</f>
        <v>369.3728722393671</v>
      </c>
      <c r="T112">
        <f>S112*N112</f>
        <v>55590.617272024749</v>
      </c>
      <c r="U112" s="4">
        <f>P112/(constants!$B$1 * constants!$B$2 * (110/250) * AVERAGE(0.8, 1) * 1.5)</f>
        <v>1.7806209142495577</v>
      </c>
      <c r="V112" s="2">
        <v>0.44637725985302518</v>
      </c>
      <c r="W112" s="3">
        <f>(U112+V112)*N112</f>
        <v>335.16322520243875</v>
      </c>
      <c r="X112">
        <v>1.1000000000000001</v>
      </c>
      <c r="Y112" s="3">
        <f>W112*X112</f>
        <v>368.67954772268268</v>
      </c>
      <c r="Z112" t="s">
        <v>382</v>
      </c>
    </row>
    <row r="113" spans="1:26" ht="14.65" x14ac:dyDescent="0.85">
      <c r="A113">
        <v>186</v>
      </c>
      <c r="B113" t="s">
        <v>403</v>
      </c>
      <c r="C113" t="s">
        <v>404</v>
      </c>
      <c r="D113" t="s">
        <v>63</v>
      </c>
      <c r="E113">
        <v>90</v>
      </c>
      <c r="F113">
        <v>75</v>
      </c>
      <c r="G113">
        <v>75</v>
      </c>
      <c r="H113">
        <v>90</v>
      </c>
      <c r="I113">
        <v>100</v>
      </c>
      <c r="J113">
        <v>70</v>
      </c>
      <c r="K113">
        <f>MAX(F113,H113)</f>
        <v>90</v>
      </c>
      <c r="L113">
        <f>MIN(G113,I113)</f>
        <v>75</v>
      </c>
      <c r="M113">
        <f>(E113*2+31)/2+60</f>
        <v>165.5</v>
      </c>
      <c r="N113">
        <f>(K113*2+31)/2+5</f>
        <v>110.5</v>
      </c>
      <c r="O113">
        <f>(L113*2+31)/2+5</f>
        <v>95.5</v>
      </c>
      <c r="P113">
        <f>M113*O113</f>
        <v>15805.25</v>
      </c>
      <c r="Q113">
        <f>((G113*2+31)/2+5)*M113</f>
        <v>15805.25</v>
      </c>
      <c r="R113" s="3">
        <v>368.14879244740342</v>
      </c>
      <c r="S113" s="3">
        <f>IF(R113&lt;200, 0, R113)</f>
        <v>368.14879244740342</v>
      </c>
      <c r="T113">
        <f>S113*N113</f>
        <v>40680.441565438079</v>
      </c>
      <c r="U113" s="4">
        <f>P113/(constants!$B$1 * constants!$B$2 * (110/250) * AVERAGE(0.8, 1) * 1.5)</f>
        <v>2.5801066860665878</v>
      </c>
      <c r="V113" s="2">
        <v>0.44267804972959585</v>
      </c>
      <c r="W113" s="3">
        <f>(U113+V113)*N113</f>
        <v>334.01771330547831</v>
      </c>
      <c r="X113">
        <v>1.1000000000000001</v>
      </c>
      <c r="Y113" s="3">
        <f>W113*X113</f>
        <v>367.4194846360262</v>
      </c>
      <c r="Z113" t="s">
        <v>405</v>
      </c>
    </row>
    <row r="114" spans="1:26" ht="14.65" x14ac:dyDescent="0.85">
      <c r="A114">
        <v>45</v>
      </c>
      <c r="B114" t="s">
        <v>357</v>
      </c>
      <c r="C114" t="s">
        <v>358</v>
      </c>
      <c r="D114" t="s">
        <v>266</v>
      </c>
      <c r="E114">
        <v>75</v>
      </c>
      <c r="F114">
        <v>80</v>
      </c>
      <c r="G114">
        <v>85</v>
      </c>
      <c r="H114">
        <v>100</v>
      </c>
      <c r="I114">
        <v>90</v>
      </c>
      <c r="J114">
        <v>50</v>
      </c>
      <c r="K114">
        <f>MAX(F114,H114)</f>
        <v>100</v>
      </c>
      <c r="L114">
        <f>MIN(G114,I114)</f>
        <v>85</v>
      </c>
      <c r="M114">
        <f>(E114*2+31)/2+60</f>
        <v>150.5</v>
      </c>
      <c r="N114">
        <f>(K114*2+31)/2+5</f>
        <v>120.5</v>
      </c>
      <c r="O114">
        <f>(L114*2+31)/2+5</f>
        <v>105.5</v>
      </c>
      <c r="P114">
        <f>M114*O114</f>
        <v>15877.75</v>
      </c>
      <c r="Q114">
        <f>((G114*2+31)/2+5)*M114</f>
        <v>15877.75</v>
      </c>
      <c r="R114" s="3">
        <v>367.34846628719293</v>
      </c>
      <c r="S114" s="3">
        <f>IF(R114&lt;200, 0, R114)</f>
        <v>367.34846628719293</v>
      </c>
      <c r="T114">
        <f>S114*N114</f>
        <v>44265.490187606745</v>
      </c>
      <c r="U114" s="4">
        <f>P114/(constants!$B$1 * constants!$B$2 * (110/250) * AVERAGE(0.8, 1) * 1.5)</f>
        <v>2.5919418506315157</v>
      </c>
      <c r="V114" s="2">
        <v>0.17353811256687651</v>
      </c>
      <c r="W114" s="3">
        <f>(U114+V114)*N114</f>
        <v>333.24033556540627</v>
      </c>
      <c r="X114">
        <v>1.1000000000000001</v>
      </c>
      <c r="Y114" s="3">
        <f>W114*X114</f>
        <v>366.56436912194692</v>
      </c>
      <c r="Z114" t="s">
        <v>359</v>
      </c>
    </row>
    <row r="115" spans="1:26" ht="14.65" x14ac:dyDescent="0.85">
      <c r="A115">
        <v>136</v>
      </c>
      <c r="B115" t="s">
        <v>363</v>
      </c>
      <c r="C115" t="s">
        <v>364</v>
      </c>
      <c r="D115" t="s">
        <v>59</v>
      </c>
      <c r="E115">
        <v>65</v>
      </c>
      <c r="F115">
        <v>130</v>
      </c>
      <c r="G115">
        <v>60</v>
      </c>
      <c r="H115">
        <v>95</v>
      </c>
      <c r="I115">
        <v>110</v>
      </c>
      <c r="J115">
        <v>65</v>
      </c>
      <c r="K115">
        <f>MAX(F115,H115)</f>
        <v>130</v>
      </c>
      <c r="L115">
        <f>MIN(G115,I115)</f>
        <v>60</v>
      </c>
      <c r="M115">
        <f>(E115*2+31)/2+60</f>
        <v>140.5</v>
      </c>
      <c r="N115">
        <f>(K115*2+31)/2+5</f>
        <v>150.5</v>
      </c>
      <c r="O115">
        <f>(L115*2+31)/2+5</f>
        <v>80.5</v>
      </c>
      <c r="P115">
        <f>M115*O115</f>
        <v>11310.25</v>
      </c>
      <c r="Q115">
        <f>((G115*2+31)/2+5)*M115</f>
        <v>11310.25</v>
      </c>
      <c r="R115" s="3">
        <v>365.19643466619027</v>
      </c>
      <c r="S115" s="3">
        <f>IF(R115&lt;200, 0, R115)</f>
        <v>365.19643466619027</v>
      </c>
      <c r="T115">
        <f>S115*N115</f>
        <v>54962.063417261634</v>
      </c>
      <c r="U115" s="4">
        <f>P115/(constants!$B$1 * constants!$B$2 * (110/250) * AVERAGE(0.8, 1) * 1.5)</f>
        <v>1.8463264830410542</v>
      </c>
      <c r="V115" s="2">
        <v>0.35531861473475318</v>
      </c>
      <c r="W115" s="3">
        <f>(U115+V115)*N115</f>
        <v>331.34758721525901</v>
      </c>
      <c r="X115">
        <v>1.1000000000000001</v>
      </c>
      <c r="Y115" s="3">
        <f>W115*X115</f>
        <v>364.48234593678495</v>
      </c>
      <c r="Z115" t="s">
        <v>365</v>
      </c>
    </row>
    <row r="116" spans="1:26" ht="14.65" x14ac:dyDescent="0.85">
      <c r="A116">
        <v>232</v>
      </c>
      <c r="B116" t="s">
        <v>350</v>
      </c>
      <c r="C116" t="s">
        <v>351</v>
      </c>
      <c r="D116" t="s">
        <v>200</v>
      </c>
      <c r="E116">
        <v>90</v>
      </c>
      <c r="F116">
        <v>120</v>
      </c>
      <c r="G116">
        <v>120</v>
      </c>
      <c r="H116">
        <v>60</v>
      </c>
      <c r="I116">
        <v>60</v>
      </c>
      <c r="J116">
        <v>50</v>
      </c>
      <c r="K116">
        <f>MAX(F116,H116)</f>
        <v>120</v>
      </c>
      <c r="L116">
        <f>MIN(G116,I116)</f>
        <v>60</v>
      </c>
      <c r="M116">
        <f>(E116*2+31)/2+60</f>
        <v>165.5</v>
      </c>
      <c r="N116">
        <f>(K116*2+31)/2+5</f>
        <v>140.5</v>
      </c>
      <c r="O116">
        <f>(L116*2+31)/2+5</f>
        <v>80.5</v>
      </c>
      <c r="P116">
        <f>M116*O116</f>
        <v>13322.75</v>
      </c>
      <c r="Q116">
        <f>((G116*2+31)/2+5)*M116</f>
        <v>23252.75</v>
      </c>
      <c r="R116" s="3">
        <v>363.14317994624395</v>
      </c>
      <c r="S116" s="3">
        <f>IF(R116&lt;200, 0, R116)</f>
        <v>363.14317994624395</v>
      </c>
      <c r="T116">
        <f>S116*N116</f>
        <v>51021.616782447272</v>
      </c>
      <c r="U116" s="4">
        <f>P116/(constants!$B$1 * constants!$B$2 * (110/250) * AVERAGE(0.8, 1) * 1.5)</f>
        <v>2.174854326998537</v>
      </c>
      <c r="V116" s="2">
        <v>0.16985917654464691</v>
      </c>
      <c r="W116" s="3">
        <f>(U116+V116)*N116</f>
        <v>329.43224724781737</v>
      </c>
      <c r="X116">
        <v>1.1000000000000001</v>
      </c>
      <c r="Y116" s="3">
        <f>W116*X116</f>
        <v>362.37547197259914</v>
      </c>
      <c r="Z116" t="s">
        <v>352</v>
      </c>
    </row>
    <row r="117" spans="1:26" ht="14.65" x14ac:dyDescent="0.85">
      <c r="A117">
        <v>178</v>
      </c>
      <c r="B117" t="s">
        <v>458</v>
      </c>
      <c r="C117" t="s">
        <v>459</v>
      </c>
      <c r="D117" t="s">
        <v>461</v>
      </c>
      <c r="E117">
        <v>65</v>
      </c>
      <c r="F117">
        <v>75</v>
      </c>
      <c r="G117">
        <v>70</v>
      </c>
      <c r="H117">
        <v>95</v>
      </c>
      <c r="I117">
        <v>70</v>
      </c>
      <c r="J117">
        <v>95</v>
      </c>
      <c r="K117">
        <f>MAX(F117,H117)</f>
        <v>95</v>
      </c>
      <c r="L117">
        <f>MIN(G117,I117)</f>
        <v>70</v>
      </c>
      <c r="M117">
        <f>(E117*2+31)/2+60</f>
        <v>140.5</v>
      </c>
      <c r="N117">
        <f>(K117*2+31)/2+5</f>
        <v>115.5</v>
      </c>
      <c r="O117">
        <f>(L117*2+31)/2+5</f>
        <v>90.5</v>
      </c>
      <c r="P117">
        <f>M117*O117</f>
        <v>12715.25</v>
      </c>
      <c r="Q117">
        <f>((G117*2+31)/2+5)*M117</f>
        <v>12715.25</v>
      </c>
      <c r="R117" s="3">
        <v>362.45884655995405</v>
      </c>
      <c r="S117" s="3">
        <f>IF(R117&lt;200, 0, R117)</f>
        <v>362.45884655995405</v>
      </c>
      <c r="T117">
        <f>S117*N117</f>
        <v>41863.996777674693</v>
      </c>
      <c r="U117" s="4">
        <f>P117/(constants!$B$1 * constants!$B$2 * (110/250) * AVERAGE(0.8, 1) * 1.5)</f>
        <v>2.0756838101268995</v>
      </c>
      <c r="V117" s="2">
        <v>0.77237164709969108</v>
      </c>
      <c r="W117" s="3">
        <f>(U117+V117)*N117</f>
        <v>328.95040530967117</v>
      </c>
      <c r="X117">
        <v>1.1000000000000001</v>
      </c>
      <c r="Y117" s="3">
        <f>W117*X117</f>
        <v>361.84544584063832</v>
      </c>
      <c r="Z117" t="s">
        <v>460</v>
      </c>
    </row>
    <row r="118" spans="1:26" ht="14.65" x14ac:dyDescent="0.85">
      <c r="A118">
        <v>57</v>
      </c>
      <c r="B118" t="s">
        <v>462</v>
      </c>
      <c r="C118" t="s">
        <v>463</v>
      </c>
      <c r="D118" t="s">
        <v>93</v>
      </c>
      <c r="E118">
        <v>65</v>
      </c>
      <c r="F118">
        <v>105</v>
      </c>
      <c r="G118">
        <v>60</v>
      </c>
      <c r="H118">
        <v>60</v>
      </c>
      <c r="I118">
        <v>70</v>
      </c>
      <c r="J118">
        <v>95</v>
      </c>
      <c r="K118">
        <f>MAX(F118,H118)</f>
        <v>105</v>
      </c>
      <c r="L118">
        <f>MIN(G118,I118)</f>
        <v>60</v>
      </c>
      <c r="M118">
        <f>(E118*2+31)/2+60</f>
        <v>140.5</v>
      </c>
      <c r="N118">
        <f>(K118*2+31)/2+5</f>
        <v>125.5</v>
      </c>
      <c r="O118">
        <f>(L118*2+31)/2+5</f>
        <v>80.5</v>
      </c>
      <c r="P118">
        <f>M118*O118</f>
        <v>11310.25</v>
      </c>
      <c r="Q118">
        <f>((G118*2+31)/2+5)*M118</f>
        <v>11310.25</v>
      </c>
      <c r="R118" s="3">
        <v>361.60501289028542</v>
      </c>
      <c r="S118" s="3">
        <f>IF(R118&lt;200, 0, R118)</f>
        <v>361.60501289028542</v>
      </c>
      <c r="T118">
        <f>S118*N118</f>
        <v>45381.429117730819</v>
      </c>
      <c r="U118" s="4">
        <f>P118/(constants!$B$1 * constants!$B$2 * (110/250) * AVERAGE(0.8, 1) * 1.5)</f>
        <v>1.8463264830410542</v>
      </c>
      <c r="V118" s="2">
        <v>0.7687416798354676</v>
      </c>
      <c r="W118" s="3">
        <f>(U118+V118)*N118</f>
        <v>328.19105444100353</v>
      </c>
      <c r="X118">
        <v>1.1000000000000001</v>
      </c>
      <c r="Y118" s="3">
        <f>W118*X118</f>
        <v>361.01015988510392</v>
      </c>
      <c r="Z118" t="s">
        <v>464</v>
      </c>
    </row>
    <row r="119" spans="1:26" ht="14.65" x14ac:dyDescent="0.85">
      <c r="A119">
        <v>275</v>
      </c>
      <c r="B119" t="s">
        <v>420</v>
      </c>
      <c r="C119" t="s">
        <v>421</v>
      </c>
      <c r="D119" t="s">
        <v>423</v>
      </c>
      <c r="E119">
        <v>90</v>
      </c>
      <c r="F119">
        <v>100</v>
      </c>
      <c r="G119">
        <v>60</v>
      </c>
      <c r="H119">
        <v>90</v>
      </c>
      <c r="I119">
        <v>60</v>
      </c>
      <c r="J119">
        <v>80</v>
      </c>
      <c r="K119">
        <f>MAX(F119,H119)</f>
        <v>100</v>
      </c>
      <c r="L119">
        <f>MIN(G119,I119)</f>
        <v>60</v>
      </c>
      <c r="M119">
        <f>(E119*2+31)/2+60</f>
        <v>165.5</v>
      </c>
      <c r="N119">
        <f>(K119*2+31)/2+5</f>
        <v>120.5</v>
      </c>
      <c r="O119">
        <f>(L119*2+31)/2+5</f>
        <v>80.5</v>
      </c>
      <c r="P119">
        <f>M119*O119</f>
        <v>13322.75</v>
      </c>
      <c r="Q119">
        <f>((G119*2+31)/2+5)*M119</f>
        <v>13322.75</v>
      </c>
      <c r="R119" s="3">
        <v>359.19763953209838</v>
      </c>
      <c r="S119" s="3">
        <f>IF(R119&lt;200, 0, R119)</f>
        <v>359.19763953209838</v>
      </c>
      <c r="T119">
        <f>S119*N119</f>
        <v>43283.315563617856</v>
      </c>
      <c r="U119" s="4">
        <f>P119/(constants!$B$1 * constants!$B$2 * (110/250) * AVERAGE(0.8, 1) * 1.5)</f>
        <v>2.174854326998537</v>
      </c>
      <c r="V119" s="2">
        <v>0.52995942990471168</v>
      </c>
      <c r="W119" s="3">
        <f>(U119+V119)*N119</f>
        <v>325.93005770684147</v>
      </c>
      <c r="X119">
        <v>1.1000000000000001</v>
      </c>
      <c r="Y119" s="3">
        <f>W119*X119</f>
        <v>358.52306347752562</v>
      </c>
      <c r="Z119" t="s">
        <v>422</v>
      </c>
    </row>
    <row r="120" spans="1:26" ht="14.65" x14ac:dyDescent="0.85">
      <c r="A120">
        <v>229</v>
      </c>
      <c r="B120" t="s">
        <v>468</v>
      </c>
      <c r="C120" t="s">
        <v>469</v>
      </c>
      <c r="D120" t="s">
        <v>471</v>
      </c>
      <c r="E120">
        <v>75</v>
      </c>
      <c r="F120">
        <v>90</v>
      </c>
      <c r="G120">
        <v>50</v>
      </c>
      <c r="H120">
        <v>110</v>
      </c>
      <c r="I120">
        <v>80</v>
      </c>
      <c r="J120">
        <v>95</v>
      </c>
      <c r="K120">
        <f>MAX(F120,H120)</f>
        <v>110</v>
      </c>
      <c r="L120">
        <f>MIN(G120,I120)</f>
        <v>50</v>
      </c>
      <c r="M120">
        <f>(E120*2+31)/2+60</f>
        <v>150.5</v>
      </c>
      <c r="N120">
        <f>(K120*2+31)/2+5</f>
        <v>130.5</v>
      </c>
      <c r="O120">
        <f>(L120*2+31)/2+5</f>
        <v>70.5</v>
      </c>
      <c r="P120">
        <f>M120*O120</f>
        <v>10610.25</v>
      </c>
      <c r="Q120">
        <f>((G120*2+31)/2+5)*M120</f>
        <v>10610.25</v>
      </c>
      <c r="R120" s="3">
        <v>359.05114047817915</v>
      </c>
      <c r="S120" s="3">
        <f>IF(R120&lt;200, 0, R120)</f>
        <v>359.05114047817915</v>
      </c>
      <c r="T120">
        <f>S120*N120</f>
        <v>46856.173832402375</v>
      </c>
      <c r="U120" s="4">
        <f>P120/(constants!$B$1 * constants!$B$2 * (110/250) * AVERAGE(0.8, 1) * 1.5)</f>
        <v>1.7320559286210602</v>
      </c>
      <c r="V120" s="2">
        <v>0.76512026357861895</v>
      </c>
      <c r="W120" s="3">
        <f>(U120+V120)*N120</f>
        <v>325.88149308205811</v>
      </c>
      <c r="X120">
        <v>1.1000000000000001</v>
      </c>
      <c r="Y120" s="3">
        <f>W120*X120</f>
        <v>358.46964239026397</v>
      </c>
      <c r="Z120" t="s">
        <v>470</v>
      </c>
    </row>
    <row r="121" spans="1:26" ht="14.65" x14ac:dyDescent="0.85">
      <c r="A121">
        <v>346</v>
      </c>
      <c r="B121" t="s">
        <v>406</v>
      </c>
      <c r="C121" t="s">
        <v>407</v>
      </c>
      <c r="D121" t="s">
        <v>409</v>
      </c>
      <c r="E121">
        <v>86</v>
      </c>
      <c r="F121">
        <v>81</v>
      </c>
      <c r="G121">
        <v>97</v>
      </c>
      <c r="H121">
        <v>81</v>
      </c>
      <c r="I121">
        <v>107</v>
      </c>
      <c r="J121">
        <v>43</v>
      </c>
      <c r="K121">
        <f>MAX(F121,H121)</f>
        <v>81</v>
      </c>
      <c r="L121">
        <f>MIN(G121,I121)</f>
        <v>97</v>
      </c>
      <c r="M121">
        <f>(E121*2+31)/2+60</f>
        <v>161.5</v>
      </c>
      <c r="N121">
        <f>(K121*2+31)/2+5</f>
        <v>101.5</v>
      </c>
      <c r="O121">
        <f>(L121*2+31)/2+5</f>
        <v>117.5</v>
      </c>
      <c r="P121">
        <f>M121*O121</f>
        <v>18976.25</v>
      </c>
      <c r="Q121">
        <f>((G121*2+31)/2+5)*M121</f>
        <v>18976.25</v>
      </c>
      <c r="R121" s="3">
        <v>357.78565810212348</v>
      </c>
      <c r="S121" s="3">
        <f>IF(R121&lt;200, 0, R121)</f>
        <v>357.78565810212348</v>
      </c>
      <c r="T121">
        <f>S121*N121</f>
        <v>36315.244297365534</v>
      </c>
      <c r="U121" s="4">
        <f>P121/(constants!$B$1 * constants!$B$2 * (110/250) * AVERAGE(0.8, 1) * 1.5)</f>
        <v>3.0977522975891607</v>
      </c>
      <c r="V121" s="2">
        <v>9.9740579593580556E-2</v>
      </c>
      <c r="W121" s="3">
        <f>(U121+V121)*N121</f>
        <v>324.54552703404823</v>
      </c>
      <c r="X121">
        <v>1.1000000000000001</v>
      </c>
      <c r="Y121" s="3">
        <f>W121*X121</f>
        <v>357.00007973745306</v>
      </c>
      <c r="Z121" t="s">
        <v>408</v>
      </c>
    </row>
    <row r="122" spans="1:26" ht="14.65" x14ac:dyDescent="0.85">
      <c r="A122">
        <v>460</v>
      </c>
      <c r="B122" t="s">
        <v>410</v>
      </c>
      <c r="C122" t="s">
        <v>411</v>
      </c>
      <c r="D122" t="s">
        <v>413</v>
      </c>
      <c r="E122">
        <v>90</v>
      </c>
      <c r="F122">
        <v>92</v>
      </c>
      <c r="G122">
        <v>75</v>
      </c>
      <c r="H122">
        <v>92</v>
      </c>
      <c r="I122">
        <v>85</v>
      </c>
      <c r="J122">
        <v>60</v>
      </c>
      <c r="K122">
        <f>MAX(F122,H122)</f>
        <v>92</v>
      </c>
      <c r="L122">
        <f>MIN(G122,I122)</f>
        <v>75</v>
      </c>
      <c r="M122">
        <f>(E122*2+31)/2+60</f>
        <v>165.5</v>
      </c>
      <c r="N122">
        <f>(K122*2+31)/2+5</f>
        <v>112.5</v>
      </c>
      <c r="O122">
        <f>(L122*2+31)/2+5</f>
        <v>95.5</v>
      </c>
      <c r="P122">
        <f>M122*O122</f>
        <v>15805.25</v>
      </c>
      <c r="Q122">
        <f>((G122*2+31)/2+5)*M122</f>
        <v>15805.25</v>
      </c>
      <c r="R122" s="3">
        <v>356.88071112035635</v>
      </c>
      <c r="S122" s="3">
        <f>IF(R122&lt;200, 0, R122)</f>
        <v>356.88071112035635</v>
      </c>
      <c r="T122">
        <f>S122*N122</f>
        <v>40149.080001040093</v>
      </c>
      <c r="U122" s="4">
        <f>P122/(constants!$B$1 * constants!$B$2 * (110/250) * AVERAGE(0.8, 1) * 1.5)</f>
        <v>2.5801066860665878</v>
      </c>
      <c r="V122" s="2">
        <v>0.29782179187055474</v>
      </c>
      <c r="W122" s="3">
        <f>(U122+V122)*N122</f>
        <v>323.76695376792856</v>
      </c>
      <c r="X122">
        <v>1.1000000000000001</v>
      </c>
      <c r="Y122" s="3">
        <f>W122*X122</f>
        <v>356.14364914472145</v>
      </c>
      <c r="Z122" t="s">
        <v>412</v>
      </c>
    </row>
    <row r="123" spans="1:26" ht="14.65" x14ac:dyDescent="0.85">
      <c r="A123">
        <v>237</v>
      </c>
      <c r="B123" t="s">
        <v>427</v>
      </c>
      <c r="C123" t="s">
        <v>428</v>
      </c>
      <c r="D123" t="s">
        <v>93</v>
      </c>
      <c r="E123">
        <v>50</v>
      </c>
      <c r="F123">
        <v>95</v>
      </c>
      <c r="G123">
        <v>95</v>
      </c>
      <c r="H123">
        <v>35</v>
      </c>
      <c r="I123">
        <v>110</v>
      </c>
      <c r="J123">
        <v>70</v>
      </c>
      <c r="K123">
        <f>MAX(F123,H123)</f>
        <v>95</v>
      </c>
      <c r="L123">
        <f>MIN(G123,I123)</f>
        <v>95</v>
      </c>
      <c r="M123">
        <f>(E123*2+31)/2+60</f>
        <v>125.5</v>
      </c>
      <c r="N123">
        <f>(K123*2+31)/2+5</f>
        <v>115.5</v>
      </c>
      <c r="O123">
        <f>(L123*2+31)/2+5</f>
        <v>115.5</v>
      </c>
      <c r="P123">
        <f>M123*O123</f>
        <v>14495.25</v>
      </c>
      <c r="Q123">
        <f>((G123*2+31)/2+5)*M123</f>
        <v>14495.25</v>
      </c>
      <c r="R123" s="3">
        <v>356.65555065412974</v>
      </c>
      <c r="S123" s="3">
        <f>IF(R123&lt;200, 0, R123)</f>
        <v>356.65555065412974</v>
      </c>
      <c r="T123">
        <f>S123*N123</f>
        <v>41193.716100551988</v>
      </c>
      <c r="U123" s="4">
        <f>P123/(constants!$B$1 * constants!$B$2 * (110/250) * AVERAGE(0.8, 1) * 1.5)</f>
        <v>2.3662575056520274</v>
      </c>
      <c r="V123" s="2">
        <v>0.43543515960305246</v>
      </c>
      <c r="W123" s="3">
        <f>(U123+V123)*N123</f>
        <v>323.59550283696171</v>
      </c>
      <c r="X123">
        <v>1.1000000000000001</v>
      </c>
      <c r="Y123" s="3">
        <f>W123*X123</f>
        <v>355.95505312065791</v>
      </c>
      <c r="Z123" t="s">
        <v>429</v>
      </c>
    </row>
    <row r="124" spans="1:26" ht="14.65" x14ac:dyDescent="0.85">
      <c r="A124">
        <v>210</v>
      </c>
      <c r="B124" t="s">
        <v>376</v>
      </c>
      <c r="C124" t="s">
        <v>377</v>
      </c>
      <c r="D124" t="s">
        <v>379</v>
      </c>
      <c r="E124">
        <v>90</v>
      </c>
      <c r="F124">
        <v>120</v>
      </c>
      <c r="G124">
        <v>75</v>
      </c>
      <c r="H124">
        <v>60</v>
      </c>
      <c r="I124">
        <v>60</v>
      </c>
      <c r="J124">
        <v>45</v>
      </c>
      <c r="K124">
        <f>MAX(F124,H124)</f>
        <v>120</v>
      </c>
      <c r="L124">
        <f>MIN(G124,I124)</f>
        <v>60</v>
      </c>
      <c r="M124">
        <f>(E124*2+31)/2+60</f>
        <v>165.5</v>
      </c>
      <c r="N124">
        <f>(K124*2+31)/2+5</f>
        <v>140.5</v>
      </c>
      <c r="O124">
        <f>(L124*2+31)/2+5</f>
        <v>80.5</v>
      </c>
      <c r="P124">
        <f>M124*O124</f>
        <v>13322.75</v>
      </c>
      <c r="Q124">
        <f>((G124*2+31)/2+5)*M124</f>
        <v>15805.25</v>
      </c>
      <c r="R124" s="3">
        <v>356.26507696185394</v>
      </c>
      <c r="S124" s="3">
        <f>IF(R124&lt;200, 0, R124)</f>
        <v>356.26507696185394</v>
      </c>
      <c r="T124">
        <f>S124*N124</f>
        <v>50055.243313140476</v>
      </c>
      <c r="U124" s="4">
        <f>P124/(constants!$B$1 * constants!$B$2 * (110/250) * AVERAGE(0.8, 1) * 1.5)</f>
        <v>2.174854326998537</v>
      </c>
      <c r="V124" s="2">
        <v>0.12537785742332833</v>
      </c>
      <c r="W124" s="3">
        <f>(U124+V124)*N124</f>
        <v>323.18262191127207</v>
      </c>
      <c r="X124">
        <v>1.1000000000000001</v>
      </c>
      <c r="Y124" s="3">
        <f>W124*X124</f>
        <v>355.50088410239931</v>
      </c>
      <c r="Z124" t="s">
        <v>378</v>
      </c>
    </row>
    <row r="125" spans="1:26" ht="14.65" x14ac:dyDescent="0.85">
      <c r="A125">
        <v>139</v>
      </c>
      <c r="B125" t="s">
        <v>393</v>
      </c>
      <c r="C125" t="s">
        <v>394</v>
      </c>
      <c r="D125" t="s">
        <v>356</v>
      </c>
      <c r="E125">
        <v>70</v>
      </c>
      <c r="F125">
        <v>60</v>
      </c>
      <c r="G125">
        <v>125</v>
      </c>
      <c r="H125">
        <v>115</v>
      </c>
      <c r="I125">
        <v>70</v>
      </c>
      <c r="J125">
        <v>55</v>
      </c>
      <c r="K125">
        <f>MAX(F125,H125)</f>
        <v>115</v>
      </c>
      <c r="L125">
        <f>MIN(G125,I125)</f>
        <v>70</v>
      </c>
      <c r="M125">
        <f>(E125*2+31)/2+60</f>
        <v>145.5</v>
      </c>
      <c r="N125">
        <f>(K125*2+31)/2+5</f>
        <v>135.5</v>
      </c>
      <c r="O125">
        <f>(L125*2+31)/2+5</f>
        <v>90.5</v>
      </c>
      <c r="P125">
        <f>M125*O125</f>
        <v>13167.75</v>
      </c>
      <c r="Q125">
        <f>((G125*2+31)/2+5)*M125</f>
        <v>21170.25</v>
      </c>
      <c r="R125" s="3">
        <v>355.89303190707142</v>
      </c>
      <c r="S125" s="3">
        <f>IF(R125&lt;200, 0, R125)</f>
        <v>355.89303190707142</v>
      </c>
      <c r="T125">
        <f>S125*N125</f>
        <v>48223.505823408181</v>
      </c>
      <c r="U125" s="4">
        <f>P125/(constants!$B$1 * constants!$B$2 * (110/250) * AVERAGE(0.8, 1) * 1.5)</f>
        <v>2.1495515613769669</v>
      </c>
      <c r="V125" s="2">
        <v>0.23324644351174398</v>
      </c>
      <c r="W125" s="3">
        <f>(U125+V125)*N125</f>
        <v>322.86912966242033</v>
      </c>
      <c r="X125">
        <v>1.1000000000000001</v>
      </c>
      <c r="Y125" s="3">
        <f>W125*X125</f>
        <v>355.15604262866242</v>
      </c>
      <c r="Z125" t="s">
        <v>395</v>
      </c>
    </row>
    <row r="126" spans="1:26" ht="14.65" x14ac:dyDescent="0.85">
      <c r="A126">
        <v>321</v>
      </c>
      <c r="B126" t="s">
        <v>414</v>
      </c>
      <c r="C126" t="s">
        <v>415</v>
      </c>
      <c r="D126" t="s">
        <v>63</v>
      </c>
      <c r="E126">
        <v>170</v>
      </c>
      <c r="F126">
        <v>90</v>
      </c>
      <c r="G126">
        <v>45</v>
      </c>
      <c r="H126">
        <v>90</v>
      </c>
      <c r="I126">
        <v>45</v>
      </c>
      <c r="J126">
        <v>60</v>
      </c>
      <c r="K126">
        <f>MAX(F126,H126)</f>
        <v>90</v>
      </c>
      <c r="L126">
        <f>MIN(G126,I126)</f>
        <v>45</v>
      </c>
      <c r="M126">
        <f>(E126*2+31)/2+60</f>
        <v>245.5</v>
      </c>
      <c r="N126">
        <f>(K126*2+31)/2+5</f>
        <v>110.5</v>
      </c>
      <c r="O126">
        <f>(L126*2+31)/2+5</f>
        <v>65.5</v>
      </c>
      <c r="P126">
        <f>M126*O126</f>
        <v>16080.25</v>
      </c>
      <c r="Q126">
        <f>((G126*2+31)/2+5)*M126</f>
        <v>16080.25</v>
      </c>
      <c r="R126" s="3">
        <v>355.57057840077675</v>
      </c>
      <c r="S126" s="3">
        <f>IF(R126&lt;200, 0, R126)</f>
        <v>355.57057840077675</v>
      </c>
      <c r="T126">
        <f>S126*N126</f>
        <v>39290.548913285835</v>
      </c>
      <c r="U126" s="4">
        <f>P126/(constants!$B$1 * constants!$B$2 * (110/250) * AVERAGE(0.8, 1) * 1.5)</f>
        <v>2.6249986895887281</v>
      </c>
      <c r="V126" s="2">
        <v>0.29424768873886198</v>
      </c>
      <c r="W126" s="3">
        <f>(U126+V126)*N126</f>
        <v>322.57672480519869</v>
      </c>
      <c r="X126">
        <v>1.1000000000000001</v>
      </c>
      <c r="Y126" s="3">
        <f>W126*X126</f>
        <v>354.83439728571858</v>
      </c>
      <c r="Z126" t="s">
        <v>416</v>
      </c>
    </row>
    <row r="127" spans="1:26" ht="14.65" x14ac:dyDescent="0.85">
      <c r="A127">
        <v>82</v>
      </c>
      <c r="B127" t="s">
        <v>424</v>
      </c>
      <c r="C127" t="s">
        <v>425</v>
      </c>
      <c r="D127" t="s">
        <v>97</v>
      </c>
      <c r="E127">
        <v>50</v>
      </c>
      <c r="F127">
        <v>60</v>
      </c>
      <c r="G127">
        <v>95</v>
      </c>
      <c r="H127">
        <v>120</v>
      </c>
      <c r="I127">
        <v>70</v>
      </c>
      <c r="J127">
        <v>70</v>
      </c>
      <c r="K127">
        <f>MAX(F127,H127)</f>
        <v>120</v>
      </c>
      <c r="L127">
        <f>MIN(G127,I127)</f>
        <v>70</v>
      </c>
      <c r="M127">
        <f>(E127*2+31)/2+60</f>
        <v>125.5</v>
      </c>
      <c r="N127">
        <f>(K127*2+31)/2+5</f>
        <v>140.5</v>
      </c>
      <c r="O127">
        <f>(L127*2+31)/2+5</f>
        <v>90.5</v>
      </c>
      <c r="P127">
        <f>M127*O127</f>
        <v>11357.75</v>
      </c>
      <c r="Q127">
        <f>((G127*2+31)/2+5)*M127</f>
        <v>14495.25</v>
      </c>
      <c r="R127" s="3">
        <v>355.06698608083559</v>
      </c>
      <c r="S127" s="3">
        <f>IF(R127&lt;200, 0, R127)</f>
        <v>355.06698608083559</v>
      </c>
      <c r="T127">
        <f>S127*N127</f>
        <v>49886.911544357397</v>
      </c>
      <c r="U127" s="4">
        <f>P127/(constants!$B$1 * constants!$B$2 * (110/250) * AVERAGE(0.8, 1) * 1.5)</f>
        <v>1.8540805563766967</v>
      </c>
      <c r="V127" s="2">
        <v>0.43899109856912411</v>
      </c>
      <c r="W127" s="3">
        <f>(U127+V127)*N127</f>
        <v>322.17656751988778</v>
      </c>
      <c r="X127">
        <v>1.1000000000000001</v>
      </c>
      <c r="Y127" s="3">
        <f>W127*X127</f>
        <v>354.39422427187657</v>
      </c>
      <c r="Z127" t="s">
        <v>426</v>
      </c>
    </row>
    <row r="128" spans="1:26" ht="14.65" x14ac:dyDescent="0.85">
      <c r="A128">
        <v>426</v>
      </c>
      <c r="B128" t="s">
        <v>445</v>
      </c>
      <c r="C128" t="s">
        <v>446</v>
      </c>
      <c r="D128" t="s">
        <v>448</v>
      </c>
      <c r="E128">
        <v>150</v>
      </c>
      <c r="F128">
        <v>80</v>
      </c>
      <c r="G128">
        <v>44</v>
      </c>
      <c r="H128">
        <v>90</v>
      </c>
      <c r="I128">
        <v>54</v>
      </c>
      <c r="J128">
        <v>80</v>
      </c>
      <c r="K128">
        <f>MAX(F128,H128)</f>
        <v>90</v>
      </c>
      <c r="L128">
        <f>MIN(G128,I128)</f>
        <v>44</v>
      </c>
      <c r="M128">
        <f>(E128*2+31)/2+60</f>
        <v>225.5</v>
      </c>
      <c r="N128">
        <f>(K128*2+31)/2+5</f>
        <v>110.5</v>
      </c>
      <c r="O128">
        <f>(L128*2+31)/2+5</f>
        <v>64.5</v>
      </c>
      <c r="P128">
        <f>M128*O128</f>
        <v>14544.75</v>
      </c>
      <c r="Q128">
        <f>((G128*2+31)/2+5)*M128</f>
        <v>14544.75</v>
      </c>
      <c r="R128" s="3">
        <v>353.25367678815263</v>
      </c>
      <c r="S128" s="3">
        <f>IF(R128&lt;200, 0, R128)</f>
        <v>353.25367678815263</v>
      </c>
      <c r="T128">
        <f>S128*N128</f>
        <v>39034.531285090867</v>
      </c>
      <c r="U128" s="4">
        <f>P128/(constants!$B$1 * constants!$B$2 * (110/250) * AVERAGE(0.8, 1) * 1.5)</f>
        <v>2.3743380662860125</v>
      </c>
      <c r="V128" s="2">
        <v>0.5263621231062634</v>
      </c>
      <c r="W128" s="3">
        <f>(U128+V128)*N128</f>
        <v>320.52737092784645</v>
      </c>
      <c r="X128">
        <v>1.1000000000000001</v>
      </c>
      <c r="Y128" s="3">
        <f>W128*X128</f>
        <v>352.58010802063114</v>
      </c>
      <c r="Z128" t="s">
        <v>447</v>
      </c>
    </row>
    <row r="129" spans="1:26" ht="14.65" x14ac:dyDescent="0.85">
      <c r="A129">
        <v>38</v>
      </c>
      <c r="B129" t="s">
        <v>506</v>
      </c>
      <c r="C129" t="s">
        <v>507</v>
      </c>
      <c r="D129" t="s">
        <v>59</v>
      </c>
      <c r="E129">
        <v>73</v>
      </c>
      <c r="F129">
        <v>76</v>
      </c>
      <c r="G129">
        <v>75</v>
      </c>
      <c r="H129">
        <v>81</v>
      </c>
      <c r="I129">
        <v>100</v>
      </c>
      <c r="J129">
        <v>100</v>
      </c>
      <c r="K129">
        <f>MAX(F129,H129)</f>
        <v>81</v>
      </c>
      <c r="L129">
        <f>MIN(G129,I129)</f>
        <v>75</v>
      </c>
      <c r="M129">
        <f>(E129*2+31)/2+60</f>
        <v>148.5</v>
      </c>
      <c r="N129">
        <f>(K129*2+31)/2+5</f>
        <v>101.5</v>
      </c>
      <c r="O129">
        <f>(L129*2+31)/2+5</f>
        <v>95.5</v>
      </c>
      <c r="P129">
        <f>M129*O129</f>
        <v>14181.75</v>
      </c>
      <c r="Q129">
        <f>((G129*2+31)/2+5)*M129</f>
        <v>14181.75</v>
      </c>
      <c r="R129" s="3">
        <v>350.79747061697452</v>
      </c>
      <c r="S129" s="3">
        <f>IF(R129&lt;200, 0, R129)</f>
        <v>350.79747061697452</v>
      </c>
      <c r="T129">
        <f>S129*N129</f>
        <v>35605.943267622912</v>
      </c>
      <c r="U129" s="4">
        <f>P129/(constants!$B$1 * constants!$B$2 * (110/250) * AVERAGE(0.8, 1) * 1.5)</f>
        <v>2.315080621636787</v>
      </c>
      <c r="V129" s="2">
        <v>0.8215049694312021</v>
      </c>
      <c r="W129" s="3">
        <f>(U129+V129)*N129</f>
        <v>318.36343749340085</v>
      </c>
      <c r="X129">
        <v>1.1000000000000001</v>
      </c>
      <c r="Y129" s="3">
        <f>W129*X129</f>
        <v>350.19978124274098</v>
      </c>
      <c r="Z129" t="s">
        <v>508</v>
      </c>
    </row>
    <row r="130" spans="1:26" ht="14.65" x14ac:dyDescent="0.85">
      <c r="A130">
        <v>428</v>
      </c>
      <c r="B130" t="s">
        <v>525</v>
      </c>
      <c r="C130" t="s">
        <v>526</v>
      </c>
      <c r="D130" t="s">
        <v>17</v>
      </c>
      <c r="E130">
        <v>65</v>
      </c>
      <c r="F130">
        <v>76</v>
      </c>
      <c r="G130">
        <v>84</v>
      </c>
      <c r="H130">
        <v>54</v>
      </c>
      <c r="I130">
        <v>96</v>
      </c>
      <c r="J130">
        <v>105</v>
      </c>
      <c r="K130">
        <f>MAX(F130,H130)</f>
        <v>76</v>
      </c>
      <c r="L130">
        <f>MIN(G130,I130)</f>
        <v>84</v>
      </c>
      <c r="M130">
        <f>(E130*2+31)/2+60</f>
        <v>140.5</v>
      </c>
      <c r="N130">
        <f>(K130*2+31)/2+5</f>
        <v>96.5</v>
      </c>
      <c r="O130">
        <f>(L130*2+31)/2+5</f>
        <v>104.5</v>
      </c>
      <c r="P130">
        <f>M130*O130</f>
        <v>14682.25</v>
      </c>
      <c r="Q130">
        <f>((G130*2+31)/2+5)*M130</f>
        <v>14682.25</v>
      </c>
      <c r="R130" s="3">
        <v>349.53779056911384</v>
      </c>
      <c r="S130" s="3">
        <f>IF(R130&lt;200, 0, R130)</f>
        <v>349.53779056911384</v>
      </c>
      <c r="T130">
        <f>S130*N130</f>
        <v>33730.396789919483</v>
      </c>
      <c r="U130" s="4">
        <f>P130/(constants!$B$1 * constants!$B$2 * (110/250) * AVERAGE(0.8, 1) * 1.5)</f>
        <v>2.3967840680470829</v>
      </c>
      <c r="V130" s="2">
        <v>0.89057617115388443</v>
      </c>
      <c r="W130" s="3">
        <f>(U130+V130)*N130</f>
        <v>317.23026308289332</v>
      </c>
      <c r="X130">
        <v>1.1000000000000001</v>
      </c>
      <c r="Y130" s="3">
        <f>W130*X130</f>
        <v>348.95328939118269</v>
      </c>
      <c r="Z130" t="s">
        <v>527</v>
      </c>
    </row>
    <row r="131" spans="1:26" ht="14.65" x14ac:dyDescent="0.85">
      <c r="A131">
        <v>107</v>
      </c>
      <c r="B131" t="s">
        <v>452</v>
      </c>
      <c r="C131" t="s">
        <v>453</v>
      </c>
      <c r="D131" t="s">
        <v>93</v>
      </c>
      <c r="E131">
        <v>50</v>
      </c>
      <c r="F131">
        <v>105</v>
      </c>
      <c r="G131">
        <v>79</v>
      </c>
      <c r="H131">
        <v>35</v>
      </c>
      <c r="I131">
        <v>110</v>
      </c>
      <c r="J131">
        <v>76</v>
      </c>
      <c r="K131">
        <f>MAX(F131,H131)</f>
        <v>105</v>
      </c>
      <c r="L131">
        <f>MIN(G131,I131)</f>
        <v>79</v>
      </c>
      <c r="M131">
        <f>(E131*2+31)/2+60</f>
        <v>125.5</v>
      </c>
      <c r="N131">
        <f>(K131*2+31)/2+5</f>
        <v>125.5</v>
      </c>
      <c r="O131">
        <f>(L131*2+31)/2+5</f>
        <v>99.5</v>
      </c>
      <c r="P131">
        <f>M131*O131</f>
        <v>12487.25</v>
      </c>
      <c r="Q131">
        <f>((G131*2+31)/2+5)*M131</f>
        <v>12487.25</v>
      </c>
      <c r="R131" s="3">
        <v>349.1877813218581</v>
      </c>
      <c r="S131" s="3">
        <f>IF(R131&lt;200, 0, R131)</f>
        <v>349.1877813218581</v>
      </c>
      <c r="T131">
        <f>S131*N131</f>
        <v>43823.066555893194</v>
      </c>
      <c r="U131" s="4">
        <f>P131/(constants!$B$1 * constants!$B$2 * (110/250) * AVERAGE(0.8, 1) * 1.5)</f>
        <v>2.0384642581158157</v>
      </c>
      <c r="V131" s="2">
        <v>0.48618618930813967</v>
      </c>
      <c r="W131" s="3">
        <f>(U131+V131)*N131</f>
        <v>316.8436311517064</v>
      </c>
      <c r="X131">
        <v>1.1000000000000001</v>
      </c>
      <c r="Y131" s="3">
        <f>W131*X131</f>
        <v>348.52799426687704</v>
      </c>
      <c r="Z131" t="s">
        <v>454</v>
      </c>
    </row>
    <row r="132" spans="1:26" x14ac:dyDescent="0.85">
      <c r="A132">
        <v>295</v>
      </c>
      <c r="B132" t="s">
        <v>449</v>
      </c>
      <c r="C132" t="s">
        <v>450</v>
      </c>
      <c r="D132" t="s">
        <v>17</v>
      </c>
      <c r="E132">
        <v>104</v>
      </c>
      <c r="F132">
        <v>91</v>
      </c>
      <c r="G132">
        <v>63</v>
      </c>
      <c r="H132">
        <v>91</v>
      </c>
      <c r="I132">
        <v>63</v>
      </c>
      <c r="J132">
        <v>68</v>
      </c>
      <c r="K132">
        <f>MAX(F132,H132)</f>
        <v>91</v>
      </c>
      <c r="L132">
        <f>MIN(G132,I132)</f>
        <v>63</v>
      </c>
      <c r="M132">
        <f>(E132*2+31)/2+60</f>
        <v>179.5</v>
      </c>
      <c r="N132">
        <f>(K132*2+31)/2+5</f>
        <v>111.5</v>
      </c>
      <c r="O132">
        <f>(L132*2+31)/2+5</f>
        <v>83.5</v>
      </c>
      <c r="P132">
        <f>M132*O132</f>
        <v>14988.25</v>
      </c>
      <c r="Q132">
        <f>((G132*2+31)/2+5)*M132</f>
        <v>14988.25</v>
      </c>
      <c r="R132" s="3">
        <v>349.00421935680527</v>
      </c>
      <c r="S132" s="3">
        <f>IF(R132&lt;200, 0, R132)</f>
        <v>349.00421935680527</v>
      </c>
      <c r="T132">
        <f>S132*N132</f>
        <v>38913.970458283788</v>
      </c>
      <c r="U132" s="4">
        <f>P132/(constants!$B$1 * constants!$B$2 * (110/250) * AVERAGE(0.8, 1) * 1.5)</f>
        <v>2.4467366246935374</v>
      </c>
      <c r="V132" s="2">
        <v>0.39310984699127</v>
      </c>
      <c r="W132" s="3">
        <f>(U132+V132)*N132</f>
        <v>316.64288159285604</v>
      </c>
      <c r="X132">
        <v>1.1000000000000001</v>
      </c>
      <c r="Y132" s="3">
        <f>W132*X132</f>
        <v>348.30716975214165</v>
      </c>
      <c r="Z132" t="s">
        <v>451</v>
      </c>
    </row>
    <row r="133" spans="1:26" ht="14.65" x14ac:dyDescent="0.85">
      <c r="A133">
        <v>71</v>
      </c>
      <c r="B133" t="s">
        <v>481</v>
      </c>
      <c r="C133" t="s">
        <v>482</v>
      </c>
      <c r="D133" t="s">
        <v>266</v>
      </c>
      <c r="E133">
        <v>80</v>
      </c>
      <c r="F133">
        <v>105</v>
      </c>
      <c r="G133">
        <v>65</v>
      </c>
      <c r="H133">
        <v>100</v>
      </c>
      <c r="I133">
        <v>60</v>
      </c>
      <c r="J133">
        <v>70</v>
      </c>
      <c r="K133">
        <f>MAX(F133,H133)</f>
        <v>105</v>
      </c>
      <c r="L133">
        <f>MIN(G133,I133)</f>
        <v>60</v>
      </c>
      <c r="M133">
        <f>(E133*2+31)/2+60</f>
        <v>155.5</v>
      </c>
      <c r="N133">
        <f>(K133*2+31)/2+5</f>
        <v>125.5</v>
      </c>
      <c r="O133">
        <f>(L133*2+31)/2+5</f>
        <v>80.5</v>
      </c>
      <c r="P133">
        <f>M133*O133</f>
        <v>12517.75</v>
      </c>
      <c r="Q133">
        <f>((G133*2+31)/2+5)*M133</f>
        <v>13295.25</v>
      </c>
      <c r="R133" s="3">
        <v>342.37605446072905</v>
      </c>
      <c r="S133" s="3">
        <f>IF(R133&lt;200, 0, R133)</f>
        <v>342.37605446072905</v>
      </c>
      <c r="T133">
        <f>S133*N133</f>
        <v>42968.194834821494</v>
      </c>
      <c r="U133" s="4">
        <f>P133/(constants!$B$1 * constants!$B$2 * (110/250) * AVERAGE(0.8, 1) * 1.5)</f>
        <v>2.043443189415544</v>
      </c>
      <c r="V133" s="2">
        <v>0.43186331141734696</v>
      </c>
      <c r="W133" s="3">
        <f>(U133+V133)*N133</f>
        <v>310.65096585452784</v>
      </c>
      <c r="X133">
        <v>1.1000000000000001</v>
      </c>
      <c r="Y133" s="3">
        <f>W133*X133</f>
        <v>341.71606243998065</v>
      </c>
      <c r="Z133" t="s">
        <v>483</v>
      </c>
    </row>
    <row r="134" spans="1:26" ht="14.65" x14ac:dyDescent="0.85">
      <c r="A134">
        <v>423</v>
      </c>
      <c r="B134" t="s">
        <v>439</v>
      </c>
      <c r="C134" t="s">
        <v>440</v>
      </c>
      <c r="D134" t="s">
        <v>89</v>
      </c>
      <c r="E134">
        <v>111</v>
      </c>
      <c r="F134">
        <v>83</v>
      </c>
      <c r="G134">
        <v>68</v>
      </c>
      <c r="H134">
        <v>92</v>
      </c>
      <c r="I134">
        <v>82</v>
      </c>
      <c r="J134">
        <v>39</v>
      </c>
      <c r="K134">
        <f>MAX(F134,H134)</f>
        <v>92</v>
      </c>
      <c r="L134">
        <f>MIN(G134,I134)</f>
        <v>68</v>
      </c>
      <c r="M134">
        <f>(E134*2+31)/2+60</f>
        <v>186.5</v>
      </c>
      <c r="N134">
        <f>(K134*2+31)/2+5</f>
        <v>112.5</v>
      </c>
      <c r="O134">
        <f>(L134*2+31)/2+5</f>
        <v>88.5</v>
      </c>
      <c r="P134">
        <f>M134*O134</f>
        <v>16505.25</v>
      </c>
      <c r="Q134">
        <f>((G134*2+31)/2+5)*M134</f>
        <v>16505.25</v>
      </c>
      <c r="R134" s="3">
        <v>342.00270454580743</v>
      </c>
      <c r="S134" s="3">
        <f>IF(R134&lt;200, 0, R134)</f>
        <v>342.00270454580743</v>
      </c>
      <c r="T134">
        <f>S134*N134</f>
        <v>38475.304261403333</v>
      </c>
      <c r="U134" s="4">
        <f>P134/(constants!$B$1 * constants!$B$2 * (110/250) * AVERAGE(0.8, 1) * 1.5)</f>
        <v>2.6943772404865816</v>
      </c>
      <c r="V134" s="2">
        <v>6.3164017464035535E-2</v>
      </c>
      <c r="W134" s="3">
        <f>(U134+V134)*N134</f>
        <v>310.22339151944442</v>
      </c>
      <c r="X134">
        <v>1.1000000000000001</v>
      </c>
      <c r="Y134" s="3">
        <f>W134*X134</f>
        <v>341.24573067138891</v>
      </c>
      <c r="Z134" t="s">
        <v>441</v>
      </c>
    </row>
    <row r="135" spans="1:26" ht="14.65" x14ac:dyDescent="0.85">
      <c r="A135">
        <v>224</v>
      </c>
      <c r="B135" t="s">
        <v>430</v>
      </c>
      <c r="C135" t="s">
        <v>431</v>
      </c>
      <c r="D135" t="s">
        <v>63</v>
      </c>
      <c r="E135">
        <v>75</v>
      </c>
      <c r="F135">
        <v>105</v>
      </c>
      <c r="G135">
        <v>75</v>
      </c>
      <c r="H135">
        <v>105</v>
      </c>
      <c r="I135">
        <v>75</v>
      </c>
      <c r="J135">
        <v>45</v>
      </c>
      <c r="K135">
        <f>MAX(F135,H135)</f>
        <v>105</v>
      </c>
      <c r="L135">
        <f>MIN(G135,I135)</f>
        <v>75</v>
      </c>
      <c r="M135">
        <f>(E135*2+31)/2+60</f>
        <v>150.5</v>
      </c>
      <c r="N135">
        <f>(K135*2+31)/2+5</f>
        <v>125.5</v>
      </c>
      <c r="O135">
        <f>(L135*2+31)/2+5</f>
        <v>95.5</v>
      </c>
      <c r="P135">
        <f>M135*O135</f>
        <v>14372.75</v>
      </c>
      <c r="Q135">
        <f>((G135*2+31)/2+5)*M135</f>
        <v>14372.75</v>
      </c>
      <c r="R135" s="3">
        <v>341.45332537563303</v>
      </c>
      <c r="S135" s="3">
        <f>IF(R135&lt;200, 0, R135)</f>
        <v>341.45332537563303</v>
      </c>
      <c r="T135">
        <f>S135*N135</f>
        <v>42852.392334641947</v>
      </c>
      <c r="U135" s="4">
        <f>P135/(constants!$B$1 * constants!$B$2 * (110/250) * AVERAGE(0.8, 1) * 1.5)</f>
        <v>2.3462601586285281</v>
      </c>
      <c r="V135" s="2">
        <v>0.12180991976907751</v>
      </c>
      <c r="W135" s="3">
        <f>(U135+V135)*N135</f>
        <v>309.7427948388995</v>
      </c>
      <c r="X135">
        <v>1.1000000000000001</v>
      </c>
      <c r="Y135" s="3">
        <f>W135*X135</f>
        <v>340.71707432278947</v>
      </c>
      <c r="Z135" t="s">
        <v>432</v>
      </c>
    </row>
    <row r="136" spans="1:26" ht="14.65" x14ac:dyDescent="0.85">
      <c r="A136">
        <v>18</v>
      </c>
      <c r="B136" t="s">
        <v>550</v>
      </c>
      <c r="C136" t="s">
        <v>551</v>
      </c>
      <c r="D136" t="s">
        <v>312</v>
      </c>
      <c r="E136">
        <v>83</v>
      </c>
      <c r="F136">
        <v>80</v>
      </c>
      <c r="G136">
        <v>75</v>
      </c>
      <c r="H136">
        <v>70</v>
      </c>
      <c r="I136">
        <v>70</v>
      </c>
      <c r="J136">
        <v>91</v>
      </c>
      <c r="K136">
        <f>MAX(F136,H136)</f>
        <v>80</v>
      </c>
      <c r="L136">
        <f>MIN(G136,I136)</f>
        <v>70</v>
      </c>
      <c r="M136">
        <f>(E136*2+31)/2+60</f>
        <v>158.5</v>
      </c>
      <c r="N136">
        <f>(K136*2+31)/2+5</f>
        <v>100.5</v>
      </c>
      <c r="O136">
        <f>(L136*2+31)/2+5</f>
        <v>90.5</v>
      </c>
      <c r="P136">
        <f>M136*O136</f>
        <v>14344.25</v>
      </c>
      <c r="Q136">
        <f>((G136*2+31)/2+5)*M136</f>
        <v>15136.75</v>
      </c>
      <c r="R136" s="3">
        <v>341.16346337969901</v>
      </c>
      <c r="S136" s="3">
        <f>IF(R136&lt;200, 0, R136)</f>
        <v>341.16346337969901</v>
      </c>
      <c r="T136">
        <f>S136*N136</f>
        <v>34286.928069659749</v>
      </c>
      <c r="U136" s="4">
        <f>P136/(constants!$B$1 * constants!$B$2 * (110/250) * AVERAGE(0.8, 1) * 1.5)</f>
        <v>2.341607714627143</v>
      </c>
      <c r="V136" s="2">
        <v>0.7390088861915094</v>
      </c>
      <c r="W136" s="3">
        <f>(U136+V136)*N136</f>
        <v>309.60196838227461</v>
      </c>
      <c r="X136">
        <v>1.1000000000000001</v>
      </c>
      <c r="Y136" s="3">
        <f>W136*X136</f>
        <v>340.5621652205021</v>
      </c>
      <c r="Z136" t="s">
        <v>552</v>
      </c>
    </row>
    <row r="137" spans="1:26" x14ac:dyDescent="0.85">
      <c r="A137">
        <v>362</v>
      </c>
      <c r="B137" t="s">
        <v>497</v>
      </c>
      <c r="C137" t="s">
        <v>498</v>
      </c>
      <c r="D137" t="s">
        <v>85</v>
      </c>
      <c r="E137">
        <v>80</v>
      </c>
      <c r="F137">
        <v>80</v>
      </c>
      <c r="G137">
        <v>80</v>
      </c>
      <c r="H137">
        <v>80</v>
      </c>
      <c r="I137">
        <v>80</v>
      </c>
      <c r="J137">
        <v>80</v>
      </c>
      <c r="K137">
        <f>MAX(F137,H137)</f>
        <v>80</v>
      </c>
      <c r="L137">
        <f>MIN(G137,I137)</f>
        <v>80</v>
      </c>
      <c r="M137">
        <f>(E137*2+31)/2+60</f>
        <v>155.5</v>
      </c>
      <c r="N137">
        <f>(K137*2+31)/2+5</f>
        <v>100.5</v>
      </c>
      <c r="O137">
        <f>(L137*2+31)/2+5</f>
        <v>100.5</v>
      </c>
      <c r="P137">
        <f>M137*O137</f>
        <v>15627.75</v>
      </c>
      <c r="Q137">
        <f>((G137*2+31)/2+5)*M137</f>
        <v>15627.75</v>
      </c>
      <c r="R137" s="3">
        <v>340.48269174765795</v>
      </c>
      <c r="S137" s="3">
        <f>IF(R137&lt;200, 0, R137)</f>
        <v>340.48269174765795</v>
      </c>
      <c r="T137">
        <f>S137*N137</f>
        <v>34218.510520639626</v>
      </c>
      <c r="U137" s="4">
        <f>P137/(constants!$B$1 * constants!$B$2 * (110/250) * AVERAGE(0.8, 1) * 1.5)</f>
        <v>2.5511309383386607</v>
      </c>
      <c r="V137" s="2">
        <v>0.52282434414217493</v>
      </c>
      <c r="W137" s="3">
        <f>(U137+V137)*N137</f>
        <v>308.93250588932398</v>
      </c>
      <c r="X137">
        <v>1.1000000000000001</v>
      </c>
      <c r="Y137" s="3">
        <f>W137*X137</f>
        <v>339.82575647825638</v>
      </c>
      <c r="Z137" t="s">
        <v>499</v>
      </c>
    </row>
    <row r="138" spans="1:26" ht="14.65" x14ac:dyDescent="0.85">
      <c r="A138">
        <v>319</v>
      </c>
      <c r="B138" t="s">
        <v>534</v>
      </c>
      <c r="C138" t="s">
        <v>535</v>
      </c>
      <c r="D138" t="s">
        <v>537</v>
      </c>
      <c r="E138">
        <v>70</v>
      </c>
      <c r="F138">
        <v>120</v>
      </c>
      <c r="G138">
        <v>40</v>
      </c>
      <c r="H138">
        <v>95</v>
      </c>
      <c r="I138">
        <v>40</v>
      </c>
      <c r="J138">
        <v>95</v>
      </c>
      <c r="K138">
        <f>MAX(F138,H138)</f>
        <v>120</v>
      </c>
      <c r="L138">
        <f>MIN(G138,I138)</f>
        <v>40</v>
      </c>
      <c r="M138">
        <f>(E138*2+31)/2+60</f>
        <v>145.5</v>
      </c>
      <c r="N138">
        <f>(K138*2+31)/2+5</f>
        <v>140.5</v>
      </c>
      <c r="O138">
        <f>(L138*2+31)/2+5</f>
        <v>60.5</v>
      </c>
      <c r="P138">
        <f>M138*O138</f>
        <v>8802.75</v>
      </c>
      <c r="Q138">
        <f>((G138*2+31)/2+5)*M138</f>
        <v>8802.75</v>
      </c>
      <c r="R138" s="3">
        <v>340.3036550278407</v>
      </c>
      <c r="S138" s="3">
        <f>IF(R138&lt;200, 0, R138)</f>
        <v>340.3036550278407</v>
      </c>
      <c r="T138">
        <f>S138*N138</f>
        <v>47812.663531411621</v>
      </c>
      <c r="U138" s="4">
        <f>P138/(constants!$B$1 * constants!$B$2 * (110/250) * AVERAGE(0.8, 1) * 1.5)</f>
        <v>1.4369930327437184</v>
      </c>
      <c r="V138" s="2">
        <v>0.7615244239447192</v>
      </c>
      <c r="W138" s="3">
        <f>(U138+V138)*N138</f>
        <v>308.89170266472547</v>
      </c>
      <c r="X138">
        <v>1.1000000000000001</v>
      </c>
      <c r="Y138" s="3">
        <f>W138*X138</f>
        <v>339.78087293119802</v>
      </c>
      <c r="Z138" t="s">
        <v>536</v>
      </c>
    </row>
    <row r="139" spans="1:26" ht="14.65" x14ac:dyDescent="0.85">
      <c r="A139">
        <v>478</v>
      </c>
      <c r="B139" t="s">
        <v>557</v>
      </c>
      <c r="C139" t="s">
        <v>558</v>
      </c>
      <c r="D139" t="s">
        <v>560</v>
      </c>
      <c r="E139">
        <v>70</v>
      </c>
      <c r="F139">
        <v>80</v>
      </c>
      <c r="G139">
        <v>70</v>
      </c>
      <c r="H139">
        <v>80</v>
      </c>
      <c r="I139">
        <v>70</v>
      </c>
      <c r="J139">
        <v>110</v>
      </c>
      <c r="K139">
        <f>MAX(F139,H139)</f>
        <v>80</v>
      </c>
      <c r="L139">
        <f>MIN(G139,I139)</f>
        <v>70</v>
      </c>
      <c r="M139">
        <f>(E139*2+31)/2+60</f>
        <v>145.5</v>
      </c>
      <c r="N139">
        <f>(K139*2+31)/2+5</f>
        <v>100.5</v>
      </c>
      <c r="O139">
        <f>(L139*2+31)/2+5</f>
        <v>90.5</v>
      </c>
      <c r="P139">
        <f>M139*O139</f>
        <v>13167.75</v>
      </c>
      <c r="Q139">
        <f>((G139*2+31)/2+5)*M139</f>
        <v>13167.75</v>
      </c>
      <c r="R139" s="3">
        <v>339.57992559985991</v>
      </c>
      <c r="S139" s="3">
        <f>IF(R139&lt;200, 0, R139)</f>
        <v>339.57992559985991</v>
      </c>
      <c r="T139">
        <f>S139*N139</f>
        <v>34127.782522785921</v>
      </c>
      <c r="U139" s="4">
        <f>P139/(constants!$B$1 * constants!$B$2 * (110/250) * AVERAGE(0.8, 1) * 1.5)</f>
        <v>2.1495515613769669</v>
      </c>
      <c r="V139" s="2">
        <v>0.91724902145941578</v>
      </c>
      <c r="W139" s="3">
        <f>(U139+V139)*N139</f>
        <v>308.21345857505645</v>
      </c>
      <c r="X139">
        <v>1.1000000000000001</v>
      </c>
      <c r="Y139" s="3">
        <f>W139*X139</f>
        <v>339.03480443256211</v>
      </c>
      <c r="Z139" t="s">
        <v>559</v>
      </c>
    </row>
    <row r="140" spans="1:26" ht="14.65" x14ac:dyDescent="0.85">
      <c r="A140">
        <v>125</v>
      </c>
      <c r="B140" t="s">
        <v>568</v>
      </c>
      <c r="C140" t="s">
        <v>569</v>
      </c>
      <c r="D140" t="s">
        <v>81</v>
      </c>
      <c r="E140">
        <v>65</v>
      </c>
      <c r="F140">
        <v>83</v>
      </c>
      <c r="G140">
        <v>57</v>
      </c>
      <c r="H140">
        <v>95</v>
      </c>
      <c r="I140">
        <v>85</v>
      </c>
      <c r="J140">
        <v>105</v>
      </c>
      <c r="K140">
        <f>MAX(F140,H140)</f>
        <v>95</v>
      </c>
      <c r="L140">
        <f>MIN(G140,I140)</f>
        <v>57</v>
      </c>
      <c r="M140">
        <f>(E140*2+31)/2+60</f>
        <v>140.5</v>
      </c>
      <c r="N140">
        <f>(K140*2+31)/2+5</f>
        <v>115.5</v>
      </c>
      <c r="O140">
        <f>(L140*2+31)/2+5</f>
        <v>77.5</v>
      </c>
      <c r="P140">
        <f>M140*O140</f>
        <v>10888.75</v>
      </c>
      <c r="Q140">
        <f>((G140*2+31)/2+5)*M140</f>
        <v>10888.75</v>
      </c>
      <c r="R140" s="3">
        <v>339.05815456748337</v>
      </c>
      <c r="S140" s="3">
        <f>IF(R140&lt;200, 0, R140)</f>
        <v>339.05815456748337</v>
      </c>
      <c r="T140">
        <f>S140*N140</f>
        <v>39161.216852544327</v>
      </c>
      <c r="U140" s="4">
        <f>P140/(constants!$B$1 * constants!$B$2 * (110/250) * AVERAGE(0.8, 1) * 1.5)</f>
        <v>1.7775192849153008</v>
      </c>
      <c r="V140" s="2">
        <v>0.88707560619480841</v>
      </c>
      <c r="W140" s="3">
        <f>(U140+V140)*N140</f>
        <v>307.76070992321763</v>
      </c>
      <c r="X140">
        <v>1.1000000000000001</v>
      </c>
      <c r="Y140" s="3">
        <f>W140*X140</f>
        <v>338.5367809155394</v>
      </c>
      <c r="Z140" t="s">
        <v>570</v>
      </c>
    </row>
    <row r="141" spans="1:26" x14ac:dyDescent="0.85">
      <c r="A141">
        <v>106</v>
      </c>
      <c r="B141" t="s">
        <v>538</v>
      </c>
      <c r="C141" t="s">
        <v>539</v>
      </c>
      <c r="D141" t="s">
        <v>93</v>
      </c>
      <c r="E141">
        <v>50</v>
      </c>
      <c r="F141">
        <v>120</v>
      </c>
      <c r="G141">
        <v>53</v>
      </c>
      <c r="H141">
        <v>35</v>
      </c>
      <c r="I141">
        <v>110</v>
      </c>
      <c r="J141">
        <v>87</v>
      </c>
      <c r="K141">
        <f>MAX(F141,H141)</f>
        <v>120</v>
      </c>
      <c r="L141">
        <f>MIN(G141,I141)</f>
        <v>53</v>
      </c>
      <c r="M141">
        <f>(E141*2+31)/2+60</f>
        <v>125.5</v>
      </c>
      <c r="N141">
        <f>(K141*2+31)/2+5</f>
        <v>140.5</v>
      </c>
      <c r="O141">
        <f>(L141*2+31)/2+5</f>
        <v>73.5</v>
      </c>
      <c r="P141">
        <f>M141*O141</f>
        <v>9224.25</v>
      </c>
      <c r="Q141">
        <f>((G141*2+31)/2+5)*M141</f>
        <v>9224.25</v>
      </c>
      <c r="R141" s="3">
        <v>338.22068465104934</v>
      </c>
      <c r="S141" s="3">
        <f>IF(R141&lt;200, 0, R141)</f>
        <v>338.22068465104934</v>
      </c>
      <c r="T141">
        <f>S141*N141</f>
        <v>47520.006193472429</v>
      </c>
      <c r="U141" s="4">
        <f>P141/(constants!$B$1 * constants!$B$2 * (110/250) * AVERAGE(0.8, 1) * 1.5)</f>
        <v>1.5058002308694718</v>
      </c>
      <c r="V141" s="2">
        <v>0.67906579589733695</v>
      </c>
      <c r="W141" s="3">
        <f>(U141+V141)*N141</f>
        <v>306.97367676073662</v>
      </c>
      <c r="X141">
        <v>1.1000000000000001</v>
      </c>
      <c r="Y141" s="3">
        <f>W141*X141</f>
        <v>337.67104443681029</v>
      </c>
      <c r="Z141" t="s">
        <v>540</v>
      </c>
    </row>
    <row r="142" spans="1:26" ht="14.65" x14ac:dyDescent="0.85">
      <c r="A142">
        <v>354</v>
      </c>
      <c r="B142" t="s">
        <v>475</v>
      </c>
      <c r="C142" t="s">
        <v>476</v>
      </c>
      <c r="D142" t="s">
        <v>218</v>
      </c>
      <c r="E142">
        <v>64</v>
      </c>
      <c r="F142">
        <v>115</v>
      </c>
      <c r="G142">
        <v>65</v>
      </c>
      <c r="H142">
        <v>83</v>
      </c>
      <c r="I142">
        <v>63</v>
      </c>
      <c r="J142">
        <v>65</v>
      </c>
      <c r="K142">
        <f>MAX(F142,H142)</f>
        <v>115</v>
      </c>
      <c r="L142">
        <f>MIN(G142,I142)</f>
        <v>63</v>
      </c>
      <c r="M142">
        <f>(E142*2+31)/2+60</f>
        <v>139.5</v>
      </c>
      <c r="N142">
        <f>(K142*2+31)/2+5</f>
        <v>135.5</v>
      </c>
      <c r="O142">
        <f>(L142*2+31)/2+5</f>
        <v>83.5</v>
      </c>
      <c r="P142">
        <f>M142*O142</f>
        <v>11648.25</v>
      </c>
      <c r="Q142">
        <f>((G142*2+31)/2+5)*M142</f>
        <v>11927.25</v>
      </c>
      <c r="R142" s="3">
        <v>336.49539826995488</v>
      </c>
      <c r="S142" s="3">
        <f>IF(R142&lt;200, 0, R142)</f>
        <v>336.49539826995488</v>
      </c>
      <c r="T142">
        <f>S142*N142</f>
        <v>45595.126465578884</v>
      </c>
      <c r="U142" s="4">
        <f>P142/(constants!$B$1 * constants!$B$2 * (110/250) * AVERAGE(0.8, 1) * 1.5)</f>
        <v>1.9015028364609943</v>
      </c>
      <c r="V142" s="2">
        <v>0.3516612309643446</v>
      </c>
      <c r="W142" s="3">
        <f>(U142+V142)*N142</f>
        <v>305.30373113613342</v>
      </c>
      <c r="X142">
        <v>1.1000000000000001</v>
      </c>
      <c r="Y142" s="3">
        <f>W142*X142</f>
        <v>335.83410424974682</v>
      </c>
      <c r="Z142" t="s">
        <v>477</v>
      </c>
    </row>
    <row r="143" spans="1:26" ht="14.65" x14ac:dyDescent="0.85">
      <c r="A143">
        <v>36</v>
      </c>
      <c r="B143" t="s">
        <v>488</v>
      </c>
      <c r="C143" t="s">
        <v>489</v>
      </c>
      <c r="D143" t="s">
        <v>379</v>
      </c>
      <c r="E143">
        <v>95</v>
      </c>
      <c r="F143">
        <v>70</v>
      </c>
      <c r="G143">
        <v>73</v>
      </c>
      <c r="H143">
        <v>85</v>
      </c>
      <c r="I143">
        <v>90</v>
      </c>
      <c r="J143">
        <v>60</v>
      </c>
      <c r="K143">
        <f>MAX(F143,H143)</f>
        <v>85</v>
      </c>
      <c r="L143">
        <f>MIN(G143,I143)</f>
        <v>73</v>
      </c>
      <c r="M143">
        <f>(E143*2+31)/2+60</f>
        <v>170.5</v>
      </c>
      <c r="N143">
        <f>(K143*2+31)/2+5</f>
        <v>105.5</v>
      </c>
      <c r="O143">
        <f>(L143*2+31)/2+5</f>
        <v>93.5</v>
      </c>
      <c r="P143">
        <f>M143*O143</f>
        <v>15941.75</v>
      </c>
      <c r="Q143">
        <f>((G143*2+31)/2+5)*M143</f>
        <v>15941.75</v>
      </c>
      <c r="R143" s="3">
        <v>336.43826336456465</v>
      </c>
      <c r="S143" s="3">
        <f>IF(R143&lt;200, 0, R143)</f>
        <v>336.43826336456465</v>
      </c>
      <c r="T143">
        <f>S143*N143</f>
        <v>35494.236784961569</v>
      </c>
      <c r="U143" s="4">
        <f>P143/(constants!$B$1 * constants!$B$2 * (110/250) * AVERAGE(0.8, 1) * 1.5)</f>
        <v>2.6023894441784865</v>
      </c>
      <c r="V143" s="2">
        <v>0.29068670637640687</v>
      </c>
      <c r="W143" s="3">
        <f>(U143+V143)*N143</f>
        <v>305.21953388354126</v>
      </c>
      <c r="X143">
        <v>1.1000000000000001</v>
      </c>
      <c r="Y143" s="3">
        <f>W143*X143</f>
        <v>335.74148727189544</v>
      </c>
      <c r="Z143" t="s">
        <v>490</v>
      </c>
    </row>
    <row r="144" spans="1:26" ht="14.65" x14ac:dyDescent="0.85">
      <c r="A144">
        <v>182</v>
      </c>
      <c r="B144" t="s">
        <v>465</v>
      </c>
      <c r="C144" t="s">
        <v>466</v>
      </c>
      <c r="D144" t="s">
        <v>292</v>
      </c>
      <c r="E144">
        <v>75</v>
      </c>
      <c r="F144">
        <v>80</v>
      </c>
      <c r="G144">
        <v>85</v>
      </c>
      <c r="H144">
        <v>90</v>
      </c>
      <c r="I144">
        <v>100</v>
      </c>
      <c r="J144">
        <v>50</v>
      </c>
      <c r="K144">
        <f>MAX(F144,H144)</f>
        <v>90</v>
      </c>
      <c r="L144">
        <f>MIN(G144,I144)</f>
        <v>85</v>
      </c>
      <c r="M144">
        <f>(E144*2+31)/2+60</f>
        <v>150.5</v>
      </c>
      <c r="N144">
        <f>(K144*2+31)/2+5</f>
        <v>110.5</v>
      </c>
      <c r="O144">
        <f>(L144*2+31)/2+5</f>
        <v>105.5</v>
      </c>
      <c r="P144">
        <f>M144*O144</f>
        <v>15877.75</v>
      </c>
      <c r="Q144">
        <f>((G144*2+31)/2+5)*M144</f>
        <v>15877.75</v>
      </c>
      <c r="R144" s="3">
        <v>335.97327700473653</v>
      </c>
      <c r="S144" s="3">
        <f>IF(R144&lt;200, 0, R144)</f>
        <v>335.97327700473653</v>
      </c>
      <c r="T144">
        <f>S144*N144</f>
        <v>37125.047109023384</v>
      </c>
      <c r="U144" s="4">
        <f>P144/(constants!$B$1 * constants!$B$2 * (110/250) * AVERAGE(0.8, 1) * 1.5)</f>
        <v>2.5919418506315157</v>
      </c>
      <c r="V144" s="2">
        <v>0.16622235579122427</v>
      </c>
      <c r="W144" s="3">
        <f>(U144+V144)*N144</f>
        <v>304.77714480971275</v>
      </c>
      <c r="X144">
        <v>1.1000000000000001</v>
      </c>
      <c r="Y144" s="3">
        <f>W144*X144</f>
        <v>335.25485929068407</v>
      </c>
      <c r="Z144" t="s">
        <v>467</v>
      </c>
    </row>
    <row r="145" spans="1:26" ht="14.65" x14ac:dyDescent="0.85">
      <c r="A145">
        <v>234</v>
      </c>
      <c r="B145" t="s">
        <v>544</v>
      </c>
      <c r="C145" t="s">
        <v>545</v>
      </c>
      <c r="D145" t="s">
        <v>17</v>
      </c>
      <c r="E145">
        <v>73</v>
      </c>
      <c r="F145">
        <v>95</v>
      </c>
      <c r="G145">
        <v>62</v>
      </c>
      <c r="H145">
        <v>85</v>
      </c>
      <c r="I145">
        <v>65</v>
      </c>
      <c r="J145">
        <v>85</v>
      </c>
      <c r="K145">
        <f>MAX(F145,H145)</f>
        <v>95</v>
      </c>
      <c r="L145">
        <f>MIN(G145,I145)</f>
        <v>62</v>
      </c>
      <c r="M145">
        <f>(E145*2+31)/2+60</f>
        <v>148.5</v>
      </c>
      <c r="N145">
        <f>(K145*2+31)/2+5</f>
        <v>115.5</v>
      </c>
      <c r="O145">
        <f>(L145*2+31)/2+5</f>
        <v>82.5</v>
      </c>
      <c r="P145">
        <f>M145*O145</f>
        <v>12251.25</v>
      </c>
      <c r="Q145">
        <f>((G145*2+31)/2+5)*M145</f>
        <v>12251.25</v>
      </c>
      <c r="R145" s="3">
        <v>335.24885187006362</v>
      </c>
      <c r="S145" s="3">
        <f>IF(R145&lt;200, 0, R145)</f>
        <v>335.24885187006362</v>
      </c>
      <c r="T145">
        <f>S145*N145</f>
        <v>38721.242390992345</v>
      </c>
      <c r="U145" s="4">
        <f>P145/(constants!$B$1 * constants!$B$2 * (110/250) * AVERAGE(0.8, 1) * 1.5)</f>
        <v>1.9999387569113605</v>
      </c>
      <c r="V145" s="2">
        <v>0.63409082974589781</v>
      </c>
      <c r="W145" s="3">
        <f>(U145+V145)*N145</f>
        <v>304.23041725891335</v>
      </c>
      <c r="X145">
        <v>1.1000000000000001</v>
      </c>
      <c r="Y145" s="3">
        <f>W145*X145</f>
        <v>334.65345898480473</v>
      </c>
      <c r="Z145" t="s">
        <v>546</v>
      </c>
    </row>
    <row r="146" spans="1:26" ht="14.65" x14ac:dyDescent="0.85">
      <c r="A146">
        <v>112</v>
      </c>
      <c r="B146" t="s">
        <v>442</v>
      </c>
      <c r="C146" t="s">
        <v>443</v>
      </c>
      <c r="D146" t="s">
        <v>175</v>
      </c>
      <c r="E146">
        <v>105</v>
      </c>
      <c r="F146">
        <v>130</v>
      </c>
      <c r="G146">
        <v>120</v>
      </c>
      <c r="H146">
        <v>45</v>
      </c>
      <c r="I146">
        <v>45</v>
      </c>
      <c r="J146">
        <v>40</v>
      </c>
      <c r="K146">
        <f>MAX(F146,H146)</f>
        <v>130</v>
      </c>
      <c r="L146">
        <f>MIN(G146,I146)</f>
        <v>45</v>
      </c>
      <c r="M146">
        <f>(E146*2+31)/2+60</f>
        <v>180.5</v>
      </c>
      <c r="N146">
        <f>(K146*2+31)/2+5</f>
        <v>150.5</v>
      </c>
      <c r="O146">
        <f>(L146*2+31)/2+5</f>
        <v>65.5</v>
      </c>
      <c r="P146">
        <f>M146*O146</f>
        <v>11822.75</v>
      </c>
      <c r="Q146">
        <f>((G146*2+31)/2+5)*M146</f>
        <v>25360.25</v>
      </c>
      <c r="R146" s="3">
        <v>334.78294549670926</v>
      </c>
      <c r="S146" s="3">
        <f>IF(R146&lt;200, 0, R146)</f>
        <v>334.78294549670926</v>
      </c>
      <c r="T146">
        <f>S146*N146</f>
        <v>50384.833297254743</v>
      </c>
      <c r="U146" s="4">
        <f>P146/(constants!$B$1 * constants!$B$2 * (110/250) * AVERAGE(0.8, 1) * 1.5)</f>
        <v>1.9299888532414071</v>
      </c>
      <c r="V146" s="2">
        <v>8.7869897355156296E-2</v>
      </c>
      <c r="W146" s="3">
        <f>(U146+V146)*N146</f>
        <v>303.68774196478279</v>
      </c>
      <c r="X146">
        <v>1.1000000000000001</v>
      </c>
      <c r="Y146" s="3">
        <f>W146*X146</f>
        <v>334.05651616126107</v>
      </c>
      <c r="Z146" t="s">
        <v>444</v>
      </c>
    </row>
    <row r="147" spans="1:26" ht="14.65" x14ac:dyDescent="0.85">
      <c r="A147">
        <v>126</v>
      </c>
      <c r="B147" t="s">
        <v>565</v>
      </c>
      <c r="C147" t="s">
        <v>566</v>
      </c>
      <c r="D147" t="s">
        <v>59</v>
      </c>
      <c r="E147">
        <v>65</v>
      </c>
      <c r="F147">
        <v>95</v>
      </c>
      <c r="G147">
        <v>57</v>
      </c>
      <c r="H147">
        <v>100</v>
      </c>
      <c r="I147">
        <v>85</v>
      </c>
      <c r="J147">
        <v>93</v>
      </c>
      <c r="K147">
        <f>MAX(F147,H147)</f>
        <v>100</v>
      </c>
      <c r="L147">
        <f>MIN(G147,I147)</f>
        <v>57</v>
      </c>
      <c r="M147">
        <f>(E147*2+31)/2+60</f>
        <v>140.5</v>
      </c>
      <c r="N147">
        <f>(K147*2+31)/2+5</f>
        <v>120.5</v>
      </c>
      <c r="O147">
        <f>(L147*2+31)/2+5</f>
        <v>77.5</v>
      </c>
      <c r="P147">
        <f>M147*O147</f>
        <v>10888.75</v>
      </c>
      <c r="Q147">
        <f>((G147*2+31)/2+5)*M147</f>
        <v>10888.75</v>
      </c>
      <c r="R147" s="3">
        <v>334.56120098877943</v>
      </c>
      <c r="S147" s="3">
        <f>IF(R147&lt;200, 0, R147)</f>
        <v>334.56120098877943</v>
      </c>
      <c r="T147">
        <f>S147*N147</f>
        <v>40314.62471914792</v>
      </c>
      <c r="U147" s="4">
        <f>P147/(constants!$B$1 * constants!$B$2 * (110/250) * AVERAGE(0.8, 1) * 1.5)</f>
        <v>1.7775192849153008</v>
      </c>
      <c r="V147" s="2">
        <v>0.74235946300593869</v>
      </c>
      <c r="W147" s="3">
        <f>(U147+V147)*N147</f>
        <v>303.64538912450934</v>
      </c>
      <c r="X147">
        <v>1.1000000000000001</v>
      </c>
      <c r="Y147" s="3">
        <f>W147*X147</f>
        <v>334.00992803696028</v>
      </c>
      <c r="Z147" t="s">
        <v>567</v>
      </c>
    </row>
    <row r="148" spans="1:26" ht="14.65" x14ac:dyDescent="0.85">
      <c r="A148">
        <v>442</v>
      </c>
      <c r="B148" t="s">
        <v>484</v>
      </c>
      <c r="C148" t="s">
        <v>485</v>
      </c>
      <c r="D148" t="s">
        <v>487</v>
      </c>
      <c r="E148">
        <v>50</v>
      </c>
      <c r="F148">
        <v>92</v>
      </c>
      <c r="G148">
        <v>108</v>
      </c>
      <c r="H148">
        <v>92</v>
      </c>
      <c r="I148">
        <v>108</v>
      </c>
      <c r="J148">
        <v>35</v>
      </c>
      <c r="K148">
        <f>MAX(F148,H148)</f>
        <v>92</v>
      </c>
      <c r="L148">
        <f>MIN(G148,I148)</f>
        <v>108</v>
      </c>
      <c r="M148">
        <f>(E148*2+31)/2+60</f>
        <v>125.5</v>
      </c>
      <c r="N148">
        <f>(K148*2+31)/2+5</f>
        <v>112.5</v>
      </c>
      <c r="O148">
        <f>(L148*2+31)/2+5</f>
        <v>128.5</v>
      </c>
      <c r="P148">
        <f>M148*O148</f>
        <v>16126.75</v>
      </c>
      <c r="Q148">
        <f>((G148*2+31)/2+5)*M148</f>
        <v>16126.75</v>
      </c>
      <c r="R148" s="3">
        <v>333.26693917116364</v>
      </c>
      <c r="S148" s="3">
        <f>IF(R148&lt;200, 0, R148)</f>
        <v>333.26693917116364</v>
      </c>
      <c r="T148">
        <f>S148*N148</f>
        <v>37492.530656755909</v>
      </c>
      <c r="U148" s="4">
        <f>P148/(constants!$B$1 * constants!$B$2 * (110/250) * AVERAGE(0.8, 1) * 1.5)</f>
        <v>2.6325895192751991</v>
      </c>
      <c r="V148" s="2">
        <v>5.4501155439450881E-2</v>
      </c>
      <c r="W148" s="3">
        <f>(U148+V148)*N148</f>
        <v>302.29770090539813</v>
      </c>
      <c r="X148">
        <v>1.1000000000000001</v>
      </c>
      <c r="Y148" s="3">
        <f>W148*X148</f>
        <v>332.52747099593796</v>
      </c>
      <c r="Z148" t="s">
        <v>486</v>
      </c>
    </row>
    <row r="149" spans="1:26" x14ac:dyDescent="0.85">
      <c r="A149">
        <v>368</v>
      </c>
      <c r="B149" t="s">
        <v>472</v>
      </c>
      <c r="C149" t="s">
        <v>473</v>
      </c>
      <c r="D149" t="s">
        <v>63</v>
      </c>
      <c r="E149">
        <v>55</v>
      </c>
      <c r="F149">
        <v>84</v>
      </c>
      <c r="G149">
        <v>105</v>
      </c>
      <c r="H149">
        <v>114</v>
      </c>
      <c r="I149">
        <v>75</v>
      </c>
      <c r="J149">
        <v>52</v>
      </c>
      <c r="K149">
        <f>MAX(F149,H149)</f>
        <v>114</v>
      </c>
      <c r="L149">
        <f>MIN(G149,I149)</f>
        <v>75</v>
      </c>
      <c r="M149">
        <f>(E149*2+31)/2+60</f>
        <v>130.5</v>
      </c>
      <c r="N149">
        <f>(K149*2+31)/2+5</f>
        <v>134.5</v>
      </c>
      <c r="O149">
        <f>(L149*2+31)/2+5</f>
        <v>95.5</v>
      </c>
      <c r="P149">
        <f>M149*O149</f>
        <v>12462.75</v>
      </c>
      <c r="Q149">
        <f>((G149*2+31)/2+5)*M149</f>
        <v>16377.75</v>
      </c>
      <c r="R149" s="3">
        <v>333.13172414866216</v>
      </c>
      <c r="S149" s="3">
        <f>IF(R149&lt;200, 0, R149)</f>
        <v>333.13172414866216</v>
      </c>
      <c r="T149">
        <f>S149*N149</f>
        <v>44806.216897995058</v>
      </c>
      <c r="U149" s="4">
        <f>P149/(constants!$B$1 * constants!$B$2 * (110/250) * AVERAGE(0.8, 1) * 1.5)</f>
        <v>2.0344647887111158</v>
      </c>
      <c r="V149" s="2">
        <v>0.21251732091816397</v>
      </c>
      <c r="W149" s="3">
        <f>(U149+V149)*N149</f>
        <v>302.21909374513814</v>
      </c>
      <c r="X149">
        <v>1.1000000000000001</v>
      </c>
      <c r="Y149" s="3">
        <f>W149*X149</f>
        <v>332.44100311965195</v>
      </c>
      <c r="Z149" t="s">
        <v>474</v>
      </c>
    </row>
    <row r="150" spans="1:26" ht="14.65" x14ac:dyDescent="0.85">
      <c r="A150">
        <v>101</v>
      </c>
      <c r="B150" t="s">
        <v>500</v>
      </c>
      <c r="C150" t="s">
        <v>501</v>
      </c>
      <c r="D150" t="s">
        <v>81</v>
      </c>
      <c r="E150">
        <v>60</v>
      </c>
      <c r="F150">
        <v>50</v>
      </c>
      <c r="G150">
        <v>70</v>
      </c>
      <c r="H150">
        <v>80</v>
      </c>
      <c r="I150">
        <v>80</v>
      </c>
      <c r="J150">
        <v>140</v>
      </c>
      <c r="K150">
        <f>MAX(F150,H150)</f>
        <v>80</v>
      </c>
      <c r="L150">
        <f>MIN(G150,I150)</f>
        <v>70</v>
      </c>
      <c r="M150">
        <f>(E150*2+31)/2+60</f>
        <v>135.5</v>
      </c>
      <c r="N150">
        <f>(K150*2+31)/2+5</f>
        <v>100.5</v>
      </c>
      <c r="O150">
        <f>(L150*2+31)/2+5</f>
        <v>90.5</v>
      </c>
      <c r="P150">
        <f>M150*O150</f>
        <v>12262.75</v>
      </c>
      <c r="Q150">
        <f>((G150*2+31)/2+5)*M150</f>
        <v>12262.75</v>
      </c>
      <c r="R150" s="3">
        <v>332.02151828325503</v>
      </c>
      <c r="S150" s="3">
        <f>IF(R150&lt;200, 0, R150)</f>
        <v>332.02151828325503</v>
      </c>
      <c r="T150">
        <f>S150*N150</f>
        <v>33368.16258746713</v>
      </c>
      <c r="U150" s="4">
        <f>P150/(constants!$B$1 * constants!$B$2 * (110/250) * AVERAGE(0.8, 1) * 1.5)</f>
        <v>2.0018160588768317</v>
      </c>
      <c r="V150" s="2">
        <v>0.99700198670295082</v>
      </c>
      <c r="W150" s="3">
        <f>(U150+V150)*N150</f>
        <v>301.38121358076813</v>
      </c>
      <c r="X150">
        <v>1.1000000000000001</v>
      </c>
      <c r="Y150" s="3">
        <f>W150*X150</f>
        <v>331.51933493884496</v>
      </c>
      <c r="Z150" t="s">
        <v>502</v>
      </c>
    </row>
    <row r="151" spans="1:26" ht="14.65" x14ac:dyDescent="0.85">
      <c r="A151">
        <v>340</v>
      </c>
      <c r="B151" t="s">
        <v>503</v>
      </c>
      <c r="C151" t="s">
        <v>504</v>
      </c>
      <c r="D151" t="s">
        <v>89</v>
      </c>
      <c r="E151">
        <v>110</v>
      </c>
      <c r="F151">
        <v>78</v>
      </c>
      <c r="G151">
        <v>73</v>
      </c>
      <c r="H151">
        <v>76</v>
      </c>
      <c r="I151">
        <v>71</v>
      </c>
      <c r="J151">
        <v>60</v>
      </c>
      <c r="K151">
        <f>MAX(F151,H151)</f>
        <v>78</v>
      </c>
      <c r="L151">
        <f>MIN(G151,I151)</f>
        <v>71</v>
      </c>
      <c r="M151">
        <f>(E151*2+31)/2+60</f>
        <v>185.5</v>
      </c>
      <c r="N151">
        <f>(K151*2+31)/2+5</f>
        <v>98.5</v>
      </c>
      <c r="O151">
        <f>(L151*2+31)/2+5</f>
        <v>91.5</v>
      </c>
      <c r="P151">
        <f>M151*O151</f>
        <v>16973.25</v>
      </c>
      <c r="Q151">
        <f>((G151*2+31)/2+5)*M151</f>
        <v>17344.25</v>
      </c>
      <c r="R151" s="3">
        <v>332.03612564642157</v>
      </c>
      <c r="S151" s="3">
        <f>IF(R151&lt;200, 0, R151)</f>
        <v>332.03612564642157</v>
      </c>
      <c r="T151">
        <f>S151*N151</f>
        <v>32705.558376172525</v>
      </c>
      <c r="U151" s="4">
        <f>P151/(constants!$B$1 * constants!$B$2 * (110/250) * AVERAGE(0.8, 1) * 1.5)</f>
        <v>2.7707752682988063</v>
      </c>
      <c r="V151" s="2">
        <v>0.2873173310830836</v>
      </c>
      <c r="W151" s="3">
        <f>(U151+V151)*N151</f>
        <v>301.22212103911613</v>
      </c>
      <c r="X151">
        <v>1.1000000000000001</v>
      </c>
      <c r="Y151" s="3">
        <f>W151*X151</f>
        <v>331.34433314302777</v>
      </c>
      <c r="Z151" t="s">
        <v>505</v>
      </c>
    </row>
    <row r="152" spans="1:26" ht="14.65" x14ac:dyDescent="0.85">
      <c r="A152">
        <v>272</v>
      </c>
      <c r="B152" t="s">
        <v>521</v>
      </c>
      <c r="C152" t="s">
        <v>522</v>
      </c>
      <c r="D152" t="s">
        <v>524</v>
      </c>
      <c r="E152">
        <v>80</v>
      </c>
      <c r="F152">
        <v>70</v>
      </c>
      <c r="G152">
        <v>70</v>
      </c>
      <c r="H152">
        <v>90</v>
      </c>
      <c r="I152">
        <v>100</v>
      </c>
      <c r="J152">
        <v>70</v>
      </c>
      <c r="K152">
        <f>MAX(F152,H152)</f>
        <v>90</v>
      </c>
      <c r="L152">
        <f>MIN(G152,I152)</f>
        <v>70</v>
      </c>
      <c r="M152">
        <f>(E152*2+31)/2+60</f>
        <v>155.5</v>
      </c>
      <c r="N152">
        <f>(K152*2+31)/2+5</f>
        <v>110.5</v>
      </c>
      <c r="O152">
        <f>(L152*2+31)/2+5</f>
        <v>90.5</v>
      </c>
      <c r="P152">
        <f>M152*O152</f>
        <v>14072.75</v>
      </c>
      <c r="Q152">
        <f>((G152*2+31)/2+5)*M152</f>
        <v>14072.75</v>
      </c>
      <c r="R152" s="3">
        <v>331.96243090680071</v>
      </c>
      <c r="S152" s="3">
        <f>IF(R152&lt;200, 0, R152)</f>
        <v>331.96243090680071</v>
      </c>
      <c r="T152">
        <f>S152*N152</f>
        <v>36681.848615201481</v>
      </c>
      <c r="U152" s="4">
        <f>P152/(constants!$B$1 * constants!$B$2 * (110/250) * AVERAGE(0.8, 1) * 1.5)</f>
        <v>2.2972870638771021</v>
      </c>
      <c r="V152" s="2">
        <v>0.42843447009772734</v>
      </c>
      <c r="W152" s="3">
        <f>(U152+V152)*N152</f>
        <v>301.19222950421863</v>
      </c>
      <c r="X152">
        <v>1.1000000000000001</v>
      </c>
      <c r="Y152" s="3">
        <f>W152*X152</f>
        <v>331.31145245464052</v>
      </c>
      <c r="Z152" t="s">
        <v>523</v>
      </c>
    </row>
    <row r="153" spans="1:26" ht="14.65" x14ac:dyDescent="0.85">
      <c r="A153">
        <v>416</v>
      </c>
      <c r="B153" t="s">
        <v>494</v>
      </c>
      <c r="C153" t="s">
        <v>495</v>
      </c>
      <c r="D153" t="s">
        <v>171</v>
      </c>
      <c r="E153">
        <v>70</v>
      </c>
      <c r="F153">
        <v>80</v>
      </c>
      <c r="G153">
        <v>102</v>
      </c>
      <c r="H153">
        <v>80</v>
      </c>
      <c r="I153">
        <v>102</v>
      </c>
      <c r="J153">
        <v>40</v>
      </c>
      <c r="K153">
        <f>MAX(F153,H153)</f>
        <v>80</v>
      </c>
      <c r="L153">
        <f>MIN(G153,I153)</f>
        <v>102</v>
      </c>
      <c r="M153">
        <f>(E153*2+31)/2+60</f>
        <v>145.5</v>
      </c>
      <c r="N153">
        <f>(K153*2+31)/2+5</f>
        <v>100.5</v>
      </c>
      <c r="O153">
        <f>(L153*2+31)/2+5</f>
        <v>122.5</v>
      </c>
      <c r="P153">
        <f>M153*O153</f>
        <v>17823.75</v>
      </c>
      <c r="Q153">
        <f>((G153*2+31)/2+5)*M153</f>
        <v>17823.75</v>
      </c>
      <c r="R153" s="3">
        <v>331.73182074569263</v>
      </c>
      <c r="S153" s="3">
        <f>IF(R153&lt;200, 0, R153)</f>
        <v>331.73182074569263</v>
      </c>
      <c r="T153">
        <f>S153*N153</f>
        <v>33339.04798494211</v>
      </c>
      <c r="U153" s="4">
        <f>P153/(constants!$B$1 * constants!$B$2 * (110/250) * AVERAGE(0.8, 1) * 1.5)</f>
        <v>2.9096139919190991</v>
      </c>
      <c r="V153" s="2">
        <v>8.4517099805014706E-2</v>
      </c>
      <c r="W153" s="3">
        <f>(U153+V153)*N153</f>
        <v>300.91017471827342</v>
      </c>
      <c r="X153">
        <v>1.1000000000000001</v>
      </c>
      <c r="Y153" s="3">
        <f>W153*X153</f>
        <v>331.00119219010077</v>
      </c>
      <c r="Z153" t="s">
        <v>496</v>
      </c>
    </row>
    <row r="154" spans="1:26" ht="14.65" x14ac:dyDescent="0.85">
      <c r="A154">
        <v>73</v>
      </c>
      <c r="B154" t="s">
        <v>591</v>
      </c>
      <c r="C154" t="s">
        <v>592</v>
      </c>
      <c r="D154" t="s">
        <v>594</v>
      </c>
      <c r="E154">
        <v>80</v>
      </c>
      <c r="F154">
        <v>70</v>
      </c>
      <c r="G154">
        <v>65</v>
      </c>
      <c r="H154">
        <v>80</v>
      </c>
      <c r="I154">
        <v>120</v>
      </c>
      <c r="J154">
        <v>100</v>
      </c>
      <c r="K154">
        <f>MAX(F154,H154)</f>
        <v>80</v>
      </c>
      <c r="L154">
        <f>MIN(G154,I154)</f>
        <v>65</v>
      </c>
      <c r="M154">
        <f>(E154*2+31)/2+60</f>
        <v>155.5</v>
      </c>
      <c r="N154">
        <f>(K154*2+31)/2+5</f>
        <v>100.5</v>
      </c>
      <c r="O154">
        <f>(L154*2+31)/2+5</f>
        <v>85.5</v>
      </c>
      <c r="P154">
        <f>M154*O154</f>
        <v>13295.25</v>
      </c>
      <c r="Q154">
        <f>((G154*2+31)/2+5)*M154</f>
        <v>13295.25</v>
      </c>
      <c r="R154" s="3">
        <v>330.918529057998</v>
      </c>
      <c r="S154" s="3">
        <f>IF(R154&lt;200, 0, R154)</f>
        <v>330.918529057998</v>
      </c>
      <c r="T154">
        <f>S154*N154</f>
        <v>33257.312170328798</v>
      </c>
      <c r="U154" s="4">
        <f>P154/(constants!$B$1 * constants!$B$2 * (110/250) * AVERAGE(0.8, 1) * 1.5)</f>
        <v>2.1703651266463231</v>
      </c>
      <c r="V154" s="2">
        <v>0.81799178897831071</v>
      </c>
      <c r="W154" s="3">
        <f>(U154+V154)*N154</f>
        <v>300.32987002027573</v>
      </c>
      <c r="X154">
        <v>1.1000000000000001</v>
      </c>
      <c r="Y154" s="3">
        <f>W154*X154</f>
        <v>330.36285702230333</v>
      </c>
      <c r="Z154" t="s">
        <v>593</v>
      </c>
    </row>
    <row r="155" spans="1:26" ht="14.65" x14ac:dyDescent="0.85">
      <c r="A155">
        <v>421</v>
      </c>
      <c r="B155" t="s">
        <v>575</v>
      </c>
      <c r="C155" t="s">
        <v>576</v>
      </c>
      <c r="D155" t="s">
        <v>292</v>
      </c>
      <c r="E155">
        <v>70</v>
      </c>
      <c r="F155">
        <v>60</v>
      </c>
      <c r="G155">
        <v>70</v>
      </c>
      <c r="H155">
        <v>87</v>
      </c>
      <c r="I155">
        <v>78</v>
      </c>
      <c r="J155">
        <v>85</v>
      </c>
      <c r="K155">
        <f>MAX(F155,H155)</f>
        <v>87</v>
      </c>
      <c r="L155">
        <f>MIN(G155,I155)</f>
        <v>70</v>
      </c>
      <c r="M155">
        <f>(E155*2+31)/2+60</f>
        <v>145.5</v>
      </c>
      <c r="N155">
        <f>(K155*2+31)/2+5</f>
        <v>107.5</v>
      </c>
      <c r="O155">
        <f>(L155*2+31)/2+5</f>
        <v>90.5</v>
      </c>
      <c r="P155">
        <f>M155*O155</f>
        <v>13167.75</v>
      </c>
      <c r="Q155">
        <f>((G155*2+31)/2+5)*M155</f>
        <v>13167.75</v>
      </c>
      <c r="R155" s="3">
        <v>329.36300693511197</v>
      </c>
      <c r="S155" s="3">
        <f>IF(R155&lt;200, 0, R155)</f>
        <v>329.36300693511197</v>
      </c>
      <c r="T155">
        <f>S155*N155</f>
        <v>35406.523245524535</v>
      </c>
      <c r="U155" s="4">
        <f>P155/(constants!$B$1 * constants!$B$2 * (110/250) * AVERAGE(0.8, 1) * 1.5)</f>
        <v>2.1495515613769669</v>
      </c>
      <c r="V155" s="2">
        <v>0.63073336621808862</v>
      </c>
      <c r="W155" s="3">
        <f>(U155+V155)*N155</f>
        <v>298.88062971646843</v>
      </c>
      <c r="X155">
        <v>1.1000000000000001</v>
      </c>
      <c r="Y155" s="3">
        <f>W155*X155</f>
        <v>328.76869268811532</v>
      </c>
      <c r="Z155" t="s">
        <v>577</v>
      </c>
    </row>
    <row r="156" spans="1:26" ht="14.65" x14ac:dyDescent="0.85">
      <c r="A156">
        <v>317</v>
      </c>
      <c r="B156" t="s">
        <v>518</v>
      </c>
      <c r="C156" t="s">
        <v>519</v>
      </c>
      <c r="D156" t="s">
        <v>258</v>
      </c>
      <c r="E156">
        <v>100</v>
      </c>
      <c r="F156">
        <v>73</v>
      </c>
      <c r="G156">
        <v>83</v>
      </c>
      <c r="H156">
        <v>73</v>
      </c>
      <c r="I156">
        <v>83</v>
      </c>
      <c r="J156">
        <v>55</v>
      </c>
      <c r="K156">
        <f>MAX(F156,H156)</f>
        <v>73</v>
      </c>
      <c r="L156">
        <f>MIN(G156,I156)</f>
        <v>83</v>
      </c>
      <c r="M156">
        <f>(E156*2+31)/2+60</f>
        <v>175.5</v>
      </c>
      <c r="N156">
        <f>(K156*2+31)/2+5</f>
        <v>93.5</v>
      </c>
      <c r="O156">
        <f>(L156*2+31)/2+5</f>
        <v>103.5</v>
      </c>
      <c r="P156">
        <f>M156*O156</f>
        <v>18164.25</v>
      </c>
      <c r="Q156">
        <f>((G156*2+31)/2+5)*M156</f>
        <v>18164.25</v>
      </c>
      <c r="R156" s="3">
        <v>329.29205567799323</v>
      </c>
      <c r="S156" s="3">
        <f>IF(R156&lt;200, 0, R156)</f>
        <v>329.29205567799323</v>
      </c>
      <c r="T156">
        <f>S156*N156</f>
        <v>30788.807205892368</v>
      </c>
      <c r="U156" s="4">
        <f>P156/(constants!$B$1 * constants!$B$2 * (110/250) * AVERAGE(0.8, 1) * 1.5)</f>
        <v>2.9651984544619676</v>
      </c>
      <c r="V156" s="2">
        <v>0.22968223182909653</v>
      </c>
      <c r="W156" s="3">
        <f>(U156+V156)*N156</f>
        <v>298.7213441682145</v>
      </c>
      <c r="X156">
        <v>1.1000000000000001</v>
      </c>
      <c r="Y156" s="3">
        <f>W156*X156</f>
        <v>328.593478585036</v>
      </c>
      <c r="Z156" t="s">
        <v>520</v>
      </c>
    </row>
    <row r="157" spans="1:26" ht="14.65" x14ac:dyDescent="0.85">
      <c r="A157">
        <v>76</v>
      </c>
      <c r="B157" t="s">
        <v>478</v>
      </c>
      <c r="C157" t="s">
        <v>479</v>
      </c>
      <c r="D157" t="s">
        <v>175</v>
      </c>
      <c r="E157">
        <v>80</v>
      </c>
      <c r="F157">
        <v>110</v>
      </c>
      <c r="G157">
        <v>130</v>
      </c>
      <c r="H157">
        <v>55</v>
      </c>
      <c r="I157">
        <v>65</v>
      </c>
      <c r="J157">
        <v>45</v>
      </c>
      <c r="K157">
        <f>MAX(F157,H157)</f>
        <v>110</v>
      </c>
      <c r="L157">
        <f>MIN(G157,I157)</f>
        <v>65</v>
      </c>
      <c r="M157">
        <f>(E157*2+31)/2+60</f>
        <v>155.5</v>
      </c>
      <c r="N157">
        <f>(K157*2+31)/2+5</f>
        <v>130.5</v>
      </c>
      <c r="O157">
        <f>(L157*2+31)/2+5</f>
        <v>85.5</v>
      </c>
      <c r="P157">
        <f>M157*O157</f>
        <v>13295.25</v>
      </c>
      <c r="Q157">
        <f>((G157*2+31)/2+5)*M157</f>
        <v>23402.75</v>
      </c>
      <c r="R157" s="3">
        <v>329.25915387409168</v>
      </c>
      <c r="S157" s="3">
        <f>IF(R157&lt;200, 0, R157)</f>
        <v>329.25915387409168</v>
      </c>
      <c r="T157">
        <f>S157*N157</f>
        <v>42968.319580568961</v>
      </c>
      <c r="U157" s="4">
        <f>P157/(constants!$B$1 * constants!$B$2 * (110/250) * AVERAGE(0.8, 1) * 1.5)</f>
        <v>2.1703651266463231</v>
      </c>
      <c r="V157" s="2">
        <v>0.11839031943337769</v>
      </c>
      <c r="W157" s="3">
        <f>(U157+V157)*N157</f>
        <v>298.68258571340095</v>
      </c>
      <c r="X157">
        <v>1.1000000000000001</v>
      </c>
      <c r="Y157" s="3">
        <f>W157*X157</f>
        <v>328.55084428474106</v>
      </c>
      <c r="Z157" t="s">
        <v>480</v>
      </c>
    </row>
    <row r="158" spans="1:26" ht="14.65" x14ac:dyDescent="0.85">
      <c r="A158">
        <v>99</v>
      </c>
      <c r="B158" t="s">
        <v>512</v>
      </c>
      <c r="C158" t="s">
        <v>513</v>
      </c>
      <c r="D158" t="s">
        <v>63</v>
      </c>
      <c r="E158">
        <v>55</v>
      </c>
      <c r="F158">
        <v>130</v>
      </c>
      <c r="G158">
        <v>115</v>
      </c>
      <c r="H158">
        <v>50</v>
      </c>
      <c r="I158">
        <v>50</v>
      </c>
      <c r="J158">
        <v>75</v>
      </c>
      <c r="K158">
        <f>MAX(F158,H158)</f>
        <v>130</v>
      </c>
      <c r="L158">
        <f>MIN(G158,I158)</f>
        <v>50</v>
      </c>
      <c r="M158">
        <f>(E158*2+31)/2+60</f>
        <v>130.5</v>
      </c>
      <c r="N158">
        <f>(K158*2+31)/2+5</f>
        <v>150.5</v>
      </c>
      <c r="O158">
        <f>(L158*2+31)/2+5</f>
        <v>70.5</v>
      </c>
      <c r="P158">
        <f>M158*O158</f>
        <v>9200.25</v>
      </c>
      <c r="Q158">
        <f>((G158*2+31)/2+5)*M158</f>
        <v>17682.75</v>
      </c>
      <c r="R158" s="3">
        <v>328.49488813782824</v>
      </c>
      <c r="S158" s="3">
        <f>IF(R158&lt;200, 0, R158)</f>
        <v>328.49488813782824</v>
      </c>
      <c r="T158">
        <f>S158*N158</f>
        <v>49438.480664743147</v>
      </c>
      <c r="U158" s="4">
        <f>P158/(constants!$B$1 * constants!$B$2 * (110/250) * AVERAGE(0.8, 1) * 1.5)</f>
        <v>1.5018823832893577</v>
      </c>
      <c r="V158" s="2">
        <v>0.47882052199639608</v>
      </c>
      <c r="W158" s="3">
        <f>(U158+V158)*N158</f>
        <v>298.09578724550596</v>
      </c>
      <c r="X158">
        <v>1.1000000000000001</v>
      </c>
      <c r="Y158" s="3">
        <f>W158*X158</f>
        <v>327.90536597005661</v>
      </c>
      <c r="Z158" t="s">
        <v>514</v>
      </c>
    </row>
    <row r="159" spans="1:26" ht="14.65" x14ac:dyDescent="0.85">
      <c r="A159">
        <v>221</v>
      </c>
      <c r="B159" t="s">
        <v>491</v>
      </c>
      <c r="C159" t="s">
        <v>492</v>
      </c>
      <c r="D159" t="s">
        <v>101</v>
      </c>
      <c r="E159">
        <v>100</v>
      </c>
      <c r="F159">
        <v>100</v>
      </c>
      <c r="G159">
        <v>80</v>
      </c>
      <c r="H159">
        <v>60</v>
      </c>
      <c r="I159">
        <v>60</v>
      </c>
      <c r="J159">
        <v>50</v>
      </c>
      <c r="K159">
        <f>MAX(F159,H159)</f>
        <v>100</v>
      </c>
      <c r="L159">
        <f>MIN(G159,I159)</f>
        <v>60</v>
      </c>
      <c r="M159">
        <f>(E159*2+31)/2+60</f>
        <v>175.5</v>
      </c>
      <c r="N159">
        <f>(K159*2+31)/2+5</f>
        <v>120.5</v>
      </c>
      <c r="O159">
        <f>(L159*2+31)/2+5</f>
        <v>80.5</v>
      </c>
      <c r="P159">
        <f>M159*O159</f>
        <v>14127.75</v>
      </c>
      <c r="Q159">
        <f>((G159*2+31)/2+5)*M159</f>
        <v>17637.75</v>
      </c>
      <c r="R159" s="3">
        <v>327.9795513306081</v>
      </c>
      <c r="S159" s="3">
        <f>IF(R159&lt;200, 0, R159)</f>
        <v>327.9795513306081</v>
      </c>
      <c r="T159">
        <f>S159*N159</f>
        <v>39521.535935338274</v>
      </c>
      <c r="U159" s="4">
        <f>P159/(constants!$B$1 * constants!$B$2 * (110/250) * AVERAGE(0.8, 1) * 1.5)</f>
        <v>2.3062654645815304</v>
      </c>
      <c r="V159" s="2">
        <v>0.16285763726178054</v>
      </c>
      <c r="W159" s="3">
        <f>(U159+V159)*N159</f>
        <v>297.52933377211895</v>
      </c>
      <c r="X159">
        <v>1.1000000000000001</v>
      </c>
      <c r="Y159" s="3">
        <f>W159*X159</f>
        <v>327.28226714933089</v>
      </c>
      <c r="Z159" t="s">
        <v>493</v>
      </c>
    </row>
    <row r="160" spans="1:26" ht="14.65" x14ac:dyDescent="0.85">
      <c r="A160">
        <v>326</v>
      </c>
      <c r="B160" t="s">
        <v>541</v>
      </c>
      <c r="C160" t="s">
        <v>542</v>
      </c>
      <c r="D160" t="s">
        <v>71</v>
      </c>
      <c r="E160">
        <v>80</v>
      </c>
      <c r="F160">
        <v>45</v>
      </c>
      <c r="G160">
        <v>65</v>
      </c>
      <c r="H160">
        <v>90</v>
      </c>
      <c r="I160">
        <v>110</v>
      </c>
      <c r="J160">
        <v>80</v>
      </c>
      <c r="K160">
        <f>MAX(F160,H160)</f>
        <v>90</v>
      </c>
      <c r="L160">
        <f>MIN(G160,I160)</f>
        <v>65</v>
      </c>
      <c r="M160">
        <f>(E160*2+31)/2+60</f>
        <v>155.5</v>
      </c>
      <c r="N160">
        <f>(K160*2+31)/2+5</f>
        <v>110.5</v>
      </c>
      <c r="O160">
        <f>(L160*2+31)/2+5</f>
        <v>85.5</v>
      </c>
      <c r="P160">
        <f>M160*O160</f>
        <v>13295.25</v>
      </c>
      <c r="Q160">
        <f>((G160*2+31)/2+5)*M160</f>
        <v>13295.25</v>
      </c>
      <c r="R160" s="3">
        <v>327.56004915786662</v>
      </c>
      <c r="S160" s="3">
        <f>IF(R160&lt;200, 0, R160)</f>
        <v>327.56004915786662</v>
      </c>
      <c r="T160">
        <f>S160*N160</f>
        <v>36195.385431944262</v>
      </c>
      <c r="U160" s="4">
        <f>P160/(constants!$B$1 * constants!$B$2 * (110/250) * AVERAGE(0.8, 1) * 1.5)</f>
        <v>2.1703651266463231</v>
      </c>
      <c r="V160" s="2">
        <v>0.51941446454671514</v>
      </c>
      <c r="W160" s="3">
        <f>(U160+V160)*N160</f>
        <v>297.22064482683072</v>
      </c>
      <c r="X160">
        <v>1.1000000000000001</v>
      </c>
      <c r="Y160" s="3">
        <f>W160*X160</f>
        <v>326.94270930951382</v>
      </c>
      <c r="Z160" t="s">
        <v>543</v>
      </c>
    </row>
    <row r="161" spans="1:26" ht="14.65" x14ac:dyDescent="0.85">
      <c r="A161">
        <v>22</v>
      </c>
      <c r="B161" t="s">
        <v>615</v>
      </c>
      <c r="C161" t="s">
        <v>616</v>
      </c>
      <c r="D161" t="s">
        <v>312</v>
      </c>
      <c r="E161">
        <v>65</v>
      </c>
      <c r="F161">
        <v>90</v>
      </c>
      <c r="G161">
        <v>65</v>
      </c>
      <c r="H161">
        <v>61</v>
      </c>
      <c r="I161">
        <v>61</v>
      </c>
      <c r="J161">
        <v>100</v>
      </c>
      <c r="K161">
        <f>MAX(F161,H161)</f>
        <v>90</v>
      </c>
      <c r="L161">
        <f>MIN(G161,I161)</f>
        <v>61</v>
      </c>
      <c r="M161">
        <f>(E161*2+31)/2+60</f>
        <v>140.5</v>
      </c>
      <c r="N161">
        <f>(K161*2+31)/2+5</f>
        <v>110.5</v>
      </c>
      <c r="O161">
        <f>(L161*2+31)/2+5</f>
        <v>81.5</v>
      </c>
      <c r="P161">
        <f>M161*O161</f>
        <v>11450.75</v>
      </c>
      <c r="Q161">
        <f>((G161*2+31)/2+5)*M161</f>
        <v>12012.75</v>
      </c>
      <c r="R161" s="3">
        <v>326.76100852867592</v>
      </c>
      <c r="S161" s="3">
        <f>IF(R161&lt;200, 0, R161)</f>
        <v>326.76100852867592</v>
      </c>
      <c r="T161">
        <f>S161*N161</f>
        <v>36107.091442418692</v>
      </c>
      <c r="U161" s="4">
        <f>P161/(constants!$B$1 * constants!$B$2 * (110/250) * AVERAGE(0.8, 1) * 1.5)</f>
        <v>1.8692622157496388</v>
      </c>
      <c r="V161" s="2">
        <v>0.81467769293952963</v>
      </c>
      <c r="W161" s="3">
        <f>(U161+V161)*N161</f>
        <v>296.57535991015311</v>
      </c>
      <c r="X161">
        <v>1.1000000000000001</v>
      </c>
      <c r="Y161" s="3">
        <f>W161*X161</f>
        <v>326.23289590116843</v>
      </c>
      <c r="Z161" t="s">
        <v>617</v>
      </c>
    </row>
    <row r="162" spans="1:26" ht="14.65" x14ac:dyDescent="0.85">
      <c r="A162">
        <v>369</v>
      </c>
      <c r="B162" t="s">
        <v>509</v>
      </c>
      <c r="C162" t="s">
        <v>510</v>
      </c>
      <c r="D162" t="s">
        <v>356</v>
      </c>
      <c r="E162">
        <v>100</v>
      </c>
      <c r="F162">
        <v>90</v>
      </c>
      <c r="G162">
        <v>130</v>
      </c>
      <c r="H162">
        <v>45</v>
      </c>
      <c r="I162">
        <v>65</v>
      </c>
      <c r="J162">
        <v>55</v>
      </c>
      <c r="K162">
        <f>MAX(F162,H162)</f>
        <v>90</v>
      </c>
      <c r="L162">
        <f>MIN(G162,I162)</f>
        <v>65</v>
      </c>
      <c r="M162">
        <f>(E162*2+31)/2+60</f>
        <v>175.5</v>
      </c>
      <c r="N162">
        <f>(K162*2+31)/2+5</f>
        <v>110.5</v>
      </c>
      <c r="O162">
        <f>(L162*2+31)/2+5</f>
        <v>85.5</v>
      </c>
      <c r="P162">
        <f>M162*O162</f>
        <v>15005.25</v>
      </c>
      <c r="Q162">
        <f>((G162*2+31)/2+5)*M162</f>
        <v>26412.75</v>
      </c>
      <c r="R162" s="3">
        <v>325.93846915740909</v>
      </c>
      <c r="S162" s="3">
        <f>IF(R162&lt;200, 0, R162)</f>
        <v>325.93846915740909</v>
      </c>
      <c r="T162">
        <f>S162*N162</f>
        <v>36016.200841893704</v>
      </c>
      <c r="U162" s="4">
        <f>P162/(constants!$B$1 * constants!$B$2 * (110/250) * AVERAGE(0.8, 1) * 1.5)</f>
        <v>2.4495117667294517</v>
      </c>
      <c r="V162" s="2">
        <v>0.22638442466057362</v>
      </c>
      <c r="W162" s="3">
        <f>(U162+V162)*N162</f>
        <v>295.6865291485978</v>
      </c>
      <c r="X162">
        <v>1.1000000000000001</v>
      </c>
      <c r="Y162" s="3">
        <f>W162*X162</f>
        <v>325.2551820634576</v>
      </c>
      <c r="Z162" t="s">
        <v>511</v>
      </c>
    </row>
    <row r="163" spans="1:26" ht="14.65" x14ac:dyDescent="0.85">
      <c r="A163">
        <v>344</v>
      </c>
      <c r="B163" t="s">
        <v>571</v>
      </c>
      <c r="C163" t="s">
        <v>572</v>
      </c>
      <c r="D163" t="s">
        <v>574</v>
      </c>
      <c r="E163">
        <v>60</v>
      </c>
      <c r="F163">
        <v>70</v>
      </c>
      <c r="G163">
        <v>105</v>
      </c>
      <c r="H163">
        <v>70</v>
      </c>
      <c r="I163">
        <v>120</v>
      </c>
      <c r="J163">
        <v>75</v>
      </c>
      <c r="K163">
        <f>MAX(F163,H163)</f>
        <v>70</v>
      </c>
      <c r="L163">
        <f>MIN(G163,I163)</f>
        <v>105</v>
      </c>
      <c r="M163">
        <f>(E163*2+31)/2+60</f>
        <v>135.5</v>
      </c>
      <c r="N163">
        <f>(K163*2+31)/2+5</f>
        <v>90.5</v>
      </c>
      <c r="O163">
        <f>(L163*2+31)/2+5</f>
        <v>125.5</v>
      </c>
      <c r="P163">
        <f>M163*O163</f>
        <v>17005.25</v>
      </c>
      <c r="Q163">
        <f>((G163*2+31)/2+5)*M163</f>
        <v>17005.25</v>
      </c>
      <c r="R163" s="3">
        <v>324.33184011493825</v>
      </c>
      <c r="S163" s="3">
        <f>IF(R163&lt;200, 0, R163)</f>
        <v>324.33184011493825</v>
      </c>
      <c r="T163">
        <f>S163*N163</f>
        <v>29352.03153040191</v>
      </c>
      <c r="U163" s="4">
        <f>P163/(constants!$B$1 * constants!$B$2 * (110/250) * AVERAGE(0.8, 1) * 1.5)</f>
        <v>2.7759990650722917</v>
      </c>
      <c r="V163" s="2">
        <v>0.47553069833304173</v>
      </c>
      <c r="W163" s="3">
        <f>(U163+V163)*N163</f>
        <v>294.26344358818267</v>
      </c>
      <c r="X163">
        <v>1.1000000000000001</v>
      </c>
      <c r="Y163" s="3">
        <f>W163*X163</f>
        <v>323.68978794700098</v>
      </c>
      <c r="Z163" t="s">
        <v>573</v>
      </c>
    </row>
    <row r="164" spans="1:26" ht="14.65" x14ac:dyDescent="0.85">
      <c r="A164">
        <v>215</v>
      </c>
      <c r="B164" t="s">
        <v>624</v>
      </c>
      <c r="C164" t="s">
        <v>625</v>
      </c>
      <c r="D164" t="s">
        <v>155</v>
      </c>
      <c r="E164">
        <v>55</v>
      </c>
      <c r="F164">
        <v>95</v>
      </c>
      <c r="G164">
        <v>55</v>
      </c>
      <c r="H164">
        <v>35</v>
      </c>
      <c r="I164">
        <v>75</v>
      </c>
      <c r="J164">
        <v>115</v>
      </c>
      <c r="K164">
        <f>MAX(F164,H164)</f>
        <v>95</v>
      </c>
      <c r="L164">
        <f>MIN(G164,I164)</f>
        <v>55</v>
      </c>
      <c r="M164">
        <f>(E164*2+31)/2+60</f>
        <v>130.5</v>
      </c>
      <c r="N164">
        <f>(K164*2+31)/2+5</f>
        <v>115.5</v>
      </c>
      <c r="O164">
        <f>(L164*2+31)/2+5</f>
        <v>75.5</v>
      </c>
      <c r="P164">
        <f>M164*O164</f>
        <v>9852.75</v>
      </c>
      <c r="Q164">
        <f>((G164*2+31)/2+5)*M164</f>
        <v>9852.75</v>
      </c>
      <c r="R164" s="3">
        <v>324.21331245701998</v>
      </c>
      <c r="S164" s="3">
        <f>IF(R164&lt;200, 0, R164)</f>
        <v>324.21331245701998</v>
      </c>
      <c r="T164">
        <f>S164*N164</f>
        <v>37446.637588785808</v>
      </c>
      <c r="U164" s="4">
        <f>P164/(constants!$B$1 * constants!$B$2 * (110/250) * AVERAGE(0.8, 1) * 1.5)</f>
        <v>1.6083988643737095</v>
      </c>
      <c r="V164" s="2">
        <v>0.93976724941306</v>
      </c>
      <c r="W164" s="3">
        <f>(U164+V164)*N164</f>
        <v>294.31318614237188</v>
      </c>
      <c r="X164">
        <v>1.1000000000000001</v>
      </c>
      <c r="Y164" s="3">
        <f>W164*X164</f>
        <v>323.7445047566091</v>
      </c>
      <c r="Z164" t="s">
        <v>626</v>
      </c>
    </row>
    <row r="165" spans="1:26" ht="14.65" x14ac:dyDescent="0.85">
      <c r="A165">
        <v>203</v>
      </c>
      <c r="B165" t="s">
        <v>587</v>
      </c>
      <c r="C165" t="s">
        <v>588</v>
      </c>
      <c r="D165" t="s">
        <v>590</v>
      </c>
      <c r="E165">
        <v>70</v>
      </c>
      <c r="F165">
        <v>80</v>
      </c>
      <c r="G165">
        <v>65</v>
      </c>
      <c r="H165">
        <v>90</v>
      </c>
      <c r="I165">
        <v>65</v>
      </c>
      <c r="J165">
        <v>85</v>
      </c>
      <c r="K165">
        <f>MAX(F165,H165)</f>
        <v>90</v>
      </c>
      <c r="L165">
        <f>MIN(G165,I165)</f>
        <v>65</v>
      </c>
      <c r="M165">
        <f>(E165*2+31)/2+60</f>
        <v>145.5</v>
      </c>
      <c r="N165">
        <f>(K165*2+31)/2+5</f>
        <v>110.5</v>
      </c>
      <c r="O165">
        <f>(L165*2+31)/2+5</f>
        <v>85.5</v>
      </c>
      <c r="P165">
        <f>M165*O165</f>
        <v>12440.25</v>
      </c>
      <c r="Q165">
        <f>((G165*2+31)/2+5)*M165</f>
        <v>12440.25</v>
      </c>
      <c r="R165" s="3">
        <v>323.68565380808542</v>
      </c>
      <c r="S165" s="3">
        <f>IF(R165&lt;200, 0, R165)</f>
        <v>323.68565380808542</v>
      </c>
      <c r="T165">
        <f>S165*N165</f>
        <v>35767.264745793436</v>
      </c>
      <c r="U165" s="4">
        <f>P165/(constants!$B$1 * constants!$B$2 * (110/250) * AVERAGE(0.8, 1) * 1.5)</f>
        <v>2.0307918066047588</v>
      </c>
      <c r="V165" s="2">
        <v>0.62743484848409559</v>
      </c>
      <c r="W165" s="3">
        <f>(U165+V165)*N165</f>
        <v>293.73404538731842</v>
      </c>
      <c r="X165">
        <v>1.1000000000000001</v>
      </c>
      <c r="Y165" s="3">
        <f>W165*X165</f>
        <v>323.10744992605026</v>
      </c>
      <c r="Z165" t="s">
        <v>589</v>
      </c>
    </row>
    <row r="166" spans="1:26" ht="14.65" x14ac:dyDescent="0.85">
      <c r="A166">
        <v>42</v>
      </c>
      <c r="B166" t="s">
        <v>621</v>
      </c>
      <c r="C166" t="s">
        <v>622</v>
      </c>
      <c r="D166" t="s">
        <v>214</v>
      </c>
      <c r="E166">
        <v>75</v>
      </c>
      <c r="F166">
        <v>80</v>
      </c>
      <c r="G166">
        <v>70</v>
      </c>
      <c r="H166">
        <v>65</v>
      </c>
      <c r="I166">
        <v>75</v>
      </c>
      <c r="J166">
        <v>90</v>
      </c>
      <c r="K166">
        <f>MAX(F166,H166)</f>
        <v>80</v>
      </c>
      <c r="L166">
        <f>MIN(G166,I166)</f>
        <v>70</v>
      </c>
      <c r="M166">
        <f>(E166*2+31)/2+60</f>
        <v>150.5</v>
      </c>
      <c r="N166">
        <f>(K166*2+31)/2+5</f>
        <v>100.5</v>
      </c>
      <c r="O166">
        <f>(L166*2+31)/2+5</f>
        <v>90.5</v>
      </c>
      <c r="P166">
        <f>M166*O166</f>
        <v>13620.25</v>
      </c>
      <c r="Q166">
        <f>((G166*2+31)/2+5)*M166</f>
        <v>13620.25</v>
      </c>
      <c r="R166" s="3">
        <v>323.6511244680791</v>
      </c>
      <c r="S166" s="3">
        <f>IF(R166&lt;200, 0, R166)</f>
        <v>323.6511244680791</v>
      </c>
      <c r="T166">
        <f>S166*N166</f>
        <v>32526.938009041951</v>
      </c>
      <c r="U166" s="4">
        <f>P166/(constants!$B$1 * constants!$B$2 * (110/250) * AVERAGE(0.8, 1) * 1.5)</f>
        <v>2.2234193126270347</v>
      </c>
      <c r="V166" s="2">
        <v>0.69904456561964656</v>
      </c>
      <c r="W166" s="3">
        <f>(U166+V166)*N166</f>
        <v>293.70761976379146</v>
      </c>
      <c r="X166">
        <v>1.1000000000000001</v>
      </c>
      <c r="Y166" s="3">
        <f>W166*X166</f>
        <v>323.07838174017064</v>
      </c>
      <c r="Z166" t="s">
        <v>623</v>
      </c>
    </row>
    <row r="167" spans="1:26" ht="14.65" x14ac:dyDescent="0.85">
      <c r="A167">
        <v>334</v>
      </c>
      <c r="B167" t="s">
        <v>581</v>
      </c>
      <c r="C167" t="s">
        <v>582</v>
      </c>
      <c r="D167" t="s">
        <v>36</v>
      </c>
      <c r="E167">
        <v>75</v>
      </c>
      <c r="F167">
        <v>70</v>
      </c>
      <c r="G167">
        <v>90</v>
      </c>
      <c r="H167">
        <v>70</v>
      </c>
      <c r="I167">
        <v>105</v>
      </c>
      <c r="J167">
        <v>80</v>
      </c>
      <c r="K167">
        <f>MAX(F167,H167)</f>
        <v>70</v>
      </c>
      <c r="L167">
        <f>MIN(G167,I167)</f>
        <v>90</v>
      </c>
      <c r="M167">
        <f>(E167*2+31)/2+60</f>
        <v>150.5</v>
      </c>
      <c r="N167">
        <f>(K167*2+31)/2+5</f>
        <v>90.5</v>
      </c>
      <c r="O167">
        <f>(L167*2+31)/2+5</f>
        <v>110.5</v>
      </c>
      <c r="P167">
        <f>M167*O167</f>
        <v>16630.25</v>
      </c>
      <c r="Q167">
        <f>((G167*2+31)/2+5)*M167</f>
        <v>16630.25</v>
      </c>
      <c r="R167" s="3">
        <v>322.26626056223955</v>
      </c>
      <c r="S167" s="3">
        <f>IF(R167&lt;200, 0, R167)</f>
        <v>322.26626056223955</v>
      </c>
      <c r="T167">
        <f>S167*N167</f>
        <v>29165.09658088268</v>
      </c>
      <c r="U167" s="4">
        <f>P167/(constants!$B$1 * constants!$B$2 * (110/250) * AVERAGE(0.8, 1) * 1.5)</f>
        <v>2.7147826966330091</v>
      </c>
      <c r="V167" s="2">
        <v>0.51613400314593705</v>
      </c>
      <c r="W167" s="3">
        <f>(U167+V167)*N167</f>
        <v>292.39796132999459</v>
      </c>
      <c r="X167">
        <v>1.1000000000000001</v>
      </c>
      <c r="Y167" s="3">
        <f>W167*X167</f>
        <v>321.63775746299405</v>
      </c>
      <c r="Z167" t="s">
        <v>583</v>
      </c>
    </row>
    <row r="168" spans="1:26" ht="14.65" x14ac:dyDescent="0.85">
      <c r="A168">
        <v>357</v>
      </c>
      <c r="B168" t="s">
        <v>553</v>
      </c>
      <c r="C168" t="s">
        <v>554</v>
      </c>
      <c r="D168" t="s">
        <v>556</v>
      </c>
      <c r="E168">
        <v>99</v>
      </c>
      <c r="F168">
        <v>68</v>
      </c>
      <c r="G168">
        <v>83</v>
      </c>
      <c r="H168">
        <v>72</v>
      </c>
      <c r="I168">
        <v>87</v>
      </c>
      <c r="J168">
        <v>51</v>
      </c>
      <c r="K168">
        <f>MAX(F168,H168)</f>
        <v>72</v>
      </c>
      <c r="L168">
        <f>MIN(G168,I168)</f>
        <v>83</v>
      </c>
      <c r="M168">
        <f>(E168*2+31)/2+60</f>
        <v>174.5</v>
      </c>
      <c r="N168">
        <f>(K168*2+31)/2+5</f>
        <v>92.5</v>
      </c>
      <c r="O168">
        <f>(L168*2+31)/2+5</f>
        <v>103.5</v>
      </c>
      <c r="P168">
        <f>M168*O168</f>
        <v>18060.75</v>
      </c>
      <c r="Q168">
        <f>((G168*2+31)/2+5)*M168</f>
        <v>18060.75</v>
      </c>
      <c r="R168" s="3">
        <v>321.6456435441371</v>
      </c>
      <c r="S168" s="3">
        <f>IF(R168&lt;200, 0, R168)</f>
        <v>321.6456435441371</v>
      </c>
      <c r="T168">
        <f>S168*N168</f>
        <v>29752.222027832682</v>
      </c>
      <c r="U168" s="4">
        <f>P168/(constants!$B$1 * constants!$B$2 * (110/250) * AVERAGE(0.8, 1) * 1.5)</f>
        <v>2.9483027367727255</v>
      </c>
      <c r="V168" s="2">
        <v>0.20609742759107544</v>
      </c>
      <c r="W168" s="3">
        <f>(U168+V168)*N168</f>
        <v>291.78201520365161</v>
      </c>
      <c r="X168">
        <v>1.1000000000000001</v>
      </c>
      <c r="Y168" s="3">
        <f>W168*X168</f>
        <v>320.96021672401679</v>
      </c>
      <c r="Z168" t="s">
        <v>555</v>
      </c>
    </row>
    <row r="169" spans="1:26" ht="14.65" x14ac:dyDescent="0.85">
      <c r="A169">
        <v>432</v>
      </c>
      <c r="B169" t="s">
        <v>634</v>
      </c>
      <c r="C169" t="s">
        <v>635</v>
      </c>
      <c r="D169" t="s">
        <v>17</v>
      </c>
      <c r="E169">
        <v>71</v>
      </c>
      <c r="F169">
        <v>82</v>
      </c>
      <c r="G169">
        <v>64</v>
      </c>
      <c r="H169">
        <v>64</v>
      </c>
      <c r="I169">
        <v>59</v>
      </c>
      <c r="J169">
        <v>112</v>
      </c>
      <c r="K169">
        <f>MAX(F169,H169)</f>
        <v>82</v>
      </c>
      <c r="L169">
        <f>MIN(G169,I169)</f>
        <v>59</v>
      </c>
      <c r="M169">
        <f>(E169*2+31)/2+60</f>
        <v>146.5</v>
      </c>
      <c r="N169">
        <f>(K169*2+31)/2+5</f>
        <v>102.5</v>
      </c>
      <c r="O169">
        <f>(L169*2+31)/2+5</f>
        <v>79.5</v>
      </c>
      <c r="P169">
        <f>M169*O169</f>
        <v>11646.75</v>
      </c>
      <c r="Q169">
        <f>((G169*2+31)/2+5)*M169</f>
        <v>12379.25</v>
      </c>
      <c r="R169" s="3">
        <v>320.13756807195017</v>
      </c>
      <c r="S169" s="3">
        <f>IF(R169&lt;200, 0, R169)</f>
        <v>320.13756807195017</v>
      </c>
      <c r="T169">
        <f>S169*N169</f>
        <v>32814.100727374891</v>
      </c>
      <c r="U169" s="4">
        <f>P169/(constants!$B$1 * constants!$B$2 * (110/250) * AVERAGE(0.8, 1) * 1.5)</f>
        <v>1.901257970987237</v>
      </c>
      <c r="V169" s="2">
        <v>0.93374165111465568</v>
      </c>
      <c r="W169" s="3">
        <f>(U169+V169)*N169</f>
        <v>290.58746126544401</v>
      </c>
      <c r="X169">
        <v>1.1000000000000001</v>
      </c>
      <c r="Y169" s="3">
        <f>W169*X169</f>
        <v>319.64620739198841</v>
      </c>
      <c r="Z169" t="s">
        <v>636</v>
      </c>
    </row>
    <row r="170" spans="1:26" ht="14.65" x14ac:dyDescent="0.85">
      <c r="A170">
        <v>332</v>
      </c>
      <c r="B170" t="s">
        <v>515</v>
      </c>
      <c r="C170" t="s">
        <v>516</v>
      </c>
      <c r="D170" t="s">
        <v>423</v>
      </c>
      <c r="E170">
        <v>70</v>
      </c>
      <c r="F170">
        <v>115</v>
      </c>
      <c r="G170">
        <v>60</v>
      </c>
      <c r="H170">
        <v>115</v>
      </c>
      <c r="I170">
        <v>60</v>
      </c>
      <c r="J170">
        <v>55</v>
      </c>
      <c r="K170">
        <f>MAX(F170,H170)</f>
        <v>115</v>
      </c>
      <c r="L170">
        <f>MIN(G170,I170)</f>
        <v>60</v>
      </c>
      <c r="M170">
        <f>(E170*2+31)/2+60</f>
        <v>145.5</v>
      </c>
      <c r="N170">
        <f>(K170*2+31)/2+5</f>
        <v>135.5</v>
      </c>
      <c r="O170">
        <f>(L170*2+31)/2+5</f>
        <v>80.5</v>
      </c>
      <c r="P170">
        <f>M170*O170</f>
        <v>11712.75</v>
      </c>
      <c r="Q170">
        <f>((G170*2+31)/2+5)*M170</f>
        <v>11712.75</v>
      </c>
      <c r="R170" s="3">
        <v>318.90037178932306</v>
      </c>
      <c r="S170" s="3">
        <f>IF(R170&lt;200, 0, R170)</f>
        <v>318.90037178932306</v>
      </c>
      <c r="T170">
        <f>S170*N170</f>
        <v>43211.000377453274</v>
      </c>
      <c r="U170" s="4">
        <f>P170/(constants!$B$1 * constants!$B$2 * (110/250) * AVERAGE(0.8, 1) * 1.5)</f>
        <v>1.9120320518325509</v>
      </c>
      <c r="V170" s="2">
        <v>0.2231202031236417</v>
      </c>
      <c r="W170" s="3">
        <f>(U170+V170)*N170</f>
        <v>289.31313054656414</v>
      </c>
      <c r="X170">
        <v>1.1000000000000001</v>
      </c>
      <c r="Y170" s="3">
        <f>W170*X170</f>
        <v>318.24444360122055</v>
      </c>
      <c r="Z170" t="s">
        <v>517</v>
      </c>
    </row>
    <row r="171" spans="1:26" ht="14.65" x14ac:dyDescent="0.85">
      <c r="A171">
        <v>455</v>
      </c>
      <c r="B171" t="s">
        <v>528</v>
      </c>
      <c r="C171" t="s">
        <v>529</v>
      </c>
      <c r="D171" t="s">
        <v>292</v>
      </c>
      <c r="E171">
        <v>74</v>
      </c>
      <c r="F171">
        <v>100</v>
      </c>
      <c r="G171">
        <v>72</v>
      </c>
      <c r="H171">
        <v>90</v>
      </c>
      <c r="I171">
        <v>72</v>
      </c>
      <c r="J171">
        <v>46</v>
      </c>
      <c r="K171">
        <f>MAX(F171,H171)</f>
        <v>100</v>
      </c>
      <c r="L171">
        <f>MIN(G171,I171)</f>
        <v>72</v>
      </c>
      <c r="M171">
        <f>(E171*2+31)/2+60</f>
        <v>149.5</v>
      </c>
      <c r="N171">
        <f>(K171*2+31)/2+5</f>
        <v>120.5</v>
      </c>
      <c r="O171">
        <f>(L171*2+31)/2+5</f>
        <v>92.5</v>
      </c>
      <c r="P171">
        <f>M171*O171</f>
        <v>13828.75</v>
      </c>
      <c r="Q171">
        <f>((G171*2+31)/2+5)*M171</f>
        <v>13828.75</v>
      </c>
      <c r="R171" s="3">
        <v>318.06323951473047</v>
      </c>
      <c r="S171" s="3">
        <f>IF(R171&lt;200, 0, R171)</f>
        <v>318.06323951473047</v>
      </c>
      <c r="T171">
        <f>S171*N171</f>
        <v>38326.62036152502</v>
      </c>
      <c r="U171" s="4">
        <f>P171/(constants!$B$1 * constants!$B$2 * (110/250) * AVERAGE(0.8, 1) * 1.5)</f>
        <v>2.2574556134792756</v>
      </c>
      <c r="V171" s="2">
        <v>0.13698484104896669</v>
      </c>
      <c r="W171" s="3">
        <f>(U171+V171)*N171</f>
        <v>288.53007477065319</v>
      </c>
      <c r="X171">
        <v>1.1000000000000001</v>
      </c>
      <c r="Y171" s="3">
        <f>W171*X171</f>
        <v>317.38308224771851</v>
      </c>
      <c r="Z171" t="s">
        <v>530</v>
      </c>
    </row>
    <row r="172" spans="1:26" ht="14.65" x14ac:dyDescent="0.85">
      <c r="A172">
        <v>49</v>
      </c>
      <c r="B172" t="s">
        <v>630</v>
      </c>
      <c r="C172" t="s">
        <v>631</v>
      </c>
      <c r="D172" t="s">
        <v>633</v>
      </c>
      <c r="E172">
        <v>70</v>
      </c>
      <c r="F172">
        <v>65</v>
      </c>
      <c r="G172">
        <v>60</v>
      </c>
      <c r="H172">
        <v>90</v>
      </c>
      <c r="I172">
        <v>75</v>
      </c>
      <c r="J172">
        <v>90</v>
      </c>
      <c r="K172">
        <f>MAX(F172,H172)</f>
        <v>90</v>
      </c>
      <c r="L172">
        <f>MIN(G172,I172)</f>
        <v>60</v>
      </c>
      <c r="M172">
        <f>(E172*2+31)/2+60</f>
        <v>145.5</v>
      </c>
      <c r="N172">
        <f>(K172*2+31)/2+5</f>
        <v>110.5</v>
      </c>
      <c r="O172">
        <f>(L172*2+31)/2+5</f>
        <v>80.5</v>
      </c>
      <c r="P172">
        <f>M172*O172</f>
        <v>11712.75</v>
      </c>
      <c r="Q172">
        <f>((G172*2+31)/2+5)*M172</f>
        <v>11712.75</v>
      </c>
      <c r="R172" s="3">
        <v>317.52635611059554</v>
      </c>
      <c r="S172" s="3">
        <f>IF(R172&lt;200, 0, R172)</f>
        <v>317.52635611059554</v>
      </c>
      <c r="T172">
        <f>S172*N172</f>
        <v>35086.662350220809</v>
      </c>
      <c r="U172" s="4">
        <f>P172/(constants!$B$1 * constants!$B$2 * (110/250) * AVERAGE(0.8, 1) * 1.5)</f>
        <v>1.9120320518325509</v>
      </c>
      <c r="V172" s="2">
        <v>0.69580325147323097</v>
      </c>
      <c r="W172" s="3">
        <f>(U172+V172)*N172</f>
        <v>288.16580101528888</v>
      </c>
      <c r="X172">
        <v>1.1000000000000001</v>
      </c>
      <c r="Y172" s="3">
        <f>W172*X172</f>
        <v>316.98238111681781</v>
      </c>
      <c r="Z172" t="s">
        <v>632</v>
      </c>
    </row>
    <row r="173" spans="1:26" ht="14.65" x14ac:dyDescent="0.85">
      <c r="A173">
        <v>119</v>
      </c>
      <c r="B173" t="s">
        <v>578</v>
      </c>
      <c r="C173" t="s">
        <v>579</v>
      </c>
      <c r="D173" t="s">
        <v>63</v>
      </c>
      <c r="E173">
        <v>80</v>
      </c>
      <c r="F173">
        <v>92</v>
      </c>
      <c r="G173">
        <v>65</v>
      </c>
      <c r="H173">
        <v>65</v>
      </c>
      <c r="I173">
        <v>80</v>
      </c>
      <c r="J173">
        <v>68</v>
      </c>
      <c r="K173">
        <f>MAX(F173,H173)</f>
        <v>92</v>
      </c>
      <c r="L173">
        <f>MIN(G173,I173)</f>
        <v>65</v>
      </c>
      <c r="M173">
        <f>(E173*2+31)/2+60</f>
        <v>155.5</v>
      </c>
      <c r="N173">
        <f>(K173*2+31)/2+5</f>
        <v>112.5</v>
      </c>
      <c r="O173">
        <f>(L173*2+31)/2+5</f>
        <v>85.5</v>
      </c>
      <c r="P173">
        <f>M173*O173</f>
        <v>13295.25</v>
      </c>
      <c r="Q173">
        <f>((G173*2+31)/2+5)*M173</f>
        <v>13295.25</v>
      </c>
      <c r="R173" s="3">
        <v>317.4231343811033</v>
      </c>
      <c r="S173" s="3">
        <f>IF(R173&lt;200, 0, R173)</f>
        <v>317.4231343811033</v>
      </c>
      <c r="T173">
        <f>S173*N173</f>
        <v>35710.102617874123</v>
      </c>
      <c r="U173" s="4">
        <f>P173/(constants!$B$1 * constants!$B$2 * (110/250) * AVERAGE(0.8, 1) * 1.5)</f>
        <v>2.1703651266463231</v>
      </c>
      <c r="V173" s="2">
        <v>0.38961462566238042</v>
      </c>
      <c r="W173" s="3">
        <f>(U173+V173)*N173</f>
        <v>287.99772213472914</v>
      </c>
      <c r="X173">
        <v>1.1000000000000001</v>
      </c>
      <c r="Y173" s="3">
        <f>W173*X173</f>
        <v>316.79749434820206</v>
      </c>
      <c r="Z173" t="s">
        <v>580</v>
      </c>
    </row>
    <row r="174" spans="1:26" ht="14.65" x14ac:dyDescent="0.85">
      <c r="A174">
        <v>171</v>
      </c>
      <c r="B174" t="s">
        <v>611</v>
      </c>
      <c r="C174" t="s">
        <v>612</v>
      </c>
      <c r="D174" t="s">
        <v>614</v>
      </c>
      <c r="E174">
        <v>125</v>
      </c>
      <c r="F174">
        <v>58</v>
      </c>
      <c r="G174">
        <v>58</v>
      </c>
      <c r="H174">
        <v>76</v>
      </c>
      <c r="I174">
        <v>76</v>
      </c>
      <c r="J174">
        <v>67</v>
      </c>
      <c r="K174">
        <f>MAX(F174,H174)</f>
        <v>76</v>
      </c>
      <c r="L174">
        <f>MIN(G174,I174)</f>
        <v>58</v>
      </c>
      <c r="M174">
        <f>(E174*2+31)/2+60</f>
        <v>200.5</v>
      </c>
      <c r="N174">
        <f>(K174*2+31)/2+5</f>
        <v>96.5</v>
      </c>
      <c r="O174">
        <f>(L174*2+31)/2+5</f>
        <v>78.5</v>
      </c>
      <c r="P174">
        <f>M174*O174</f>
        <v>15739.25</v>
      </c>
      <c r="Q174">
        <f>((G174*2+31)/2+5)*M174</f>
        <v>15739.25</v>
      </c>
      <c r="R174" s="3">
        <v>314.3874136635547</v>
      </c>
      <c r="S174" s="3">
        <f>IF(R174&lt;200, 0, R174)</f>
        <v>314.3874136635547</v>
      </c>
      <c r="T174">
        <f>S174*N174</f>
        <v>30338.385418533027</v>
      </c>
      <c r="U174" s="4">
        <f>P174/(constants!$B$1 * constants!$B$2 * (110/250) * AVERAGE(0.8, 1) * 1.5)</f>
        <v>2.5693326052212737</v>
      </c>
      <c r="V174" s="2">
        <v>0.38643568383864979</v>
      </c>
      <c r="W174" s="3">
        <f>(U174+V174)*N174</f>
        <v>285.23163989428264</v>
      </c>
      <c r="X174">
        <v>1.1000000000000001</v>
      </c>
      <c r="Y174" s="3">
        <f>W174*X174</f>
        <v>313.75480388371091</v>
      </c>
      <c r="Z174" t="s">
        <v>613</v>
      </c>
    </row>
    <row r="175" spans="1:26" ht="14.65" x14ac:dyDescent="0.85">
      <c r="A175">
        <v>465</v>
      </c>
      <c r="B175" t="s">
        <v>531</v>
      </c>
      <c r="C175" t="s">
        <v>532</v>
      </c>
      <c r="D175" t="s">
        <v>292</v>
      </c>
      <c r="E175">
        <v>100</v>
      </c>
      <c r="F175">
        <v>100</v>
      </c>
      <c r="G175">
        <v>125</v>
      </c>
      <c r="H175">
        <v>110</v>
      </c>
      <c r="I175">
        <v>50</v>
      </c>
      <c r="J175">
        <v>50</v>
      </c>
      <c r="K175">
        <f>MAX(F175,H175)</f>
        <v>110</v>
      </c>
      <c r="L175">
        <f>MIN(G175,I175)</f>
        <v>50</v>
      </c>
      <c r="M175">
        <f>(E175*2+31)/2+60</f>
        <v>175.5</v>
      </c>
      <c r="N175">
        <f>(K175*2+31)/2+5</f>
        <v>130.5</v>
      </c>
      <c r="O175">
        <f>(L175*2+31)/2+5</f>
        <v>70.5</v>
      </c>
      <c r="P175">
        <f>M175*O175</f>
        <v>12372.75</v>
      </c>
      <c r="Q175">
        <f>((G175*2+31)/2+5)*M175</f>
        <v>25535.25</v>
      </c>
      <c r="R175" s="3">
        <v>313.50662363208272</v>
      </c>
      <c r="S175" s="3">
        <f>IF(R175&lt;200, 0, R175)</f>
        <v>313.50662363208272</v>
      </c>
      <c r="T175">
        <f>S175*N175</f>
        <v>40912.614383986795</v>
      </c>
      <c r="U175" s="4">
        <f>P175/(constants!$B$1 * constants!$B$2 * (110/250) * AVERAGE(0.8, 1) * 1.5)</f>
        <v>2.0197728602856881</v>
      </c>
      <c r="V175" s="2">
        <v>0.15957297461396772</v>
      </c>
      <c r="W175" s="3">
        <f>(U175+V175)*N175</f>
        <v>284.40463145440509</v>
      </c>
      <c r="X175">
        <v>1.1000000000000001</v>
      </c>
      <c r="Y175" s="3">
        <f>W175*X175</f>
        <v>312.84509459984565</v>
      </c>
      <c r="Z175" t="s">
        <v>533</v>
      </c>
    </row>
    <row r="176" spans="1:26" ht="14.65" x14ac:dyDescent="0.85">
      <c r="A176">
        <v>337</v>
      </c>
      <c r="B176" t="s">
        <v>604</v>
      </c>
      <c r="C176" t="s">
        <v>605</v>
      </c>
      <c r="D176" t="s">
        <v>607</v>
      </c>
      <c r="E176">
        <v>70</v>
      </c>
      <c r="F176">
        <v>55</v>
      </c>
      <c r="G176">
        <v>65</v>
      </c>
      <c r="H176">
        <v>95</v>
      </c>
      <c r="I176">
        <v>85</v>
      </c>
      <c r="J176">
        <v>70</v>
      </c>
      <c r="K176">
        <f>MAX(F176,H176)</f>
        <v>95</v>
      </c>
      <c r="L176">
        <f>MIN(G176,I176)</f>
        <v>65</v>
      </c>
      <c r="M176">
        <f>(E176*2+31)/2+60</f>
        <v>145.5</v>
      </c>
      <c r="N176">
        <f>(K176*2+31)/2+5</f>
        <v>115.5</v>
      </c>
      <c r="O176">
        <f>(L176*2+31)/2+5</f>
        <v>85.5</v>
      </c>
      <c r="P176">
        <f>M176*O176</f>
        <v>12440.25</v>
      </c>
      <c r="Q176">
        <f>((G176*2+31)/2+5)*M176</f>
        <v>12440.25</v>
      </c>
      <c r="R176" s="3">
        <v>312.62587542944465</v>
      </c>
      <c r="S176" s="3">
        <f>IF(R176&lt;200, 0, R176)</f>
        <v>312.62587542944465</v>
      </c>
      <c r="T176">
        <f>S176*N176</f>
        <v>36108.288612100856</v>
      </c>
      <c r="U176" s="4">
        <f>P176/(constants!$B$1 * constants!$B$2 * (110/250) * AVERAGE(0.8, 1) * 1.5)</f>
        <v>2.0307918066047588</v>
      </c>
      <c r="V176" s="2">
        <v>0.4251099195492159</v>
      </c>
      <c r="W176" s="3">
        <f>(U176+V176)*N176</f>
        <v>283.65664937078407</v>
      </c>
      <c r="X176">
        <v>1.1000000000000001</v>
      </c>
      <c r="Y176" s="3">
        <f>W176*X176</f>
        <v>312.02231430786247</v>
      </c>
      <c r="Z176" t="s">
        <v>606</v>
      </c>
    </row>
    <row r="177" spans="1:26" ht="14.65" x14ac:dyDescent="0.85">
      <c r="A177">
        <v>87</v>
      </c>
      <c r="B177" t="s">
        <v>627</v>
      </c>
      <c r="C177" t="s">
        <v>628</v>
      </c>
      <c r="D177" t="s">
        <v>136</v>
      </c>
      <c r="E177">
        <v>90</v>
      </c>
      <c r="F177">
        <v>70</v>
      </c>
      <c r="G177">
        <v>80</v>
      </c>
      <c r="H177">
        <v>70</v>
      </c>
      <c r="I177">
        <v>95</v>
      </c>
      <c r="J177">
        <v>70</v>
      </c>
      <c r="K177">
        <f>MAX(F177,H177)</f>
        <v>70</v>
      </c>
      <c r="L177">
        <f>MIN(G177,I177)</f>
        <v>80</v>
      </c>
      <c r="M177">
        <f>(E177*2+31)/2+60</f>
        <v>165.5</v>
      </c>
      <c r="N177">
        <f>(K177*2+31)/2+5</f>
        <v>90.5</v>
      </c>
      <c r="O177">
        <f>(L177*2+31)/2+5</f>
        <v>100.5</v>
      </c>
      <c r="P177">
        <f>M177*O177</f>
        <v>16632.75</v>
      </c>
      <c r="Q177">
        <f>((G177*2+31)/2+5)*M177</f>
        <v>16632.75</v>
      </c>
      <c r="R177" s="3">
        <v>312.62124067304893</v>
      </c>
      <c r="S177" s="3">
        <f>IF(R177&lt;200, 0, R177)</f>
        <v>312.62124067304893</v>
      </c>
      <c r="T177">
        <f>S177*N177</f>
        <v>28292.22228091093</v>
      </c>
      <c r="U177" s="4">
        <f>P177/(constants!$B$1 * constants!$B$2 * (110/250) * AVERAGE(0.8, 1) * 1.5)</f>
        <v>2.7151908057559377</v>
      </c>
      <c r="V177" s="2">
        <v>0.41885210827949798</v>
      </c>
      <c r="W177" s="3">
        <f>(U177+V177)*N177</f>
        <v>283.63088372020695</v>
      </c>
      <c r="X177">
        <v>1.1000000000000001</v>
      </c>
      <c r="Y177" s="3">
        <f>W177*X177</f>
        <v>311.99397209222769</v>
      </c>
      <c r="Z177" t="s">
        <v>629</v>
      </c>
    </row>
    <row r="178" spans="1:26" ht="14.65" x14ac:dyDescent="0.85">
      <c r="A178">
        <v>338</v>
      </c>
      <c r="B178" t="s">
        <v>608</v>
      </c>
      <c r="C178" t="s">
        <v>609</v>
      </c>
      <c r="D178" t="s">
        <v>607</v>
      </c>
      <c r="E178">
        <v>70</v>
      </c>
      <c r="F178">
        <v>95</v>
      </c>
      <c r="G178">
        <v>85</v>
      </c>
      <c r="H178">
        <v>55</v>
      </c>
      <c r="I178">
        <v>65</v>
      </c>
      <c r="J178">
        <v>70</v>
      </c>
      <c r="K178">
        <f>MAX(F178,H178)</f>
        <v>95</v>
      </c>
      <c r="L178">
        <f>MIN(G178,I178)</f>
        <v>65</v>
      </c>
      <c r="M178">
        <f>(E178*2+31)/2+60</f>
        <v>145.5</v>
      </c>
      <c r="N178">
        <f>(K178*2+31)/2+5</f>
        <v>115.5</v>
      </c>
      <c r="O178">
        <f>(L178*2+31)/2+5</f>
        <v>85.5</v>
      </c>
      <c r="P178">
        <f>M178*O178</f>
        <v>12440.25</v>
      </c>
      <c r="Q178">
        <f>((G178*2+31)/2+5)*M178</f>
        <v>15350.25</v>
      </c>
      <c r="R178" s="3">
        <v>312.22798404387879</v>
      </c>
      <c r="S178" s="3">
        <f>IF(R178&lt;200, 0, R178)</f>
        <v>312.22798404387879</v>
      </c>
      <c r="T178">
        <f>S178*N178</f>
        <v>36062.332157067998</v>
      </c>
      <c r="U178" s="4">
        <f>P178/(constants!$B$1 * constants!$B$2 * (110/250) * AVERAGE(0.8, 1) * 1.5)</f>
        <v>2.0307918066047588</v>
      </c>
      <c r="V178" s="2">
        <v>0.42197902150512479</v>
      </c>
      <c r="W178" s="3">
        <f>(U178+V178)*N178</f>
        <v>283.29503064669154</v>
      </c>
      <c r="X178">
        <v>1.1000000000000001</v>
      </c>
      <c r="Y178" s="3">
        <f>W178*X178</f>
        <v>311.6245337113607</v>
      </c>
      <c r="Z178" t="s">
        <v>610</v>
      </c>
    </row>
    <row r="179" spans="1:26" ht="14.65" x14ac:dyDescent="0.85">
      <c r="A179">
        <v>323</v>
      </c>
      <c r="B179" t="s">
        <v>561</v>
      </c>
      <c r="C179" t="s">
        <v>562</v>
      </c>
      <c r="D179" t="s">
        <v>564</v>
      </c>
      <c r="E179">
        <v>70</v>
      </c>
      <c r="F179">
        <v>100</v>
      </c>
      <c r="G179">
        <v>70</v>
      </c>
      <c r="H179">
        <v>105</v>
      </c>
      <c r="I179">
        <v>75</v>
      </c>
      <c r="J179">
        <v>40</v>
      </c>
      <c r="K179">
        <f>MAX(F179,H179)</f>
        <v>105</v>
      </c>
      <c r="L179">
        <f>MIN(G179,I179)</f>
        <v>70</v>
      </c>
      <c r="M179">
        <f>(E179*2+31)/2+60</f>
        <v>145.5</v>
      </c>
      <c r="N179">
        <f>(K179*2+31)/2+5</f>
        <v>125.5</v>
      </c>
      <c r="O179">
        <f>(L179*2+31)/2+5</f>
        <v>90.5</v>
      </c>
      <c r="P179">
        <f>M179*O179</f>
        <v>13167.75</v>
      </c>
      <c r="Q179">
        <f>((G179*2+31)/2+5)*M179</f>
        <v>13167.75</v>
      </c>
      <c r="R179" s="3">
        <v>308.62895071998821</v>
      </c>
      <c r="S179" s="3">
        <f>IF(R179&lt;200, 0, R179)</f>
        <v>308.62895071998821</v>
      </c>
      <c r="T179">
        <f>S179*N179</f>
        <v>38732.933315358518</v>
      </c>
      <c r="U179" s="4">
        <f>P179/(constants!$B$1 * constants!$B$2 * (110/250) * AVERAGE(0.8, 1) * 1.5)</f>
        <v>2.1495515613769669</v>
      </c>
      <c r="V179" s="2">
        <v>8.1194858780311435E-2</v>
      </c>
      <c r="W179" s="3">
        <f>(U179+V179)*N179</f>
        <v>279.95867572973839</v>
      </c>
      <c r="X179">
        <v>1.1000000000000001</v>
      </c>
      <c r="Y179" s="3">
        <f>W179*X179</f>
        <v>307.95454330271224</v>
      </c>
      <c r="Z179" t="s">
        <v>563</v>
      </c>
    </row>
    <row r="180" spans="1:26" ht="14.65" x14ac:dyDescent="0.85">
      <c r="A180">
        <v>358</v>
      </c>
      <c r="B180" t="s">
        <v>601</v>
      </c>
      <c r="C180" t="s">
        <v>602</v>
      </c>
      <c r="D180" t="s">
        <v>71</v>
      </c>
      <c r="E180">
        <v>65</v>
      </c>
      <c r="F180">
        <v>50</v>
      </c>
      <c r="G180">
        <v>70</v>
      </c>
      <c r="H180">
        <v>95</v>
      </c>
      <c r="I180">
        <v>80</v>
      </c>
      <c r="J180">
        <v>65</v>
      </c>
      <c r="K180">
        <f>MAX(F180,H180)</f>
        <v>95</v>
      </c>
      <c r="L180">
        <f>MIN(G180,I180)</f>
        <v>70</v>
      </c>
      <c r="M180">
        <f>(E180*2+31)/2+60</f>
        <v>140.5</v>
      </c>
      <c r="N180">
        <f>(K180*2+31)/2+5</f>
        <v>115.5</v>
      </c>
      <c r="O180">
        <f>(L180*2+31)/2+5</f>
        <v>90.5</v>
      </c>
      <c r="P180">
        <f>M180*O180</f>
        <v>12715.25</v>
      </c>
      <c r="Q180">
        <f>((G180*2+31)/2+5)*M180</f>
        <v>12715.25</v>
      </c>
      <c r="R180" s="3">
        <v>308.57970291105352</v>
      </c>
      <c r="S180" s="3">
        <f>IF(R180&lt;200, 0, R180)</f>
        <v>308.57970291105352</v>
      </c>
      <c r="T180">
        <f>S180*N180</f>
        <v>35640.955686226684</v>
      </c>
      <c r="U180" s="4">
        <f>P180/(constants!$B$1 * constants!$B$2 * (110/250) * AVERAGE(0.8, 1) * 1.5)</f>
        <v>2.0756838101268995</v>
      </c>
      <c r="V180" s="2">
        <v>0.34829128347409971</v>
      </c>
      <c r="W180" s="3">
        <f>(U180+V180)*N180</f>
        <v>279.96912331091545</v>
      </c>
      <c r="X180">
        <v>1.1000000000000001</v>
      </c>
      <c r="Y180" s="3">
        <f>W180*X180</f>
        <v>307.966035642007</v>
      </c>
      <c r="Z180" t="s">
        <v>603</v>
      </c>
    </row>
    <row r="181" spans="1:26" ht="14.65" x14ac:dyDescent="0.85">
      <c r="A181">
        <v>367</v>
      </c>
      <c r="B181" t="s">
        <v>584</v>
      </c>
      <c r="C181" t="s">
        <v>585</v>
      </c>
      <c r="D181" t="s">
        <v>63</v>
      </c>
      <c r="E181">
        <v>55</v>
      </c>
      <c r="F181">
        <v>104</v>
      </c>
      <c r="G181">
        <v>105</v>
      </c>
      <c r="H181">
        <v>94</v>
      </c>
      <c r="I181">
        <v>75</v>
      </c>
      <c r="J181">
        <v>52</v>
      </c>
      <c r="K181">
        <f>MAX(F181,H181)</f>
        <v>104</v>
      </c>
      <c r="L181">
        <f>MIN(G181,I181)</f>
        <v>75</v>
      </c>
      <c r="M181">
        <f>(E181*2+31)/2+60</f>
        <v>130.5</v>
      </c>
      <c r="N181">
        <f>(K181*2+31)/2+5</f>
        <v>124.5</v>
      </c>
      <c r="O181">
        <f>(L181*2+31)/2+5</f>
        <v>95.5</v>
      </c>
      <c r="P181">
        <f>M181*O181</f>
        <v>12462.75</v>
      </c>
      <c r="Q181">
        <f>((G181*2+31)/2+5)*M181</f>
        <v>16377.75</v>
      </c>
      <c r="R181" s="3">
        <v>307.90632413033444</v>
      </c>
      <c r="S181" s="3">
        <f>IF(R181&lt;200, 0, R181)</f>
        <v>307.90632413033444</v>
      </c>
      <c r="T181">
        <f>S181*N181</f>
        <v>38334.337354226634</v>
      </c>
      <c r="U181" s="4">
        <f>P181/(constants!$B$1 * constants!$B$2 * (110/250) * AVERAGE(0.8, 1) * 1.5)</f>
        <v>2.0344647887111158</v>
      </c>
      <c r="V181" s="2">
        <v>0.20918106008521464</v>
      </c>
      <c r="W181" s="3">
        <f>(U181+V181)*N181</f>
        <v>279.33390817514316</v>
      </c>
      <c r="X181">
        <v>1.1000000000000001</v>
      </c>
      <c r="Y181" s="3">
        <f>W181*X181</f>
        <v>307.26729899265752</v>
      </c>
      <c r="Z181" t="s">
        <v>586</v>
      </c>
    </row>
    <row r="182" spans="1:26" ht="14.65" x14ac:dyDescent="0.85">
      <c r="A182">
        <v>122</v>
      </c>
      <c r="B182" t="s">
        <v>643</v>
      </c>
      <c r="C182" t="s">
        <v>644</v>
      </c>
      <c r="D182" t="s">
        <v>280</v>
      </c>
      <c r="E182">
        <v>40</v>
      </c>
      <c r="F182">
        <v>45</v>
      </c>
      <c r="G182">
        <v>65</v>
      </c>
      <c r="H182">
        <v>100</v>
      </c>
      <c r="I182">
        <v>120</v>
      </c>
      <c r="J182">
        <v>90</v>
      </c>
      <c r="K182">
        <f>MAX(F182,H182)</f>
        <v>100</v>
      </c>
      <c r="L182">
        <f>MIN(G182,I182)</f>
        <v>65</v>
      </c>
      <c r="M182">
        <f>(E182*2+31)/2+60</f>
        <v>115.5</v>
      </c>
      <c r="N182">
        <f>(K182*2+31)/2+5</f>
        <v>120.5</v>
      </c>
      <c r="O182">
        <f>(L182*2+31)/2+5</f>
        <v>85.5</v>
      </c>
      <c r="P182">
        <f>M182*O182</f>
        <v>9875.25</v>
      </c>
      <c r="Q182">
        <f>((G182*2+31)/2+5)*M182</f>
        <v>9875.25</v>
      </c>
      <c r="R182" s="3">
        <v>305.99044065952398</v>
      </c>
      <c r="S182" s="3">
        <f>IF(R182&lt;200, 0, R182)</f>
        <v>305.99044065952398</v>
      </c>
      <c r="T182">
        <f>S182*N182</f>
        <v>36871.848099472641</v>
      </c>
      <c r="U182" s="4">
        <f>P182/(constants!$B$1 * constants!$B$2 * (110/250) * AVERAGE(0.8, 1) * 1.5)</f>
        <v>1.6120718464800663</v>
      </c>
      <c r="V182" s="2">
        <v>0.69262327590042072</v>
      </c>
      <c r="W182" s="3">
        <f>(U182+V182)*N182</f>
        <v>277.71576224684867</v>
      </c>
      <c r="X182">
        <v>1.1000000000000001</v>
      </c>
      <c r="Y182" s="3">
        <f>W182*X182</f>
        <v>305.48733847153358</v>
      </c>
      <c r="Z182" t="s">
        <v>645</v>
      </c>
    </row>
    <row r="183" spans="1:26" x14ac:dyDescent="0.85">
      <c r="A183">
        <v>93</v>
      </c>
      <c r="B183" t="s">
        <v>649</v>
      </c>
      <c r="C183" t="s">
        <v>650</v>
      </c>
      <c r="D183" t="s">
        <v>247</v>
      </c>
      <c r="E183">
        <v>45</v>
      </c>
      <c r="F183">
        <v>50</v>
      </c>
      <c r="G183">
        <v>45</v>
      </c>
      <c r="H183">
        <v>115</v>
      </c>
      <c r="I183">
        <v>55</v>
      </c>
      <c r="J183">
        <v>95</v>
      </c>
      <c r="K183">
        <f>MAX(F183,H183)</f>
        <v>115</v>
      </c>
      <c r="L183">
        <f>MIN(G183,I183)</f>
        <v>45</v>
      </c>
      <c r="M183">
        <f>(E183*2+31)/2+60</f>
        <v>120.5</v>
      </c>
      <c r="N183">
        <f>(K183*2+31)/2+5</f>
        <v>135.5</v>
      </c>
      <c r="O183">
        <f>(L183*2+31)/2+5</f>
        <v>65.5</v>
      </c>
      <c r="P183">
        <f>M183*O183</f>
        <v>7892.75</v>
      </c>
      <c r="Q183">
        <f>((G183*2+31)/2+5)*M183</f>
        <v>7892.75</v>
      </c>
      <c r="R183" s="3">
        <v>305.49349597042288</v>
      </c>
      <c r="S183" s="3">
        <f>IF(R183&lt;200, 0, R183)</f>
        <v>305.49349597042288</v>
      </c>
      <c r="T183">
        <f>S183*N183</f>
        <v>41394.368703992302</v>
      </c>
      <c r="U183" s="4">
        <f>P183/(constants!$B$1 * constants!$B$2 * (110/250) * AVERAGE(0.8, 1) * 1.5)</f>
        <v>1.288441311997726</v>
      </c>
      <c r="V183" s="2">
        <v>0.75811633737331774</v>
      </c>
      <c r="W183" s="3">
        <f>(U183+V183)*N183</f>
        <v>277.30856148977648</v>
      </c>
      <c r="X183">
        <v>1.1000000000000001</v>
      </c>
      <c r="Y183" s="3">
        <f>W183*X183</f>
        <v>305.03941763875417</v>
      </c>
      <c r="Z183" t="s">
        <v>651</v>
      </c>
    </row>
    <row r="184" spans="1:26" x14ac:dyDescent="0.85">
      <c r="A184">
        <v>336</v>
      </c>
      <c r="B184" t="s">
        <v>618</v>
      </c>
      <c r="C184" t="s">
        <v>619</v>
      </c>
      <c r="D184" t="s">
        <v>258</v>
      </c>
      <c r="E184">
        <v>73</v>
      </c>
      <c r="F184">
        <v>100</v>
      </c>
      <c r="G184">
        <v>60</v>
      </c>
      <c r="H184">
        <v>100</v>
      </c>
      <c r="I184">
        <v>60</v>
      </c>
      <c r="J184">
        <v>65</v>
      </c>
      <c r="K184">
        <f>MAX(F184,H184)</f>
        <v>100</v>
      </c>
      <c r="L184">
        <f>MIN(G184,I184)</f>
        <v>60</v>
      </c>
      <c r="M184">
        <f>(E184*2+31)/2+60</f>
        <v>148.5</v>
      </c>
      <c r="N184">
        <f>(K184*2+31)/2+5</f>
        <v>120.5</v>
      </c>
      <c r="O184">
        <f>(L184*2+31)/2+5</f>
        <v>80.5</v>
      </c>
      <c r="P184">
        <f>M184*O184</f>
        <v>11954.25</v>
      </c>
      <c r="Q184">
        <f>((G184*2+31)/2+5)*M184</f>
        <v>11954.25</v>
      </c>
      <c r="R184" s="3">
        <v>305.02450578424384</v>
      </c>
      <c r="S184" s="3">
        <f>IF(R184&lt;200, 0, R184)</f>
        <v>305.02450578424384</v>
      </c>
      <c r="T184">
        <f>S184*N184</f>
        <v>36755.45294700138</v>
      </c>
      <c r="U184" s="4">
        <f>P184/(constants!$B$1 * constants!$B$2 * (110/250) * AVERAGE(0.8, 1) * 1.5)</f>
        <v>1.9514553931074488</v>
      </c>
      <c r="V184" s="2">
        <v>0.34520090719938062</v>
      </c>
      <c r="W184" s="3">
        <f>(U184+V184)*N184</f>
        <v>276.74708418697293</v>
      </c>
      <c r="X184">
        <v>1.1000000000000001</v>
      </c>
      <c r="Y184" s="3">
        <f>W184*X184</f>
        <v>304.42179260567025</v>
      </c>
      <c r="Z184" t="s">
        <v>620</v>
      </c>
    </row>
    <row r="185" spans="1:26" x14ac:dyDescent="0.85">
      <c r="A185">
        <v>124</v>
      </c>
      <c r="B185" t="s">
        <v>659</v>
      </c>
      <c r="C185" t="s">
        <v>660</v>
      </c>
      <c r="D185" t="s">
        <v>662</v>
      </c>
      <c r="E185">
        <v>65</v>
      </c>
      <c r="F185">
        <v>50</v>
      </c>
      <c r="G185">
        <v>35</v>
      </c>
      <c r="H185">
        <v>115</v>
      </c>
      <c r="I185">
        <v>95</v>
      </c>
      <c r="J185">
        <v>95</v>
      </c>
      <c r="K185">
        <f>MAX(F185,H185)</f>
        <v>115</v>
      </c>
      <c r="L185">
        <f>MIN(G185,I185)</f>
        <v>35</v>
      </c>
      <c r="M185">
        <f>(E185*2+31)/2+60</f>
        <v>140.5</v>
      </c>
      <c r="N185">
        <f>(K185*2+31)/2+5</f>
        <v>135.5</v>
      </c>
      <c r="O185">
        <f>(L185*2+31)/2+5</f>
        <v>55.5</v>
      </c>
      <c r="P185">
        <f>M185*O185</f>
        <v>7797.75</v>
      </c>
      <c r="Q185">
        <f>((G185*2+31)/2+5)*M185</f>
        <v>7797.75</v>
      </c>
      <c r="R185" s="3">
        <v>302.72084443965815</v>
      </c>
      <c r="S185" s="3">
        <f>IF(R185&lt;200, 0, R185)</f>
        <v>302.72084443965815</v>
      </c>
      <c r="T185">
        <f>S185*N185</f>
        <v>41018.674421573676</v>
      </c>
      <c r="U185" s="4">
        <f>P185/(constants!$B$1 * constants!$B$2 * (110/250) * AVERAGE(0.8, 1) * 1.5)</f>
        <v>1.2729331653264411</v>
      </c>
      <c r="V185" s="2">
        <v>0.755056868966544</v>
      </c>
      <c r="W185" s="3">
        <f>(U185+V185)*N185</f>
        <v>274.79264964669949</v>
      </c>
      <c r="X185">
        <v>1.1000000000000001</v>
      </c>
      <c r="Y185" s="3">
        <f>W185*X185</f>
        <v>302.27191461136948</v>
      </c>
      <c r="Z185" t="s">
        <v>661</v>
      </c>
    </row>
    <row r="186" spans="1:26" ht="14.65" x14ac:dyDescent="0.85">
      <c r="A186">
        <v>26</v>
      </c>
      <c r="B186" t="s">
        <v>669</v>
      </c>
      <c r="C186" t="s">
        <v>670</v>
      </c>
      <c r="D186" t="s">
        <v>81</v>
      </c>
      <c r="E186">
        <v>60</v>
      </c>
      <c r="F186">
        <v>90</v>
      </c>
      <c r="G186">
        <v>55</v>
      </c>
      <c r="H186">
        <v>90</v>
      </c>
      <c r="I186">
        <v>80</v>
      </c>
      <c r="J186">
        <v>100</v>
      </c>
      <c r="K186">
        <f>MAX(F186,H186)</f>
        <v>90</v>
      </c>
      <c r="L186">
        <f>MIN(G186,I186)</f>
        <v>55</v>
      </c>
      <c r="M186">
        <f>(E186*2+31)/2+60</f>
        <v>135.5</v>
      </c>
      <c r="N186">
        <f>(K186*2+31)/2+5</f>
        <v>110.5</v>
      </c>
      <c r="O186">
        <f>(L186*2+31)/2+5</f>
        <v>75.5</v>
      </c>
      <c r="P186">
        <f>M186*O186</f>
        <v>10230.25</v>
      </c>
      <c r="Q186">
        <f>((G186*2+31)/2+5)*M186</f>
        <v>10230.25</v>
      </c>
      <c r="R186" s="3">
        <v>302.09097771008186</v>
      </c>
      <c r="S186" s="3">
        <f>IF(R186&lt;200, 0, R186)</f>
        <v>302.09097771008186</v>
      </c>
      <c r="T186">
        <f>S186*N186</f>
        <v>33381.053036964047</v>
      </c>
      <c r="U186" s="4">
        <f>P186/(constants!$B$1 * constants!$B$2 * (110/250) * AVERAGE(0.8, 1) * 1.5)</f>
        <v>1.6700233419359205</v>
      </c>
      <c r="V186" s="2">
        <v>0.81140523380260654</v>
      </c>
      <c r="W186" s="3">
        <f>(U186+V186)*N186</f>
        <v>274.19785761910725</v>
      </c>
      <c r="X186">
        <v>1.1000000000000001</v>
      </c>
      <c r="Y186" s="3">
        <f>W186*X186</f>
        <v>301.61764338101801</v>
      </c>
      <c r="Z186" t="s">
        <v>671</v>
      </c>
    </row>
    <row r="187" spans="1:26" ht="14.65" x14ac:dyDescent="0.85">
      <c r="A187">
        <v>211</v>
      </c>
      <c r="B187" t="s">
        <v>656</v>
      </c>
      <c r="C187" t="s">
        <v>657</v>
      </c>
      <c r="D187" t="s">
        <v>594</v>
      </c>
      <c r="E187">
        <v>65</v>
      </c>
      <c r="F187">
        <v>95</v>
      </c>
      <c r="G187">
        <v>75</v>
      </c>
      <c r="H187">
        <v>55</v>
      </c>
      <c r="I187">
        <v>55</v>
      </c>
      <c r="J187">
        <v>85</v>
      </c>
      <c r="K187">
        <f>MAX(F187,H187)</f>
        <v>95</v>
      </c>
      <c r="L187">
        <f>MIN(G187,I187)</f>
        <v>55</v>
      </c>
      <c r="M187">
        <f>(E187*2+31)/2+60</f>
        <v>140.5</v>
      </c>
      <c r="N187">
        <f>(K187*2+31)/2+5</f>
        <v>115.5</v>
      </c>
      <c r="O187">
        <f>(L187*2+31)/2+5</f>
        <v>75.5</v>
      </c>
      <c r="P187">
        <f>M187*O187</f>
        <v>10607.75</v>
      </c>
      <c r="Q187">
        <f>((G187*2+31)/2+5)*M187</f>
        <v>13417.75</v>
      </c>
      <c r="R187" s="3">
        <v>299.82780391435148</v>
      </c>
      <c r="S187" s="3">
        <f>IF(R187&lt;200, 0, R187)</f>
        <v>299.82780391435148</v>
      </c>
      <c r="T187">
        <f>S187*N187</f>
        <v>34630.111352107597</v>
      </c>
      <c r="U187" s="4">
        <f>P187/(constants!$B$1 * constants!$B$2 * (110/250) * AVERAGE(0.8, 1) * 1.5)</f>
        <v>1.7316478194981315</v>
      </c>
      <c r="V187" s="2">
        <v>0.62419318853187322</v>
      </c>
      <c r="W187" s="3">
        <f>(U187+V187)*N187</f>
        <v>272.09963642746555</v>
      </c>
      <c r="X187">
        <v>1.1000000000000001</v>
      </c>
      <c r="Y187" s="3">
        <f>W187*X187</f>
        <v>299.30960007021213</v>
      </c>
      <c r="Z187" t="s">
        <v>658</v>
      </c>
    </row>
    <row r="188" spans="1:26" ht="14.65" x14ac:dyDescent="0.85">
      <c r="A188">
        <v>291</v>
      </c>
      <c r="B188" t="s">
        <v>547</v>
      </c>
      <c r="C188" t="s">
        <v>548</v>
      </c>
      <c r="D188" t="s">
        <v>171</v>
      </c>
      <c r="E188">
        <v>61</v>
      </c>
      <c r="F188">
        <v>90</v>
      </c>
      <c r="G188">
        <v>45</v>
      </c>
      <c r="H188">
        <v>50</v>
      </c>
      <c r="I188">
        <v>50</v>
      </c>
      <c r="J188">
        <v>160</v>
      </c>
      <c r="K188">
        <f>MAX(F188,H188)</f>
        <v>90</v>
      </c>
      <c r="L188">
        <f>MIN(G188,I188)</f>
        <v>45</v>
      </c>
      <c r="M188">
        <f>(E188*2+31)/2+60</f>
        <v>136.5</v>
      </c>
      <c r="N188">
        <f>(K188*2+31)/2+5</f>
        <v>110.5</v>
      </c>
      <c r="O188">
        <f>(L188*2+31)/2+5</f>
        <v>65.5</v>
      </c>
      <c r="P188">
        <f>M188*O188</f>
        <v>8940.75</v>
      </c>
      <c r="Q188">
        <f>((G188*2+31)/2+5)*M188</f>
        <v>8940.75</v>
      </c>
      <c r="R188" s="3">
        <v>299.3570912690376</v>
      </c>
      <c r="S188" s="3">
        <f>IF(R188&lt;200, 0, R188)</f>
        <v>299.3570912690376</v>
      </c>
      <c r="T188">
        <f>S188*N188</f>
        <v>33078.958585228655</v>
      </c>
      <c r="U188" s="4">
        <f>P188/(constants!$B$1 * constants!$B$2 * (110/250) * AVERAGE(0.8, 1) * 1.5)</f>
        <v>1.4595206563293743</v>
      </c>
      <c r="V188" s="2">
        <v>0.99999999999999978</v>
      </c>
      <c r="W188" s="3">
        <f>(U188+V188)*N188</f>
        <v>271.77703252439585</v>
      </c>
      <c r="X188">
        <v>1.1000000000000001</v>
      </c>
      <c r="Y188" s="3">
        <f>W188*X188</f>
        <v>298.95473577683543</v>
      </c>
      <c r="Z188" t="s">
        <v>549</v>
      </c>
    </row>
    <row r="189" spans="1:26" ht="14.65" x14ac:dyDescent="0.85">
      <c r="A189">
        <v>342</v>
      </c>
      <c r="B189" t="s">
        <v>595</v>
      </c>
      <c r="C189" t="s">
        <v>596</v>
      </c>
      <c r="D189" t="s">
        <v>537</v>
      </c>
      <c r="E189">
        <v>63</v>
      </c>
      <c r="F189">
        <v>120</v>
      </c>
      <c r="G189">
        <v>85</v>
      </c>
      <c r="H189">
        <v>90</v>
      </c>
      <c r="I189">
        <v>55</v>
      </c>
      <c r="J189">
        <v>55</v>
      </c>
      <c r="K189">
        <f>MAX(F189,H189)</f>
        <v>120</v>
      </c>
      <c r="L189">
        <f>MIN(G189,I189)</f>
        <v>55</v>
      </c>
      <c r="M189">
        <f>(E189*2+31)/2+60</f>
        <v>138.5</v>
      </c>
      <c r="N189">
        <f>(K189*2+31)/2+5</f>
        <v>140.5</v>
      </c>
      <c r="O189">
        <f>(L189*2+31)/2+5</f>
        <v>75.5</v>
      </c>
      <c r="P189">
        <f>M189*O189</f>
        <v>10456.75</v>
      </c>
      <c r="Q189">
        <f>((G189*2+31)/2+5)*M189</f>
        <v>14611.75</v>
      </c>
      <c r="R189" s="3">
        <v>298.41405265689878</v>
      </c>
      <c r="S189" s="3">
        <f>IF(R189&lt;200, 0, R189)</f>
        <v>298.41405265689878</v>
      </c>
      <c r="T189">
        <f>S189*N189</f>
        <v>41927.174398294279</v>
      </c>
      <c r="U189" s="4">
        <f>P189/(constants!$B$1 * constants!$B$2 * (110/250) * AVERAGE(0.8, 1) * 1.5)</f>
        <v>1.7069980284732471</v>
      </c>
      <c r="V189" s="2">
        <v>0.21992646700399521</v>
      </c>
      <c r="W189" s="3">
        <f>(U189+V189)*N189</f>
        <v>270.73289161455256</v>
      </c>
      <c r="X189">
        <v>1.1000000000000001</v>
      </c>
      <c r="Y189" s="3">
        <f>W189*X189</f>
        <v>297.80618077600786</v>
      </c>
      <c r="Z189" t="s">
        <v>597</v>
      </c>
    </row>
    <row r="190" spans="1:26" ht="14.65" x14ac:dyDescent="0.85">
      <c r="A190">
        <v>306</v>
      </c>
      <c r="B190" t="s">
        <v>598</v>
      </c>
      <c r="C190" t="s">
        <v>599</v>
      </c>
      <c r="D190" t="s">
        <v>308</v>
      </c>
      <c r="E190">
        <v>70</v>
      </c>
      <c r="F190">
        <v>110</v>
      </c>
      <c r="G190">
        <v>180</v>
      </c>
      <c r="H190">
        <v>60</v>
      </c>
      <c r="I190">
        <v>60</v>
      </c>
      <c r="J190">
        <v>50</v>
      </c>
      <c r="K190">
        <f>MAX(F190,H190)</f>
        <v>110</v>
      </c>
      <c r="L190">
        <f>MIN(G190,I190)</f>
        <v>60</v>
      </c>
      <c r="M190">
        <f>(E190*2+31)/2+60</f>
        <v>145.5</v>
      </c>
      <c r="N190">
        <f>(K190*2+31)/2+5</f>
        <v>130.5</v>
      </c>
      <c r="O190">
        <f>(L190*2+31)/2+5</f>
        <v>80.5</v>
      </c>
      <c r="P190">
        <f>M190*O190</f>
        <v>11712.75</v>
      </c>
      <c r="Q190">
        <f>((G190*2+31)/2+5)*M190</f>
        <v>29172.75</v>
      </c>
      <c r="R190" s="3">
        <v>297.55423721203431</v>
      </c>
      <c r="S190" s="3">
        <f>IF(R190&lt;200, 0, R190)</f>
        <v>297.55423721203431</v>
      </c>
      <c r="T190">
        <f>S190*N190</f>
        <v>38830.827956170477</v>
      </c>
      <c r="U190" s="4">
        <f>P190/(constants!$B$1 * constants!$B$2 * (110/250) * AVERAGE(0.8, 1) * 1.5)</f>
        <v>1.9120320518325509</v>
      </c>
      <c r="V190" s="2">
        <v>0.15643325601776717</v>
      </c>
      <c r="W190" s="3">
        <f>(U190+V190)*N190</f>
        <v>269.93472267446651</v>
      </c>
      <c r="X190">
        <v>1.1000000000000001</v>
      </c>
      <c r="Y190" s="3">
        <f>W190*X190</f>
        <v>296.9281949419132</v>
      </c>
      <c r="Z190" t="s">
        <v>600</v>
      </c>
    </row>
    <row r="191" spans="1:26" ht="14.65" x14ac:dyDescent="0.85">
      <c r="A191">
        <v>457</v>
      </c>
      <c r="B191" t="s">
        <v>688</v>
      </c>
      <c r="C191" t="s">
        <v>689</v>
      </c>
      <c r="D191" t="s">
        <v>63</v>
      </c>
      <c r="E191">
        <v>69</v>
      </c>
      <c r="F191">
        <v>69</v>
      </c>
      <c r="G191">
        <v>76</v>
      </c>
      <c r="H191">
        <v>69</v>
      </c>
      <c r="I191">
        <v>86</v>
      </c>
      <c r="J191">
        <v>91</v>
      </c>
      <c r="K191">
        <f>MAX(F191,H191)</f>
        <v>69</v>
      </c>
      <c r="L191">
        <f>MIN(G191,I191)</f>
        <v>76</v>
      </c>
      <c r="M191">
        <f>(E191*2+31)/2+60</f>
        <v>144.5</v>
      </c>
      <c r="N191">
        <f>(K191*2+31)/2+5</f>
        <v>89.5</v>
      </c>
      <c r="O191">
        <f>(L191*2+31)/2+5</f>
        <v>96.5</v>
      </c>
      <c r="P191">
        <f>M191*O191</f>
        <v>13944.25</v>
      </c>
      <c r="Q191">
        <f>((G191*2+31)/2+5)*M191</f>
        <v>13944.25</v>
      </c>
      <c r="R191" s="3">
        <v>297.04279625781425</v>
      </c>
      <c r="S191" s="3">
        <f>IF(R191&lt;200, 0, R191)</f>
        <v>297.04279625781425</v>
      </c>
      <c r="T191">
        <f>S191*N191</f>
        <v>26585.330265074375</v>
      </c>
      <c r="U191" s="4">
        <f>P191/(constants!$B$1 * constants!$B$2 * (110/250) * AVERAGE(0.8, 1) * 1.5)</f>
        <v>2.2763102549585748</v>
      </c>
      <c r="V191" s="2">
        <v>0.73559218877724841</v>
      </c>
      <c r="W191" s="3">
        <f>(U191+V191)*N191</f>
        <v>269.56526871435619</v>
      </c>
      <c r="X191">
        <v>1.1000000000000001</v>
      </c>
      <c r="Y191" s="3">
        <f>W191*X191</f>
        <v>296.52179558579184</v>
      </c>
      <c r="Z191" t="s">
        <v>690</v>
      </c>
    </row>
    <row r="192" spans="1:26" ht="14.65" x14ac:dyDescent="0.85">
      <c r="A192">
        <v>277</v>
      </c>
      <c r="B192" t="s">
        <v>672</v>
      </c>
      <c r="C192" t="s">
        <v>673</v>
      </c>
      <c r="D192" t="s">
        <v>312</v>
      </c>
      <c r="E192">
        <v>60</v>
      </c>
      <c r="F192">
        <v>85</v>
      </c>
      <c r="G192">
        <v>60</v>
      </c>
      <c r="H192">
        <v>50</v>
      </c>
      <c r="I192">
        <v>50</v>
      </c>
      <c r="J192">
        <v>125</v>
      </c>
      <c r="K192">
        <f>MAX(F192,H192)</f>
        <v>85</v>
      </c>
      <c r="L192">
        <f>MIN(G192,I192)</f>
        <v>50</v>
      </c>
      <c r="M192">
        <f>(E192*2+31)/2+60</f>
        <v>135.5</v>
      </c>
      <c r="N192">
        <f>(K192*2+31)/2+5</f>
        <v>105.5</v>
      </c>
      <c r="O192">
        <f>(L192*2+31)/2+5</f>
        <v>70.5</v>
      </c>
      <c r="P192">
        <f>M192*O192</f>
        <v>9552.75</v>
      </c>
      <c r="Q192">
        <f>((G192*2+31)/2+5)*M192</f>
        <v>10907.75</v>
      </c>
      <c r="R192" s="3">
        <v>294.66428134706615</v>
      </c>
      <c r="S192" s="3">
        <f>IF(R192&lt;200, 0, R192)</f>
        <v>294.66428134706615</v>
      </c>
      <c r="T192">
        <f>S192*N192</f>
        <v>31087.08168211548</v>
      </c>
      <c r="U192" s="4">
        <f>P192/(constants!$B$1 * constants!$B$2 * (110/250) * AVERAGE(0.8, 1) * 1.5)</f>
        <v>1.5594257696222833</v>
      </c>
      <c r="V192" s="2">
        <v>0.97613471916288796</v>
      </c>
      <c r="W192" s="3">
        <f>(U192+V192)*N192</f>
        <v>267.50163156683556</v>
      </c>
      <c r="X192">
        <v>1.1000000000000001</v>
      </c>
      <c r="Y192" s="3">
        <f>W192*X192</f>
        <v>294.25179472351914</v>
      </c>
      <c r="Z192" t="s">
        <v>674</v>
      </c>
    </row>
    <row r="193" spans="1:26" ht="14.65" x14ac:dyDescent="0.85">
      <c r="A193">
        <v>28</v>
      </c>
      <c r="B193" t="s">
        <v>640</v>
      </c>
      <c r="C193" t="s">
        <v>641</v>
      </c>
      <c r="D193" t="s">
        <v>200</v>
      </c>
      <c r="E193">
        <v>75</v>
      </c>
      <c r="F193">
        <v>100</v>
      </c>
      <c r="G193">
        <v>110</v>
      </c>
      <c r="H193">
        <v>45</v>
      </c>
      <c r="I193">
        <v>55</v>
      </c>
      <c r="J193">
        <v>65</v>
      </c>
      <c r="K193">
        <f>MAX(F193,H193)</f>
        <v>100</v>
      </c>
      <c r="L193">
        <f>MIN(G193,I193)</f>
        <v>55</v>
      </c>
      <c r="M193">
        <f>(E193*2+31)/2+60</f>
        <v>150.5</v>
      </c>
      <c r="N193">
        <f>(K193*2+31)/2+5</f>
        <v>120.5</v>
      </c>
      <c r="O193">
        <f>(L193*2+31)/2+5</f>
        <v>75.5</v>
      </c>
      <c r="P193">
        <f>M193*O193</f>
        <v>11362.75</v>
      </c>
      <c r="Q193">
        <f>((G193*2+31)/2+5)*M193</f>
        <v>19640.25</v>
      </c>
      <c r="R193" s="3">
        <v>291.79152817900717</v>
      </c>
      <c r="S193" s="3">
        <f>IF(R193&lt;200, 0, R193)</f>
        <v>291.79152817900717</v>
      </c>
      <c r="T193">
        <f>S193*N193</f>
        <v>35160.879145570361</v>
      </c>
      <c r="U193" s="4">
        <f>P193/(constants!$B$1 * constants!$B$2 * (110/250) * AVERAGE(0.8, 1) * 1.5)</f>
        <v>1.8548967746225538</v>
      </c>
      <c r="V193" s="2">
        <v>0.34214613565416579</v>
      </c>
      <c r="W193" s="3">
        <f>(U193+V193)*N193</f>
        <v>264.74367068834471</v>
      </c>
      <c r="X193">
        <v>1.1000000000000001</v>
      </c>
      <c r="Y193" s="3">
        <f>W193*X193</f>
        <v>291.21803775717922</v>
      </c>
      <c r="Z193" t="s">
        <v>642</v>
      </c>
    </row>
    <row r="194" spans="1:26" ht="14.65" x14ac:dyDescent="0.85">
      <c r="A194">
        <v>400</v>
      </c>
      <c r="B194" t="s">
        <v>675</v>
      </c>
      <c r="C194" t="s">
        <v>676</v>
      </c>
      <c r="D194" t="s">
        <v>678</v>
      </c>
      <c r="E194">
        <v>79</v>
      </c>
      <c r="F194">
        <v>85</v>
      </c>
      <c r="G194">
        <v>60</v>
      </c>
      <c r="H194">
        <v>55</v>
      </c>
      <c r="I194">
        <v>60</v>
      </c>
      <c r="J194">
        <v>71</v>
      </c>
      <c r="K194">
        <f>MAX(F194,H194)</f>
        <v>85</v>
      </c>
      <c r="L194">
        <f>MIN(G194,I194)</f>
        <v>60</v>
      </c>
      <c r="M194">
        <f>(E194*2+31)/2+60</f>
        <v>154.5</v>
      </c>
      <c r="N194">
        <f>(K194*2+31)/2+5</f>
        <v>105.5</v>
      </c>
      <c r="O194">
        <f>(L194*2+31)/2+5</f>
        <v>80.5</v>
      </c>
      <c r="P194">
        <f>M194*O194</f>
        <v>12437.25</v>
      </c>
      <c r="Q194">
        <f>((G194*2+31)/2+5)*M194</f>
        <v>12437.25</v>
      </c>
      <c r="R194" s="3">
        <v>289.98845786824751</v>
      </c>
      <c r="S194" s="3">
        <f>IF(R194&lt;200, 0, R194)</f>
        <v>289.98845786824751</v>
      </c>
      <c r="T194">
        <f>S194*N194</f>
        <v>30593.782305100111</v>
      </c>
      <c r="U194" s="4">
        <f>P194/(constants!$B$1 * constants!$B$2 * (110/250) * AVERAGE(0.8, 1) * 1.5)</f>
        <v>2.0303020756572447</v>
      </c>
      <c r="V194" s="2">
        <v>0.46376572234988672</v>
      </c>
      <c r="W194" s="3">
        <f>(U194+V194)*N194</f>
        <v>263.12415268975235</v>
      </c>
      <c r="X194">
        <v>1.1000000000000001</v>
      </c>
      <c r="Y194" s="3">
        <f>W194*X194</f>
        <v>289.43656795872761</v>
      </c>
      <c r="Z194" t="s">
        <v>677</v>
      </c>
    </row>
    <row r="195" spans="1:26" ht="14.65" x14ac:dyDescent="0.85">
      <c r="A195">
        <v>24</v>
      </c>
      <c r="B195" t="s">
        <v>666</v>
      </c>
      <c r="C195" t="s">
        <v>667</v>
      </c>
      <c r="D195" t="s">
        <v>258</v>
      </c>
      <c r="E195">
        <v>60</v>
      </c>
      <c r="F195">
        <v>85</v>
      </c>
      <c r="G195">
        <v>69</v>
      </c>
      <c r="H195">
        <v>65</v>
      </c>
      <c r="I195">
        <v>79</v>
      </c>
      <c r="J195">
        <v>80</v>
      </c>
      <c r="K195">
        <f>MAX(F195,H195)</f>
        <v>85</v>
      </c>
      <c r="L195">
        <f>MIN(G195,I195)</f>
        <v>69</v>
      </c>
      <c r="M195">
        <f>(E195*2+31)/2+60</f>
        <v>135.5</v>
      </c>
      <c r="N195">
        <f>(K195*2+31)/2+5</f>
        <v>105.5</v>
      </c>
      <c r="O195">
        <f>(L195*2+31)/2+5</f>
        <v>89.5</v>
      </c>
      <c r="P195">
        <f>M195*O195</f>
        <v>12127.25</v>
      </c>
      <c r="Q195">
        <f>((G195*2+31)/2+5)*M195</f>
        <v>12127.25</v>
      </c>
      <c r="R195" s="3">
        <v>289.80580012190228</v>
      </c>
      <c r="S195" s="3">
        <f>IF(R195&lt;200, 0, R195)</f>
        <v>289.80580012190228</v>
      </c>
      <c r="T195">
        <f>S195*N195</f>
        <v>30574.511912860689</v>
      </c>
      <c r="U195" s="4">
        <f>P195/(constants!$B$1 * constants!$B$2 * (110/250) * AVERAGE(0.8, 1) * 1.5)</f>
        <v>1.9796965444141044</v>
      </c>
      <c r="V195" s="2">
        <v>0.51290655818961384</v>
      </c>
      <c r="W195" s="3">
        <f>(U195+V195)*N195</f>
        <v>262.96962732469228</v>
      </c>
      <c r="X195">
        <v>1.1000000000000001</v>
      </c>
      <c r="Y195" s="3">
        <f>W195*X195</f>
        <v>289.26659005716152</v>
      </c>
      <c r="Z195" t="s">
        <v>668</v>
      </c>
    </row>
    <row r="196" spans="1:26" ht="14.65" x14ac:dyDescent="0.85">
      <c r="A196">
        <v>288</v>
      </c>
      <c r="B196" t="s">
        <v>703</v>
      </c>
      <c r="C196" t="s">
        <v>704</v>
      </c>
      <c r="D196" t="s">
        <v>17</v>
      </c>
      <c r="E196">
        <v>80</v>
      </c>
      <c r="F196">
        <v>80</v>
      </c>
      <c r="G196">
        <v>80</v>
      </c>
      <c r="H196">
        <v>55</v>
      </c>
      <c r="I196">
        <v>55</v>
      </c>
      <c r="J196">
        <v>90</v>
      </c>
      <c r="K196">
        <f>MAX(F196,H196)</f>
        <v>80</v>
      </c>
      <c r="L196">
        <f>MIN(G196,I196)</f>
        <v>55</v>
      </c>
      <c r="M196">
        <f>(E196*2+31)/2+60</f>
        <v>155.5</v>
      </c>
      <c r="N196">
        <f>(K196*2+31)/2+5</f>
        <v>100.5</v>
      </c>
      <c r="O196">
        <f>(L196*2+31)/2+5</f>
        <v>75.5</v>
      </c>
      <c r="P196">
        <f>M196*O196</f>
        <v>11740.25</v>
      </c>
      <c r="Q196">
        <f>((G196*2+31)/2+5)*M196</f>
        <v>15627.75</v>
      </c>
      <c r="R196" s="3">
        <v>288.59813002945344</v>
      </c>
      <c r="S196" s="3">
        <f>IF(R196&lt;200, 0, R196)</f>
        <v>288.59813002945344</v>
      </c>
      <c r="T196">
        <f>S196*N196</f>
        <v>29004.112067960072</v>
      </c>
      <c r="U196" s="4">
        <f>P196/(constants!$B$1 * constants!$B$2 * (110/250) * AVERAGE(0.8, 1) * 1.5)</f>
        <v>1.916521252184765</v>
      </c>
      <c r="V196" s="2">
        <v>0.68955883067222112</v>
      </c>
      <c r="W196" s="3">
        <f>(U196+V196)*N196</f>
        <v>261.91104832712711</v>
      </c>
      <c r="X196">
        <v>1.1000000000000001</v>
      </c>
      <c r="Y196" s="3">
        <f>W196*X196</f>
        <v>288.10215315983982</v>
      </c>
      <c r="Z196" t="s">
        <v>705</v>
      </c>
    </row>
    <row r="197" spans="1:26" ht="14.65" x14ac:dyDescent="0.85">
      <c r="A197">
        <v>444</v>
      </c>
      <c r="B197" t="s">
        <v>694</v>
      </c>
      <c r="C197" t="s">
        <v>695</v>
      </c>
      <c r="D197" t="s">
        <v>32</v>
      </c>
      <c r="E197">
        <v>68</v>
      </c>
      <c r="F197">
        <v>90</v>
      </c>
      <c r="G197">
        <v>65</v>
      </c>
      <c r="H197">
        <v>50</v>
      </c>
      <c r="I197">
        <v>55</v>
      </c>
      <c r="J197">
        <v>82</v>
      </c>
      <c r="K197">
        <f>MAX(F197,H197)</f>
        <v>90</v>
      </c>
      <c r="L197">
        <f>MIN(G197,I197)</f>
        <v>55</v>
      </c>
      <c r="M197">
        <f>(E197*2+31)/2+60</f>
        <v>143.5</v>
      </c>
      <c r="N197">
        <f>(K197*2+31)/2+5</f>
        <v>110.5</v>
      </c>
      <c r="O197">
        <f>(L197*2+31)/2+5</f>
        <v>75.5</v>
      </c>
      <c r="P197">
        <f>M197*O197</f>
        <v>10834.25</v>
      </c>
      <c r="Q197">
        <f>((G197*2+31)/2+5)*M197</f>
        <v>12269.25</v>
      </c>
      <c r="R197" s="3">
        <v>288.15801465471901</v>
      </c>
      <c r="S197" s="3">
        <f>IF(R197&lt;200, 0, R197)</f>
        <v>288.15801465471901</v>
      </c>
      <c r="T197">
        <f>S197*N197</f>
        <v>31841.46061934645</v>
      </c>
      <c r="U197" s="4">
        <f>P197/(constants!$B$1 * constants!$B$2 * (110/250) * AVERAGE(0.8, 1) * 1.5)</f>
        <v>1.7686225060354583</v>
      </c>
      <c r="V197" s="2">
        <v>0.59790926299524771</v>
      </c>
      <c r="W197" s="3">
        <f>(U197+V197)*N197</f>
        <v>261.50176047789301</v>
      </c>
      <c r="X197">
        <v>1.1000000000000001</v>
      </c>
      <c r="Y197" s="3">
        <f>W197*X197</f>
        <v>287.65193652568234</v>
      </c>
      <c r="Z197" t="s">
        <v>696</v>
      </c>
    </row>
    <row r="198" spans="1:26" ht="14.65" x14ac:dyDescent="0.85">
      <c r="A198">
        <v>110</v>
      </c>
      <c r="B198" t="s">
        <v>646</v>
      </c>
      <c r="C198" t="s">
        <v>647</v>
      </c>
      <c r="D198" t="s">
        <v>258</v>
      </c>
      <c r="E198">
        <v>65</v>
      </c>
      <c r="F198">
        <v>90</v>
      </c>
      <c r="G198">
        <v>120</v>
      </c>
      <c r="H198">
        <v>85</v>
      </c>
      <c r="I198">
        <v>70</v>
      </c>
      <c r="J198">
        <v>60</v>
      </c>
      <c r="K198">
        <f>MAX(F198,H198)</f>
        <v>90</v>
      </c>
      <c r="L198">
        <f>MIN(G198,I198)</f>
        <v>70</v>
      </c>
      <c r="M198">
        <f>(E198*2+31)/2+60</f>
        <v>140.5</v>
      </c>
      <c r="N198">
        <f>(K198*2+31)/2+5</f>
        <v>110.5</v>
      </c>
      <c r="O198">
        <f>(L198*2+31)/2+5</f>
        <v>90.5</v>
      </c>
      <c r="P198">
        <f>M198*O198</f>
        <v>12715.25</v>
      </c>
      <c r="Q198">
        <f>((G198*2+31)/2+5)*M198</f>
        <v>19740.25</v>
      </c>
      <c r="R198" s="3">
        <v>287.40292338525006</v>
      </c>
      <c r="S198" s="3">
        <f>IF(R198&lt;200, 0, R198)</f>
        <v>287.40292338525006</v>
      </c>
      <c r="T198">
        <f>S198*N198</f>
        <v>31758.023034070131</v>
      </c>
      <c r="U198" s="4">
        <f>P198/(constants!$B$1 * constants!$B$2 * (110/250) * AVERAGE(0.8, 1) * 1.5)</f>
        <v>2.0756838101268995</v>
      </c>
      <c r="V198" s="2">
        <v>0.28399204249356441</v>
      </c>
      <c r="W198" s="3">
        <f>(U198+V198)*N198</f>
        <v>260.74418171456125</v>
      </c>
      <c r="X198">
        <v>1.1000000000000001</v>
      </c>
      <c r="Y198" s="3">
        <f>W198*X198</f>
        <v>286.81859988601741</v>
      </c>
      <c r="Z198" t="s">
        <v>648</v>
      </c>
    </row>
    <row r="199" spans="1:26" x14ac:dyDescent="0.85">
      <c r="A199">
        <v>67</v>
      </c>
      <c r="B199" t="s">
        <v>637</v>
      </c>
      <c r="C199" t="s">
        <v>638</v>
      </c>
      <c r="D199" t="s">
        <v>93</v>
      </c>
      <c r="E199">
        <v>80</v>
      </c>
      <c r="F199">
        <v>100</v>
      </c>
      <c r="G199">
        <v>70</v>
      </c>
      <c r="H199">
        <v>50</v>
      </c>
      <c r="I199">
        <v>60</v>
      </c>
      <c r="J199">
        <v>45</v>
      </c>
      <c r="K199">
        <f>MAX(F199,H199)</f>
        <v>100</v>
      </c>
      <c r="L199">
        <f>MIN(G199,I199)</f>
        <v>60</v>
      </c>
      <c r="M199">
        <f>(E199*2+31)/2+60</f>
        <v>155.5</v>
      </c>
      <c r="N199">
        <f>(K199*2+31)/2+5</f>
        <v>120.5</v>
      </c>
      <c r="O199">
        <f>(L199*2+31)/2+5</f>
        <v>80.5</v>
      </c>
      <c r="P199">
        <f>M199*O199</f>
        <v>12517.75</v>
      </c>
      <c r="Q199">
        <f>((G199*2+31)/2+5)*M199</f>
        <v>14072.75</v>
      </c>
      <c r="R199" s="3">
        <v>286.72979995520001</v>
      </c>
      <c r="S199" s="3">
        <f>IF(R199&lt;200, 0, R199)</f>
        <v>286.72979995520001</v>
      </c>
      <c r="T199">
        <f>S199*N199</f>
        <v>34550.940894601597</v>
      </c>
      <c r="U199" s="4">
        <f>P199/(constants!$B$1 * constants!$B$2 * (110/250) * AVERAGE(0.8, 1) * 1.5)</f>
        <v>2.043443189415544</v>
      </c>
      <c r="V199" s="2">
        <v>0.11509284177114833</v>
      </c>
      <c r="W199" s="3">
        <f>(U199+V199)*N199</f>
        <v>260.10359175799647</v>
      </c>
      <c r="X199">
        <v>1.1000000000000001</v>
      </c>
      <c r="Y199" s="3">
        <f>W199*X199</f>
        <v>286.11395093379616</v>
      </c>
      <c r="Z199" t="s">
        <v>639</v>
      </c>
    </row>
    <row r="200" spans="1:26" ht="14.65" x14ac:dyDescent="0.85">
      <c r="A200">
        <v>47</v>
      </c>
      <c r="B200" t="s">
        <v>652</v>
      </c>
      <c r="C200" t="s">
        <v>653</v>
      </c>
      <c r="D200" t="s">
        <v>655</v>
      </c>
      <c r="E200">
        <v>60</v>
      </c>
      <c r="F200">
        <v>95</v>
      </c>
      <c r="G200">
        <v>80</v>
      </c>
      <c r="H200">
        <v>60</v>
      </c>
      <c r="I200">
        <v>80</v>
      </c>
      <c r="J200">
        <v>30</v>
      </c>
      <c r="K200">
        <f>MAX(F200,H200)</f>
        <v>95</v>
      </c>
      <c r="L200">
        <f>MIN(G200,I200)</f>
        <v>80</v>
      </c>
      <c r="M200">
        <f>(E200*2+31)/2+60</f>
        <v>135.5</v>
      </c>
      <c r="N200">
        <f>(K200*2+31)/2+5</f>
        <v>115.5</v>
      </c>
      <c r="O200">
        <f>(L200*2+31)/2+5</f>
        <v>100.5</v>
      </c>
      <c r="P200">
        <f>M200*O200</f>
        <v>13617.75</v>
      </c>
      <c r="Q200">
        <f>((G200*2+31)/2+5)*M200</f>
        <v>13617.75</v>
      </c>
      <c r="R200" s="3">
        <v>286.62028919919567</v>
      </c>
      <c r="S200" s="3">
        <f>IF(R200&lt;200, 0, R200)</f>
        <v>286.62028919919567</v>
      </c>
      <c r="T200">
        <f>S200*N200</f>
        <v>33104.643402507099</v>
      </c>
      <c r="U200" s="4">
        <f>P200/(constants!$B$1 * constants!$B$2 * (110/250) * AVERAGE(0.8, 1) * 1.5)</f>
        <v>2.2230112035041061</v>
      </c>
      <c r="V200" s="2">
        <v>2.7909052917928855E-2</v>
      </c>
      <c r="W200" s="3">
        <f>(U200+V200)*N200</f>
        <v>259.98128961674502</v>
      </c>
      <c r="X200">
        <v>1.1000000000000001</v>
      </c>
      <c r="Y200" s="3">
        <f>W200*X200</f>
        <v>285.97941857841954</v>
      </c>
      <c r="Z200" t="s">
        <v>654</v>
      </c>
    </row>
    <row r="201" spans="1:26" ht="14.65" x14ac:dyDescent="0.85">
      <c r="A201">
        <v>264</v>
      </c>
      <c r="B201" t="s">
        <v>727</v>
      </c>
      <c r="C201" t="s">
        <v>728</v>
      </c>
      <c r="D201" t="s">
        <v>17</v>
      </c>
      <c r="E201">
        <v>78</v>
      </c>
      <c r="F201">
        <v>70</v>
      </c>
      <c r="G201">
        <v>61</v>
      </c>
      <c r="H201">
        <v>50</v>
      </c>
      <c r="I201">
        <v>61</v>
      </c>
      <c r="J201">
        <v>100</v>
      </c>
      <c r="K201">
        <f>MAX(F201,H201)</f>
        <v>70</v>
      </c>
      <c r="L201">
        <f>MIN(G201,I201)</f>
        <v>61</v>
      </c>
      <c r="M201">
        <f>(E201*2+31)/2+60</f>
        <v>153.5</v>
      </c>
      <c r="N201">
        <f>(K201*2+31)/2+5</f>
        <v>90.5</v>
      </c>
      <c r="O201">
        <f>(L201*2+31)/2+5</f>
        <v>81.5</v>
      </c>
      <c r="P201">
        <f>M201*O201</f>
        <v>12510.25</v>
      </c>
      <c r="Q201">
        <f>((G201*2+31)/2+5)*M201</f>
        <v>12510.25</v>
      </c>
      <c r="R201" s="3">
        <v>284.24890447170054</v>
      </c>
      <c r="S201" s="3">
        <f>IF(R201&lt;200, 0, R201)</f>
        <v>284.24890447170054</v>
      </c>
      <c r="T201">
        <f>S201*N201</f>
        <v>25724.525854688898</v>
      </c>
      <c r="U201" s="4">
        <f>P201/(constants!$B$1 * constants!$B$2 * (110/250) * AVERAGE(0.8, 1) * 1.5)</f>
        <v>2.0422188620467585</v>
      </c>
      <c r="V201" s="2">
        <v>0.80837984107095617</v>
      </c>
      <c r="W201" s="3">
        <f>(U201+V201)*N201</f>
        <v>257.9791826321532</v>
      </c>
      <c r="X201">
        <v>1.1000000000000001</v>
      </c>
      <c r="Y201" s="3">
        <f>W201*X201</f>
        <v>283.77710089536856</v>
      </c>
      <c r="Z201" t="s">
        <v>729</v>
      </c>
    </row>
    <row r="202" spans="1:26" ht="14.65" x14ac:dyDescent="0.85">
      <c r="A202">
        <v>64</v>
      </c>
      <c r="B202" t="s">
        <v>749</v>
      </c>
      <c r="C202" t="s">
        <v>750</v>
      </c>
      <c r="D202" t="s">
        <v>71</v>
      </c>
      <c r="E202">
        <v>40</v>
      </c>
      <c r="F202">
        <v>35</v>
      </c>
      <c r="G202">
        <v>30</v>
      </c>
      <c r="H202">
        <v>120</v>
      </c>
      <c r="I202">
        <v>70</v>
      </c>
      <c r="J202">
        <v>105</v>
      </c>
      <c r="K202">
        <f>MAX(F202,H202)</f>
        <v>120</v>
      </c>
      <c r="L202">
        <f>MIN(G202,I202)</f>
        <v>30</v>
      </c>
      <c r="M202">
        <f>(E202*2+31)/2+60</f>
        <v>115.5</v>
      </c>
      <c r="N202">
        <f>(K202*2+31)/2+5</f>
        <v>140.5</v>
      </c>
      <c r="O202">
        <f>(L202*2+31)/2+5</f>
        <v>50.5</v>
      </c>
      <c r="P202">
        <f>M202*O202</f>
        <v>5832.75</v>
      </c>
      <c r="Q202">
        <f>((G202*2+31)/2+5)*M202</f>
        <v>5832.75</v>
      </c>
      <c r="R202" s="3">
        <v>284.0741665127573</v>
      </c>
      <c r="S202" s="3">
        <f>IF(R202&lt;200, 0, R202)</f>
        <v>284.0741665127573</v>
      </c>
      <c r="T202">
        <f>S202*N202</f>
        <v>39912.420395042398</v>
      </c>
      <c r="U202" s="4">
        <f>P202/(constants!$B$1 * constants!$B$2 * (110/250) * AVERAGE(0.8, 1) * 1.5)</f>
        <v>0.95215939470460065</v>
      </c>
      <c r="V202" s="2">
        <v>0.88367999311092582</v>
      </c>
      <c r="W202" s="3">
        <f>(U202+V202)*N202</f>
        <v>257.93543398808146</v>
      </c>
      <c r="X202">
        <v>1.1000000000000001</v>
      </c>
      <c r="Y202" s="3">
        <f>W202*X202</f>
        <v>283.72897738688965</v>
      </c>
      <c r="Z202" t="s">
        <v>751</v>
      </c>
    </row>
    <row r="203" spans="1:26" ht="14.65" x14ac:dyDescent="0.85">
      <c r="A203">
        <v>356</v>
      </c>
      <c r="B203" t="s">
        <v>685</v>
      </c>
      <c r="C203" t="s">
        <v>686</v>
      </c>
      <c r="D203" t="s">
        <v>218</v>
      </c>
      <c r="E203">
        <v>40</v>
      </c>
      <c r="F203">
        <v>70</v>
      </c>
      <c r="G203">
        <v>130</v>
      </c>
      <c r="H203">
        <v>60</v>
      </c>
      <c r="I203">
        <v>130</v>
      </c>
      <c r="J203">
        <v>25</v>
      </c>
      <c r="K203">
        <f>MAX(F203,H203)</f>
        <v>70</v>
      </c>
      <c r="L203">
        <f>MIN(G203,I203)</f>
        <v>130</v>
      </c>
      <c r="M203">
        <f>(E203*2+31)/2+60</f>
        <v>115.5</v>
      </c>
      <c r="N203">
        <f>(K203*2+31)/2+5</f>
        <v>90.5</v>
      </c>
      <c r="O203">
        <f>(L203*2+31)/2+5</f>
        <v>150.5</v>
      </c>
      <c r="P203">
        <f>M203*O203</f>
        <v>17382.75</v>
      </c>
      <c r="Q203">
        <f>((G203*2+31)/2+5)*M203</f>
        <v>17382.75</v>
      </c>
      <c r="R203" s="3">
        <v>284.10260199478074</v>
      </c>
      <c r="S203" s="3">
        <f>IF(R203&lt;200, 0, R203)</f>
        <v>284.10260199478074</v>
      </c>
      <c r="T203">
        <f>S203*N203</f>
        <v>25711.285480527658</v>
      </c>
      <c r="U203" s="4">
        <f>P203/(constants!$B$1 * constants!$B$2 * (110/250) * AVERAGE(0.8, 1) * 1.5)</f>
        <v>2.8376235426345029</v>
      </c>
      <c r="V203" s="2">
        <v>9.8122795494503673E-3</v>
      </c>
      <c r="W203" s="3">
        <f>(U203+V203)*N203</f>
        <v>257.69294190764776</v>
      </c>
      <c r="X203">
        <v>1.1000000000000001</v>
      </c>
      <c r="Y203" s="3">
        <f>W203*X203</f>
        <v>283.46223609841257</v>
      </c>
      <c r="Z203" t="s">
        <v>687</v>
      </c>
    </row>
    <row r="204" spans="1:26" ht="14.65" x14ac:dyDescent="0.85">
      <c r="A204">
        <v>97</v>
      </c>
      <c r="B204" t="s">
        <v>682</v>
      </c>
      <c r="C204" t="s">
        <v>683</v>
      </c>
      <c r="D204" t="s">
        <v>71</v>
      </c>
      <c r="E204">
        <v>85</v>
      </c>
      <c r="F204">
        <v>73</v>
      </c>
      <c r="G204">
        <v>70</v>
      </c>
      <c r="H204">
        <v>73</v>
      </c>
      <c r="I204">
        <v>115</v>
      </c>
      <c r="J204">
        <v>67</v>
      </c>
      <c r="K204">
        <f>MAX(F204,H204)</f>
        <v>73</v>
      </c>
      <c r="L204">
        <f>MIN(G204,I204)</f>
        <v>70</v>
      </c>
      <c r="M204">
        <f>(E204*2+31)/2+60</f>
        <v>160.5</v>
      </c>
      <c r="N204">
        <f>(K204*2+31)/2+5</f>
        <v>93.5</v>
      </c>
      <c r="O204">
        <f>(L204*2+31)/2+5</f>
        <v>90.5</v>
      </c>
      <c r="P204">
        <f>M204*O204</f>
        <v>14525.25</v>
      </c>
      <c r="Q204">
        <f>((G204*2+31)/2+5)*M204</f>
        <v>14525.25</v>
      </c>
      <c r="R204" s="3">
        <v>283.86100691704468</v>
      </c>
      <c r="S204" s="3">
        <f>IF(R204&lt;200, 0, R204)</f>
        <v>283.86100691704468</v>
      </c>
      <c r="T204">
        <f>S204*N204</f>
        <v>26541.004146743679</v>
      </c>
      <c r="U204" s="4">
        <f>P204/(constants!$B$1 * constants!$B$2 * (110/250) * AVERAGE(0.8, 1) * 1.5)</f>
        <v>2.37115481512717</v>
      </c>
      <c r="V204" s="2">
        <v>0.38328714427143079</v>
      </c>
      <c r="W204" s="3">
        <f>(U204+V204)*N204</f>
        <v>257.54032320376916</v>
      </c>
      <c r="X204">
        <v>1.1000000000000001</v>
      </c>
      <c r="Y204" s="3">
        <f>W204*X204</f>
        <v>283.29435552414611</v>
      </c>
      <c r="Z204" t="s">
        <v>684</v>
      </c>
    </row>
    <row r="205" spans="1:26" ht="14.65" x14ac:dyDescent="0.85">
      <c r="A205">
        <v>262</v>
      </c>
      <c r="B205" t="s">
        <v>679</v>
      </c>
      <c r="C205" t="s">
        <v>680</v>
      </c>
      <c r="D205" t="s">
        <v>329</v>
      </c>
      <c r="E205">
        <v>70</v>
      </c>
      <c r="F205">
        <v>90</v>
      </c>
      <c r="G205">
        <v>70</v>
      </c>
      <c r="H205">
        <v>60</v>
      </c>
      <c r="I205">
        <v>60</v>
      </c>
      <c r="J205">
        <v>70</v>
      </c>
      <c r="K205">
        <f>MAX(F205,H205)</f>
        <v>90</v>
      </c>
      <c r="L205">
        <f>MIN(G205,I205)</f>
        <v>60</v>
      </c>
      <c r="M205">
        <f>(E205*2+31)/2+60</f>
        <v>145.5</v>
      </c>
      <c r="N205">
        <f>(K205*2+31)/2+5</f>
        <v>110.5</v>
      </c>
      <c r="O205">
        <f>(L205*2+31)/2+5</f>
        <v>80.5</v>
      </c>
      <c r="P205">
        <f>M205*O205</f>
        <v>11712.75</v>
      </c>
      <c r="Q205">
        <f>((G205*2+31)/2+5)*M205</f>
        <v>13167.75</v>
      </c>
      <c r="R205" s="3">
        <v>283.48284986473027</v>
      </c>
      <c r="S205" s="3">
        <f>IF(R205&lt;200, 0, R205)</f>
        <v>283.48284986473027</v>
      </c>
      <c r="T205">
        <f>S205*N205</f>
        <v>31324.854910052694</v>
      </c>
      <c r="U205" s="4">
        <f>P205/(constants!$B$1 * constants!$B$2 * (110/250) * AVERAGE(0.8, 1) * 1.5)</f>
        <v>1.9120320518325509</v>
      </c>
      <c r="V205" s="2">
        <v>0.41572125665174942</v>
      </c>
      <c r="W205" s="3">
        <f>(U205+V205)*N205</f>
        <v>257.21674058751518</v>
      </c>
      <c r="X205">
        <v>1.1000000000000001</v>
      </c>
      <c r="Y205" s="3">
        <f>W205*X205</f>
        <v>282.93841464626672</v>
      </c>
      <c r="Z205" t="s">
        <v>681</v>
      </c>
    </row>
    <row r="206" spans="1:26" ht="14.65" x14ac:dyDescent="0.85">
      <c r="A206">
        <v>162</v>
      </c>
      <c r="B206" t="s">
        <v>722</v>
      </c>
      <c r="C206" t="s">
        <v>676</v>
      </c>
      <c r="D206" t="s">
        <v>17</v>
      </c>
      <c r="E206">
        <v>85</v>
      </c>
      <c r="F206">
        <v>76</v>
      </c>
      <c r="G206">
        <v>64</v>
      </c>
      <c r="H206">
        <v>45</v>
      </c>
      <c r="I206">
        <v>55</v>
      </c>
      <c r="J206">
        <v>90</v>
      </c>
      <c r="K206">
        <f>MAX(F206,H206)</f>
        <v>76</v>
      </c>
      <c r="L206">
        <f>MIN(G206,I206)</f>
        <v>55</v>
      </c>
      <c r="M206">
        <f>(E206*2+31)/2+60</f>
        <v>160.5</v>
      </c>
      <c r="N206">
        <f>(K206*2+31)/2+5</f>
        <v>96.5</v>
      </c>
      <c r="O206">
        <f>(L206*2+31)/2+5</f>
        <v>75.5</v>
      </c>
      <c r="P206">
        <f>M206*O206</f>
        <v>12117.75</v>
      </c>
      <c r="Q206">
        <f>((G206*2+31)/2+5)*M206</f>
        <v>13562.25</v>
      </c>
      <c r="R206" s="3">
        <v>283.36116131416543</v>
      </c>
      <c r="S206" s="3">
        <f>IF(R206&lt;200, 0, R206)</f>
        <v>283.36116131416543</v>
      </c>
      <c r="T206">
        <f>S206*N206</f>
        <v>27344.352066816962</v>
      </c>
      <c r="U206" s="4">
        <f>P206/(constants!$B$1 * constants!$B$2 * (110/250) * AVERAGE(0.8, 1) * 1.5)</f>
        <v>1.978145729746976</v>
      </c>
      <c r="V206" s="2">
        <v>0.6866685666478618</v>
      </c>
      <c r="W206" s="3">
        <f>(U206+V206)*N206</f>
        <v>257.15457960210188</v>
      </c>
      <c r="X206">
        <v>1.1000000000000001</v>
      </c>
      <c r="Y206" s="3">
        <f>W206*X206</f>
        <v>282.87003756231206</v>
      </c>
      <c r="Z206" t="s">
        <v>723</v>
      </c>
    </row>
    <row r="207" spans="1:26" ht="14.65" x14ac:dyDescent="0.85">
      <c r="A207">
        <v>195</v>
      </c>
      <c r="B207" t="s">
        <v>663</v>
      </c>
      <c r="C207" t="s">
        <v>664</v>
      </c>
      <c r="D207" t="s">
        <v>89</v>
      </c>
      <c r="E207">
        <v>95</v>
      </c>
      <c r="F207">
        <v>85</v>
      </c>
      <c r="G207">
        <v>85</v>
      </c>
      <c r="H207">
        <v>65</v>
      </c>
      <c r="I207">
        <v>65</v>
      </c>
      <c r="J207">
        <v>35</v>
      </c>
      <c r="K207">
        <f>MAX(F207,H207)</f>
        <v>85</v>
      </c>
      <c r="L207">
        <f>MIN(G207,I207)</f>
        <v>65</v>
      </c>
      <c r="M207">
        <f>(E207*2+31)/2+60</f>
        <v>170.5</v>
      </c>
      <c r="N207">
        <f>(K207*2+31)/2+5</f>
        <v>105.5</v>
      </c>
      <c r="O207">
        <f>(L207*2+31)/2+5</f>
        <v>85.5</v>
      </c>
      <c r="P207">
        <f>M207*O207</f>
        <v>14577.75</v>
      </c>
      <c r="Q207">
        <f>((G207*2+31)/2+5)*M207</f>
        <v>17987.75</v>
      </c>
      <c r="R207" s="3">
        <v>282.73148939612742</v>
      </c>
      <c r="S207" s="3">
        <f>IF(R207&lt;200, 0, R207)</f>
        <v>282.73148939612742</v>
      </c>
      <c r="T207">
        <f>S207*N207</f>
        <v>29828.172131291441</v>
      </c>
      <c r="U207" s="4">
        <f>P207/(constants!$B$1 * constants!$B$2 * (110/250) * AVERAGE(0.8, 1) * 1.5)</f>
        <v>2.3797251067086695</v>
      </c>
      <c r="V207" s="2">
        <v>5.1163540449719429E-2</v>
      </c>
      <c r="W207" s="3">
        <f>(U207+V207)*N207</f>
        <v>256.45875227521003</v>
      </c>
      <c r="X207">
        <v>1.1000000000000001</v>
      </c>
      <c r="Y207" s="3">
        <f>W207*X207</f>
        <v>282.10462750273103</v>
      </c>
      <c r="Z207" t="s">
        <v>665</v>
      </c>
    </row>
    <row r="208" spans="1:26" ht="14.65" x14ac:dyDescent="0.85">
      <c r="A208">
        <v>441</v>
      </c>
      <c r="B208" t="s">
        <v>739</v>
      </c>
      <c r="C208" t="s">
        <v>740</v>
      </c>
      <c r="D208" t="s">
        <v>312</v>
      </c>
      <c r="E208">
        <v>76</v>
      </c>
      <c r="F208">
        <v>65</v>
      </c>
      <c r="G208">
        <v>45</v>
      </c>
      <c r="H208">
        <v>92</v>
      </c>
      <c r="I208">
        <v>42</v>
      </c>
      <c r="J208">
        <v>91</v>
      </c>
      <c r="K208">
        <f>MAX(F208,H208)</f>
        <v>92</v>
      </c>
      <c r="L208">
        <f>MIN(G208,I208)</f>
        <v>42</v>
      </c>
      <c r="M208">
        <f>(E208*2+31)/2+60</f>
        <v>151.5</v>
      </c>
      <c r="N208">
        <f>(K208*2+31)/2+5</f>
        <v>112.5</v>
      </c>
      <c r="O208">
        <f>(L208*2+31)/2+5</f>
        <v>62.5</v>
      </c>
      <c r="P208">
        <f>M208*O208</f>
        <v>9468.75</v>
      </c>
      <c r="Q208">
        <f>((G208*2+31)/2+5)*M208</f>
        <v>9923.25</v>
      </c>
      <c r="R208" s="3">
        <v>282.39335553402833</v>
      </c>
      <c r="S208" s="3">
        <f>IF(R208&lt;200, 0, R208)</f>
        <v>282.39335553402833</v>
      </c>
      <c r="T208">
        <f>S208*N208</f>
        <v>31769.252497578189</v>
      </c>
      <c r="U208" s="4">
        <f>P208/(constants!$B$1 * constants!$B$2 * (110/250) * AVERAGE(0.8, 1) * 1.5)</f>
        <v>1.5457133030918841</v>
      </c>
      <c r="V208" s="2">
        <v>0.73261735277387086</v>
      </c>
      <c r="W208" s="3">
        <f>(U208+V208)*N208</f>
        <v>256.31219878489742</v>
      </c>
      <c r="X208">
        <v>1.1000000000000001</v>
      </c>
      <c r="Y208" s="3">
        <f>W208*X208</f>
        <v>281.94341866338721</v>
      </c>
      <c r="Z208" t="s">
        <v>741</v>
      </c>
    </row>
    <row r="209" spans="1:26" ht="14.65" x14ac:dyDescent="0.85">
      <c r="A209">
        <v>411</v>
      </c>
      <c r="B209" t="s">
        <v>697</v>
      </c>
      <c r="C209" t="s">
        <v>698</v>
      </c>
      <c r="D209" t="s">
        <v>308</v>
      </c>
      <c r="E209">
        <v>60</v>
      </c>
      <c r="F209">
        <v>52</v>
      </c>
      <c r="G209">
        <v>168</v>
      </c>
      <c r="H209">
        <v>47</v>
      </c>
      <c r="I209">
        <v>138</v>
      </c>
      <c r="J209">
        <v>30</v>
      </c>
      <c r="K209">
        <f>MAX(F209,H209)</f>
        <v>52</v>
      </c>
      <c r="L209">
        <f>MIN(G209,I209)</f>
        <v>138</v>
      </c>
      <c r="M209">
        <f>(E209*2+31)/2+60</f>
        <v>135.5</v>
      </c>
      <c r="N209">
        <f>(K209*2+31)/2+5</f>
        <v>72.5</v>
      </c>
      <c r="O209">
        <f>(L209*2+31)/2+5</f>
        <v>158.5</v>
      </c>
      <c r="P209">
        <f>M209*O209</f>
        <v>21476.75</v>
      </c>
      <c r="Q209">
        <f>((G209*2+31)/2+5)*M209</f>
        <v>25541.75</v>
      </c>
      <c r="R209" s="3">
        <v>282.23004490369351</v>
      </c>
      <c r="S209" s="3">
        <f>IF(R209&lt;200, 0, R209)</f>
        <v>282.23004490369351</v>
      </c>
      <c r="T209">
        <f>S209*N209</f>
        <v>20461.678255517778</v>
      </c>
      <c r="U209" s="4">
        <f>P209/(constants!$B$1 * constants!$B$2 * (110/250) * AVERAGE(0.8, 1) * 1.5)</f>
        <v>3.5059430423422966</v>
      </c>
      <c r="V209" s="2">
        <v>2.50385966525353E-2</v>
      </c>
      <c r="W209" s="3">
        <f>(U209+V209)*N209</f>
        <v>255.9961688271253</v>
      </c>
      <c r="X209">
        <v>1.1000000000000001</v>
      </c>
      <c r="Y209" s="3">
        <f>W209*X209</f>
        <v>281.59578570983786</v>
      </c>
      <c r="Z209" t="s">
        <v>699</v>
      </c>
    </row>
    <row r="210" spans="1:26" ht="14.65" x14ac:dyDescent="0.85">
      <c r="A210">
        <v>20</v>
      </c>
      <c r="B210" t="s">
        <v>755</v>
      </c>
      <c r="C210" t="s">
        <v>756</v>
      </c>
      <c r="D210" t="s">
        <v>17</v>
      </c>
      <c r="E210">
        <v>55</v>
      </c>
      <c r="F210">
        <v>81</v>
      </c>
      <c r="G210">
        <v>60</v>
      </c>
      <c r="H210">
        <v>50</v>
      </c>
      <c r="I210">
        <v>70</v>
      </c>
      <c r="J210">
        <v>97</v>
      </c>
      <c r="K210">
        <f>MAX(F210,H210)</f>
        <v>81</v>
      </c>
      <c r="L210">
        <f>MIN(G210,I210)</f>
        <v>60</v>
      </c>
      <c r="M210">
        <f>(E210*2+31)/2+60</f>
        <v>130.5</v>
      </c>
      <c r="N210">
        <f>(K210*2+31)/2+5</f>
        <v>101.5</v>
      </c>
      <c r="O210">
        <f>(L210*2+31)/2+5</f>
        <v>80.5</v>
      </c>
      <c r="P210">
        <f>M210*O210</f>
        <v>10505.25</v>
      </c>
      <c r="Q210">
        <f>((G210*2+31)/2+5)*M210</f>
        <v>10505.25</v>
      </c>
      <c r="R210" s="3">
        <v>281.85445868201691</v>
      </c>
      <c r="S210" s="3">
        <f>IF(R210&lt;200, 0, R210)</f>
        <v>281.85445868201691</v>
      </c>
      <c r="T210">
        <f>S210*N210</f>
        <v>28608.227556224716</v>
      </c>
      <c r="U210" s="4">
        <f>P210/(constants!$B$1 * constants!$B$2 * (110/250) * AVERAGE(0.8, 1) * 1.5)</f>
        <v>1.714915345458061</v>
      </c>
      <c r="V210" s="2">
        <v>0.80553313384359382</v>
      </c>
      <c r="W210" s="3">
        <f>(U210+V210)*N210</f>
        <v>255.82552064911798</v>
      </c>
      <c r="X210">
        <v>1.1000000000000001</v>
      </c>
      <c r="Y210" s="3">
        <f>W210*X210</f>
        <v>281.4080727140298</v>
      </c>
      <c r="Z210" t="s">
        <v>757</v>
      </c>
    </row>
    <row r="211" spans="1:26" ht="14.65" x14ac:dyDescent="0.85">
      <c r="A211">
        <v>200</v>
      </c>
      <c r="B211" t="s">
        <v>724</v>
      </c>
      <c r="C211" t="s">
        <v>725</v>
      </c>
      <c r="D211" t="s">
        <v>218</v>
      </c>
      <c r="E211">
        <v>60</v>
      </c>
      <c r="F211">
        <v>60</v>
      </c>
      <c r="G211">
        <v>60</v>
      </c>
      <c r="H211">
        <v>85</v>
      </c>
      <c r="I211">
        <v>85</v>
      </c>
      <c r="J211">
        <v>85</v>
      </c>
      <c r="K211">
        <f>MAX(F211,H211)</f>
        <v>85</v>
      </c>
      <c r="L211">
        <f>MIN(G211,I211)</f>
        <v>60</v>
      </c>
      <c r="M211">
        <f>(E211*2+31)/2+60</f>
        <v>135.5</v>
      </c>
      <c r="N211">
        <f>(K211*2+31)/2+5</f>
        <v>105.5</v>
      </c>
      <c r="O211">
        <f>(L211*2+31)/2+5</f>
        <v>80.5</v>
      </c>
      <c r="P211">
        <f>M211*O211</f>
        <v>10907.75</v>
      </c>
      <c r="Q211">
        <f>((G211*2+31)/2+5)*M211</f>
        <v>10907.75</v>
      </c>
      <c r="R211" s="3">
        <v>279.21644728346865</v>
      </c>
      <c r="S211" s="3">
        <f>IF(R211&lt;200, 0, R211)</f>
        <v>279.21644728346865</v>
      </c>
      <c r="T211">
        <f>S211*N211</f>
        <v>29457.335188405941</v>
      </c>
      <c r="U211" s="4">
        <f>P211/(constants!$B$1 * constants!$B$2 * (110/250) * AVERAGE(0.8, 1) * 1.5)</f>
        <v>1.7806209142495577</v>
      </c>
      <c r="V211" s="2">
        <v>0.62119046112311327</v>
      </c>
      <c r="W211" s="3">
        <f>(U211+V211)*N211</f>
        <v>253.39110010181679</v>
      </c>
      <c r="X211">
        <v>1.1000000000000001</v>
      </c>
      <c r="Y211" s="3">
        <f>W211*X211</f>
        <v>278.73021011199847</v>
      </c>
      <c r="Z211" t="s">
        <v>726</v>
      </c>
    </row>
    <row r="212" spans="1:26" ht="14.65" x14ac:dyDescent="0.85">
      <c r="A212">
        <v>53</v>
      </c>
      <c r="B212" t="s">
        <v>761</v>
      </c>
      <c r="C212" t="s">
        <v>762</v>
      </c>
      <c r="D212" t="s">
        <v>17</v>
      </c>
      <c r="E212">
        <v>65</v>
      </c>
      <c r="F212">
        <v>70</v>
      </c>
      <c r="G212">
        <v>60</v>
      </c>
      <c r="H212">
        <v>65</v>
      </c>
      <c r="I212">
        <v>65</v>
      </c>
      <c r="J212">
        <v>115</v>
      </c>
      <c r="K212">
        <f>MAX(F212,H212)</f>
        <v>70</v>
      </c>
      <c r="L212">
        <f>MIN(G212,I212)</f>
        <v>60</v>
      </c>
      <c r="M212">
        <f>(E212*2+31)/2+60</f>
        <v>140.5</v>
      </c>
      <c r="N212">
        <f>(K212*2+31)/2+5</f>
        <v>90.5</v>
      </c>
      <c r="O212">
        <f>(L212*2+31)/2+5</f>
        <v>80.5</v>
      </c>
      <c r="P212">
        <f>M212*O212</f>
        <v>11310.25</v>
      </c>
      <c r="Q212">
        <f>((G212*2+31)/2+5)*M212</f>
        <v>11310.25</v>
      </c>
      <c r="R212" s="3">
        <v>277.45365864732656</v>
      </c>
      <c r="S212" s="3">
        <f>IF(R212&lt;200, 0, R212)</f>
        <v>277.45365864732656</v>
      </c>
      <c r="T212">
        <f>S212*N212</f>
        <v>25109.556107583056</v>
      </c>
      <c r="U212" s="4">
        <f>P212/(constants!$B$1 * constants!$B$2 * (110/250) * AVERAGE(0.8, 1) * 1.5)</f>
        <v>1.8463264830410542</v>
      </c>
      <c r="V212" s="2">
        <v>0.93652030504402595</v>
      </c>
      <c r="W212" s="3">
        <f>(U212+V212)*N212</f>
        <v>251.84763432169973</v>
      </c>
      <c r="X212">
        <v>1.1000000000000001</v>
      </c>
      <c r="Y212" s="3">
        <f>W212*X212</f>
        <v>277.0323977538697</v>
      </c>
      <c r="Z212" t="s">
        <v>763</v>
      </c>
    </row>
    <row r="213" spans="1:26" ht="14.65" x14ac:dyDescent="0.85">
      <c r="A213">
        <v>226</v>
      </c>
      <c r="B213" t="s">
        <v>715</v>
      </c>
      <c r="C213" t="s">
        <v>716</v>
      </c>
      <c r="D213" t="s">
        <v>67</v>
      </c>
      <c r="E213">
        <v>65</v>
      </c>
      <c r="F213">
        <v>40</v>
      </c>
      <c r="G213">
        <v>70</v>
      </c>
      <c r="H213">
        <v>80</v>
      </c>
      <c r="I213">
        <v>140</v>
      </c>
      <c r="J213">
        <v>70</v>
      </c>
      <c r="K213">
        <f>MAX(F213,H213)</f>
        <v>80</v>
      </c>
      <c r="L213">
        <f>MIN(G213,I213)</f>
        <v>70</v>
      </c>
      <c r="M213">
        <f>(E213*2+31)/2+60</f>
        <v>140.5</v>
      </c>
      <c r="N213">
        <f>(K213*2+31)/2+5</f>
        <v>100.5</v>
      </c>
      <c r="O213">
        <f>(L213*2+31)/2+5</f>
        <v>90.5</v>
      </c>
      <c r="P213">
        <f>M213*O213</f>
        <v>12715.25</v>
      </c>
      <c r="Q213">
        <f>((G213*2+31)/2+5)*M213</f>
        <v>12715.25</v>
      </c>
      <c r="R213" s="3">
        <v>275.64706579923228</v>
      </c>
      <c r="S213" s="3">
        <f>IF(R213&lt;200, 0, R213)</f>
        <v>275.64706579923228</v>
      </c>
      <c r="T213">
        <f>S213*N213</f>
        <v>27702.530112822846</v>
      </c>
      <c r="U213" s="4">
        <f>P213/(constants!$B$1 * constants!$B$2 * (110/250) * AVERAGE(0.8, 1) * 1.5)</f>
        <v>2.0756838101268995</v>
      </c>
      <c r="V213" s="2">
        <v>0.41288222133851549</v>
      </c>
      <c r="W213" s="3">
        <f>(U213+V213)*N213</f>
        <v>250.10088616227418</v>
      </c>
      <c r="X213">
        <v>1.1000000000000001</v>
      </c>
      <c r="Y213" s="3">
        <f>W213*X213</f>
        <v>275.1109747785016</v>
      </c>
      <c r="Z213" t="s">
        <v>717</v>
      </c>
    </row>
    <row r="214" spans="1:26" ht="14.65" x14ac:dyDescent="0.85">
      <c r="A214">
        <v>227</v>
      </c>
      <c r="B214" t="s">
        <v>718</v>
      </c>
      <c r="C214" t="s">
        <v>719</v>
      </c>
      <c r="D214" t="s">
        <v>721</v>
      </c>
      <c r="E214">
        <v>65</v>
      </c>
      <c r="F214">
        <v>80</v>
      </c>
      <c r="G214">
        <v>140</v>
      </c>
      <c r="H214">
        <v>40</v>
      </c>
      <c r="I214">
        <v>70</v>
      </c>
      <c r="J214">
        <v>70</v>
      </c>
      <c r="K214">
        <f>MAX(F214,H214)</f>
        <v>80</v>
      </c>
      <c r="L214">
        <f>MIN(G214,I214)</f>
        <v>70</v>
      </c>
      <c r="M214">
        <f>(E214*2+31)/2+60</f>
        <v>140.5</v>
      </c>
      <c r="N214">
        <f>(K214*2+31)/2+5</f>
        <v>100.5</v>
      </c>
      <c r="O214">
        <f>(L214*2+31)/2+5</f>
        <v>90.5</v>
      </c>
      <c r="P214">
        <f>M214*O214</f>
        <v>12715.25</v>
      </c>
      <c r="Q214">
        <f>((G214*2+31)/2+5)*M214</f>
        <v>22550.25</v>
      </c>
      <c r="R214" s="3">
        <v>275.34179787084435</v>
      </c>
      <c r="S214" s="3">
        <f>IF(R214&lt;200, 0, R214)</f>
        <v>275.34179787084435</v>
      </c>
      <c r="T214">
        <f>S214*N214</f>
        <v>27671.850686019858</v>
      </c>
      <c r="U214" s="4">
        <f>P214/(constants!$B$1 * constants!$B$2 * (110/250) * AVERAGE(0.8, 1) * 1.5)</f>
        <v>2.0756838101268995</v>
      </c>
      <c r="V214" s="2">
        <v>0.41012166014701218</v>
      </c>
      <c r="W214" s="3">
        <f>(U214+V214)*N214</f>
        <v>249.82344976252813</v>
      </c>
      <c r="X214">
        <v>1.1000000000000001</v>
      </c>
      <c r="Y214" s="3">
        <f>W214*X214</f>
        <v>274.80579473878095</v>
      </c>
      <c r="Z214" t="s">
        <v>720</v>
      </c>
    </row>
    <row r="215" spans="1:26" ht="14.65" x14ac:dyDescent="0.85">
      <c r="A215">
        <v>185</v>
      </c>
      <c r="B215" t="s">
        <v>691</v>
      </c>
      <c r="C215" t="s">
        <v>692</v>
      </c>
      <c r="D215" t="s">
        <v>125</v>
      </c>
      <c r="E215">
        <v>70</v>
      </c>
      <c r="F215">
        <v>100</v>
      </c>
      <c r="G215">
        <v>115</v>
      </c>
      <c r="H215">
        <v>30</v>
      </c>
      <c r="I215">
        <v>65</v>
      </c>
      <c r="J215">
        <v>30</v>
      </c>
      <c r="K215">
        <f>MAX(F215,H215)</f>
        <v>100</v>
      </c>
      <c r="L215">
        <f>MIN(G215,I215)</f>
        <v>65</v>
      </c>
      <c r="M215">
        <f>(E215*2+31)/2+60</f>
        <v>145.5</v>
      </c>
      <c r="N215">
        <f>(K215*2+31)/2+5</f>
        <v>120.5</v>
      </c>
      <c r="O215">
        <f>(L215*2+31)/2+5</f>
        <v>85.5</v>
      </c>
      <c r="P215">
        <f>M215*O215</f>
        <v>12440.25</v>
      </c>
      <c r="Q215">
        <f>((G215*2+31)/2+5)*M215</f>
        <v>19715.25</v>
      </c>
      <c r="R215" s="3">
        <v>272.7363812286805</v>
      </c>
      <c r="S215" s="3">
        <f>IF(R215&lt;200, 0, R215)</f>
        <v>272.7363812286805</v>
      </c>
      <c r="T215">
        <f>S215*N215</f>
        <v>32864.733938056001</v>
      </c>
      <c r="U215" s="4">
        <f>P215/(constants!$B$1 * constants!$B$2 * (110/250) * AVERAGE(0.8, 1) * 1.5)</f>
        <v>2.0307918066047588</v>
      </c>
      <c r="V215" s="2">
        <v>2.2212107980224015E-2</v>
      </c>
      <c r="W215" s="3">
        <f>(U215+V215)*N215</f>
        <v>247.38697170749043</v>
      </c>
      <c r="X215">
        <v>1.1000000000000001</v>
      </c>
      <c r="Y215" s="3">
        <f>W215*X215</f>
        <v>272.12566887823948</v>
      </c>
      <c r="Z215" t="s">
        <v>693</v>
      </c>
    </row>
    <row r="216" spans="1:26" ht="14.65" x14ac:dyDescent="0.85">
      <c r="A216">
        <v>279</v>
      </c>
      <c r="B216" t="s">
        <v>709</v>
      </c>
      <c r="C216" t="s">
        <v>710</v>
      </c>
      <c r="D216" t="s">
        <v>67</v>
      </c>
      <c r="E216">
        <v>60</v>
      </c>
      <c r="F216">
        <v>50</v>
      </c>
      <c r="G216">
        <v>100</v>
      </c>
      <c r="H216">
        <v>85</v>
      </c>
      <c r="I216">
        <v>70</v>
      </c>
      <c r="J216">
        <v>65</v>
      </c>
      <c r="K216">
        <f>MAX(F216,H216)</f>
        <v>85</v>
      </c>
      <c r="L216">
        <f>MIN(G216,I216)</f>
        <v>70</v>
      </c>
      <c r="M216">
        <f>(E216*2+31)/2+60</f>
        <v>135.5</v>
      </c>
      <c r="N216">
        <f>(K216*2+31)/2+5</f>
        <v>105.5</v>
      </c>
      <c r="O216">
        <f>(L216*2+31)/2+5</f>
        <v>90.5</v>
      </c>
      <c r="P216">
        <f>M216*O216</f>
        <v>12262.75</v>
      </c>
      <c r="Q216">
        <f>((G216*2+31)/2+5)*M216</f>
        <v>16327.75</v>
      </c>
      <c r="R216" s="3">
        <v>272.21827683539976</v>
      </c>
      <c r="S216" s="3">
        <f>IF(R216&lt;200, 0, R216)</f>
        <v>272.21827683539976</v>
      </c>
      <c r="T216">
        <f>S216*N216</f>
        <v>28719.028206134673</v>
      </c>
      <c r="U216" s="4">
        <f>P216/(constants!$B$1 * constants!$B$2 * (110/250) * AVERAGE(0.8, 1) * 1.5)</f>
        <v>2.0018160588768317</v>
      </c>
      <c r="V216" s="2">
        <v>0.33922389025908112</v>
      </c>
      <c r="W216" s="3">
        <f>(U216+V216)*N216</f>
        <v>246.9797146338388</v>
      </c>
      <c r="X216">
        <v>1.1000000000000001</v>
      </c>
      <c r="Y216" s="3">
        <f>W216*X216</f>
        <v>271.6776860972227</v>
      </c>
      <c r="Z216" t="s">
        <v>711</v>
      </c>
    </row>
    <row r="217" spans="1:26" ht="14.65" x14ac:dyDescent="0.85">
      <c r="A217">
        <v>207</v>
      </c>
      <c r="B217" t="s">
        <v>764</v>
      </c>
      <c r="C217" t="s">
        <v>765</v>
      </c>
      <c r="D217" t="s">
        <v>349</v>
      </c>
      <c r="E217">
        <v>65</v>
      </c>
      <c r="F217">
        <v>75</v>
      </c>
      <c r="G217">
        <v>105</v>
      </c>
      <c r="H217">
        <v>35</v>
      </c>
      <c r="I217">
        <v>65</v>
      </c>
      <c r="J217">
        <v>85</v>
      </c>
      <c r="K217">
        <f>MAX(F217,H217)</f>
        <v>75</v>
      </c>
      <c r="L217">
        <f>MIN(G217,I217)</f>
        <v>65</v>
      </c>
      <c r="M217">
        <f>(E217*2+31)/2+60</f>
        <v>140.5</v>
      </c>
      <c r="N217">
        <f>(K217*2+31)/2+5</f>
        <v>95.5</v>
      </c>
      <c r="O217">
        <f>(L217*2+31)/2+5</f>
        <v>85.5</v>
      </c>
      <c r="P217">
        <f>M217*O217</f>
        <v>12012.75</v>
      </c>
      <c r="Q217">
        <f>((G217*2+31)/2+5)*M217</f>
        <v>17632.75</v>
      </c>
      <c r="R217" s="3">
        <v>271.44903194059572</v>
      </c>
      <c r="S217" s="3">
        <f>IF(R217&lt;200, 0, R217)</f>
        <v>271.44903194059572</v>
      </c>
      <c r="T217">
        <f>S217*N217</f>
        <v>25923.382550326893</v>
      </c>
      <c r="U217" s="4">
        <f>P217/(constants!$B$1 * constants!$B$2 * (110/250) * AVERAGE(0.8, 1) * 1.5)</f>
        <v>1.9610051465839768</v>
      </c>
      <c r="V217" s="2">
        <v>0.61839415314803914</v>
      </c>
      <c r="W217" s="3">
        <f>(U217+V217)*N217</f>
        <v>246.33263312440755</v>
      </c>
      <c r="X217">
        <v>1.1000000000000001</v>
      </c>
      <c r="Y217" s="3">
        <f>W217*X217</f>
        <v>270.96589643684831</v>
      </c>
      <c r="Z217" t="s">
        <v>766</v>
      </c>
    </row>
    <row r="218" spans="1:26" ht="14.65" x14ac:dyDescent="0.85">
      <c r="A218">
        <v>247</v>
      </c>
      <c r="B218" t="s">
        <v>712</v>
      </c>
      <c r="C218" t="s">
        <v>713</v>
      </c>
      <c r="D218" t="s">
        <v>175</v>
      </c>
      <c r="E218">
        <v>70</v>
      </c>
      <c r="F218">
        <v>84</v>
      </c>
      <c r="G218">
        <v>70</v>
      </c>
      <c r="H218">
        <v>65</v>
      </c>
      <c r="I218">
        <v>70</v>
      </c>
      <c r="J218">
        <v>51</v>
      </c>
      <c r="K218">
        <f>MAX(F218,H218)</f>
        <v>84</v>
      </c>
      <c r="L218">
        <f>MIN(G218,I218)</f>
        <v>70</v>
      </c>
      <c r="M218">
        <f>(E218*2+31)/2+60</f>
        <v>145.5</v>
      </c>
      <c r="N218">
        <f>(K218*2+31)/2+5</f>
        <v>104.5</v>
      </c>
      <c r="O218">
        <f>(L218*2+31)/2+5</f>
        <v>90.5</v>
      </c>
      <c r="P218">
        <f>M218*O218</f>
        <v>13167.75</v>
      </c>
      <c r="Q218">
        <f>((G218*2+31)/2+5)*M218</f>
        <v>13167.75</v>
      </c>
      <c r="R218" s="3">
        <v>270.97753086003718</v>
      </c>
      <c r="S218" s="3">
        <f>IF(R218&lt;200, 0, R218)</f>
        <v>270.97753086003718</v>
      </c>
      <c r="T218">
        <f>S218*N218</f>
        <v>28317.151974873887</v>
      </c>
      <c r="U218" s="4">
        <f>P218/(constants!$B$1 * constants!$B$2 * (110/250) * AVERAGE(0.8, 1) * 1.5)</f>
        <v>2.1495515613769669</v>
      </c>
      <c r="V218" s="2">
        <v>0.20287619801473461</v>
      </c>
      <c r="W218" s="3">
        <f>(U218+V218)*N218</f>
        <v>245.82870085643282</v>
      </c>
      <c r="X218">
        <v>1.1000000000000001</v>
      </c>
      <c r="Y218" s="3">
        <f>W218*X218</f>
        <v>270.41157094207614</v>
      </c>
      <c r="Z218" t="s">
        <v>714</v>
      </c>
    </row>
    <row r="219" spans="1:26" ht="14.65" x14ac:dyDescent="0.85">
      <c r="A219">
        <v>364</v>
      </c>
      <c r="B219" t="s">
        <v>706</v>
      </c>
      <c r="C219" t="s">
        <v>707</v>
      </c>
      <c r="D219" t="s">
        <v>136</v>
      </c>
      <c r="E219">
        <v>90</v>
      </c>
      <c r="F219">
        <v>60</v>
      </c>
      <c r="G219">
        <v>70</v>
      </c>
      <c r="H219">
        <v>75</v>
      </c>
      <c r="I219">
        <v>70</v>
      </c>
      <c r="J219">
        <v>45</v>
      </c>
      <c r="K219">
        <f>MAX(F219,H219)</f>
        <v>75</v>
      </c>
      <c r="L219">
        <f>MIN(G219,I219)</f>
        <v>70</v>
      </c>
      <c r="M219">
        <f>(E219*2+31)/2+60</f>
        <v>165.5</v>
      </c>
      <c r="N219">
        <f>(K219*2+31)/2+5</f>
        <v>95.5</v>
      </c>
      <c r="O219">
        <f>(L219*2+31)/2+5</f>
        <v>90.5</v>
      </c>
      <c r="P219">
        <f>M219*O219</f>
        <v>14977.75</v>
      </c>
      <c r="Q219">
        <f>((G219*2+31)/2+5)*M219</f>
        <v>14977.75</v>
      </c>
      <c r="R219" s="3">
        <v>269.22219227890264</v>
      </c>
      <c r="S219" s="3">
        <f>IF(R219&lt;200, 0, R219)</f>
        <v>269.22219227890264</v>
      </c>
      <c r="T219">
        <f>S219*N219</f>
        <v>25710.719362635202</v>
      </c>
      <c r="U219" s="4">
        <f>P219/(constants!$B$1 * constants!$B$2 * (110/250) * AVERAGE(0.8, 1) * 1.5)</f>
        <v>2.4450225663772374</v>
      </c>
      <c r="V219" s="2">
        <v>0.1122212887730825</v>
      </c>
      <c r="W219" s="3">
        <f>(U219+V219)*N219</f>
        <v>244.21678816685557</v>
      </c>
      <c r="X219">
        <v>1.1000000000000001</v>
      </c>
      <c r="Y219" s="3">
        <f>W219*X219</f>
        <v>268.63846698354115</v>
      </c>
      <c r="Z219" t="s">
        <v>708</v>
      </c>
    </row>
    <row r="220" spans="1:26" ht="14.65" x14ac:dyDescent="0.85">
      <c r="A220">
        <v>259</v>
      </c>
      <c r="B220" t="s">
        <v>700</v>
      </c>
      <c r="C220" t="s">
        <v>701</v>
      </c>
      <c r="D220" t="s">
        <v>89</v>
      </c>
      <c r="E220">
        <v>70</v>
      </c>
      <c r="F220">
        <v>85</v>
      </c>
      <c r="G220">
        <v>70</v>
      </c>
      <c r="H220">
        <v>60</v>
      </c>
      <c r="I220">
        <v>70</v>
      </c>
      <c r="J220">
        <v>50</v>
      </c>
      <c r="K220">
        <f>MAX(F220,H220)</f>
        <v>85</v>
      </c>
      <c r="L220">
        <f>MIN(G220,I220)</f>
        <v>70</v>
      </c>
      <c r="M220">
        <f>(E220*2+31)/2+60</f>
        <v>145.5</v>
      </c>
      <c r="N220">
        <f>(K220*2+31)/2+5</f>
        <v>105.5</v>
      </c>
      <c r="O220">
        <f>(L220*2+31)/2+5</f>
        <v>90.5</v>
      </c>
      <c r="P220">
        <f>M220*O220</f>
        <v>13167.75</v>
      </c>
      <c r="Q220">
        <f>((G220*2+31)/2+5)*M220</f>
        <v>13167.75</v>
      </c>
      <c r="R220" s="3">
        <v>267.83199775481677</v>
      </c>
      <c r="S220" s="3">
        <f>IF(R220&lt;200, 0, R220)</f>
        <v>267.83199775481677</v>
      </c>
      <c r="T220">
        <f>S220*N220</f>
        <v>28256.27576313317</v>
      </c>
      <c r="U220" s="4">
        <f>P220/(constants!$B$1 * constants!$B$2 * (110/250) * AVERAGE(0.8, 1) * 1.5)</f>
        <v>2.1495515613769669</v>
      </c>
      <c r="V220" s="2">
        <v>0.15345329801519153</v>
      </c>
      <c r="W220" s="3">
        <f>(U220+V220)*N220</f>
        <v>242.96701266587272</v>
      </c>
      <c r="X220">
        <v>1.1000000000000001</v>
      </c>
      <c r="Y220" s="3">
        <f>W220*X220</f>
        <v>267.26371393246001</v>
      </c>
      <c r="Z220" t="s">
        <v>702</v>
      </c>
    </row>
    <row r="221" spans="1:26" ht="14.65" x14ac:dyDescent="0.85">
      <c r="A221">
        <v>148</v>
      </c>
      <c r="B221" t="s">
        <v>742</v>
      </c>
      <c r="C221" t="s">
        <v>743</v>
      </c>
      <c r="D221" t="s">
        <v>745</v>
      </c>
      <c r="E221">
        <v>61</v>
      </c>
      <c r="F221">
        <v>84</v>
      </c>
      <c r="G221">
        <v>65</v>
      </c>
      <c r="H221">
        <v>70</v>
      </c>
      <c r="I221">
        <v>70</v>
      </c>
      <c r="J221">
        <v>70</v>
      </c>
      <c r="K221">
        <f>MAX(F221,H221)</f>
        <v>84</v>
      </c>
      <c r="L221">
        <f>MIN(G221,I221)</f>
        <v>65</v>
      </c>
      <c r="M221">
        <f>(E221*2+31)/2+60</f>
        <v>136.5</v>
      </c>
      <c r="N221">
        <f>(K221*2+31)/2+5</f>
        <v>104.5</v>
      </c>
      <c r="O221">
        <f>(L221*2+31)/2+5</f>
        <v>85.5</v>
      </c>
      <c r="P221">
        <f>M221*O221</f>
        <v>11670.75</v>
      </c>
      <c r="Q221">
        <f>((G221*2+31)/2+5)*M221</f>
        <v>11670.75</v>
      </c>
      <c r="R221" s="3">
        <v>266.3392610094084</v>
      </c>
      <c r="S221" s="3">
        <f>IF(R221&lt;200, 0, R221)</f>
        <v>266.3392610094084</v>
      </c>
      <c r="T221">
        <f>S221*N221</f>
        <v>27832.45277548318</v>
      </c>
      <c r="U221" s="4">
        <f>P221/(constants!$B$1 * constants!$B$2 * (110/250) * AVERAGE(0.8, 1) * 1.5)</f>
        <v>1.9051758185673511</v>
      </c>
      <c r="V221" s="2">
        <v>0.40736415616489247</v>
      </c>
      <c r="W221" s="3">
        <f>(U221+V221)*N221</f>
        <v>241.66042735951945</v>
      </c>
      <c r="X221">
        <v>1.1000000000000001</v>
      </c>
      <c r="Y221" s="3">
        <f>W221*X221</f>
        <v>265.82647009547139</v>
      </c>
      <c r="Z221" t="s">
        <v>744</v>
      </c>
    </row>
    <row r="222" spans="1:26" ht="14.65" x14ac:dyDescent="0.85">
      <c r="A222">
        <v>413</v>
      </c>
      <c r="B222" t="s">
        <v>736</v>
      </c>
      <c r="C222" t="s">
        <v>737</v>
      </c>
      <c r="D222" t="s">
        <v>655</v>
      </c>
      <c r="E222">
        <v>60</v>
      </c>
      <c r="F222">
        <v>59</v>
      </c>
      <c r="G222">
        <v>85</v>
      </c>
      <c r="H222">
        <v>79</v>
      </c>
      <c r="I222">
        <v>105</v>
      </c>
      <c r="J222">
        <v>36</v>
      </c>
      <c r="K222">
        <f>MAX(F222,H222)</f>
        <v>79</v>
      </c>
      <c r="L222">
        <f>MIN(G222,I222)</f>
        <v>85</v>
      </c>
      <c r="M222">
        <f>(E222*2+31)/2+60</f>
        <v>135.5</v>
      </c>
      <c r="N222">
        <f>(K222*2+31)/2+5</f>
        <v>99.5</v>
      </c>
      <c r="O222">
        <f>(L222*2+31)/2+5</f>
        <v>105.5</v>
      </c>
      <c r="P222">
        <f>M222*O222</f>
        <v>14295.25</v>
      </c>
      <c r="Q222">
        <f>((G222*2+31)/2+5)*M222</f>
        <v>14295.25</v>
      </c>
      <c r="R222" s="3">
        <v>262.53182485880006</v>
      </c>
      <c r="S222" s="3">
        <f>IF(R222&lt;200, 0, R222)</f>
        <v>262.53182485880006</v>
      </c>
      <c r="T222">
        <f>S222*N222</f>
        <v>26121.916573450606</v>
      </c>
      <c r="U222" s="4">
        <f>P222/(constants!$B$1 * constants!$B$2 * (110/250) * AVERAGE(0.8, 1) * 1.5)</f>
        <v>2.3336087758177433</v>
      </c>
      <c r="V222" s="2">
        <v>5.9738915183984491E-2</v>
      </c>
      <c r="W222" s="3">
        <f>(U222+V222)*N222</f>
        <v>238.1380952546719</v>
      </c>
      <c r="X222">
        <v>1.1000000000000001</v>
      </c>
      <c r="Y222" s="3">
        <f>W222*X222</f>
        <v>261.9519047801391</v>
      </c>
      <c r="Z222" t="s">
        <v>738</v>
      </c>
    </row>
    <row r="223" spans="1:26" ht="14.65" x14ac:dyDescent="0.85">
      <c r="A223">
        <v>189</v>
      </c>
      <c r="B223" t="s">
        <v>832</v>
      </c>
      <c r="C223" t="s">
        <v>833</v>
      </c>
      <c r="D223" t="s">
        <v>556</v>
      </c>
      <c r="E223">
        <v>75</v>
      </c>
      <c r="F223">
        <v>55</v>
      </c>
      <c r="G223">
        <v>70</v>
      </c>
      <c r="H223">
        <v>55</v>
      </c>
      <c r="I223">
        <v>85</v>
      </c>
      <c r="J223">
        <v>110</v>
      </c>
      <c r="K223">
        <f>MAX(F223,H223)</f>
        <v>55</v>
      </c>
      <c r="L223">
        <f>MIN(G223,I223)</f>
        <v>70</v>
      </c>
      <c r="M223">
        <f>(E223*2+31)/2+60</f>
        <v>150.5</v>
      </c>
      <c r="N223">
        <f>(K223*2+31)/2+5</f>
        <v>75.5</v>
      </c>
      <c r="O223">
        <f>(L223*2+31)/2+5</f>
        <v>90.5</v>
      </c>
      <c r="P223">
        <f>M223*O223</f>
        <v>13620.25</v>
      </c>
      <c r="Q223">
        <f>((G223*2+31)/2+5)*M223</f>
        <v>13620.25</v>
      </c>
      <c r="R223" s="3">
        <v>260.97365950281164</v>
      </c>
      <c r="S223" s="3">
        <f>IF(R223&lt;200, 0, R223)</f>
        <v>260.97365950281164</v>
      </c>
      <c r="T223">
        <f>S223*N223</f>
        <v>19703.511292462281</v>
      </c>
      <c r="U223" s="4">
        <f>P223/(constants!$B$1 * constants!$B$2 * (110/250) * AVERAGE(0.8, 1) * 1.5)</f>
        <v>2.2234193126270347</v>
      </c>
      <c r="V223" s="2">
        <v>0.91384818292225778</v>
      </c>
      <c r="W223" s="3">
        <f>(U223+V223)*N223</f>
        <v>236.86369591397161</v>
      </c>
      <c r="X223">
        <v>1.1000000000000001</v>
      </c>
      <c r="Y223" s="3">
        <f>W223*X223</f>
        <v>260.55006550536882</v>
      </c>
      <c r="Z223" t="s">
        <v>834</v>
      </c>
    </row>
    <row r="224" spans="1:26" ht="14.65" x14ac:dyDescent="0.85">
      <c r="A224">
        <v>388</v>
      </c>
      <c r="B224" t="s">
        <v>733</v>
      </c>
      <c r="C224" t="s">
        <v>734</v>
      </c>
      <c r="D224" t="s">
        <v>292</v>
      </c>
      <c r="E224">
        <v>75</v>
      </c>
      <c r="F224">
        <v>89</v>
      </c>
      <c r="G224">
        <v>85</v>
      </c>
      <c r="H224">
        <v>55</v>
      </c>
      <c r="I224">
        <v>65</v>
      </c>
      <c r="J224">
        <v>36</v>
      </c>
      <c r="K224">
        <f>MAX(F224,H224)</f>
        <v>89</v>
      </c>
      <c r="L224">
        <f>MIN(G224,I224)</f>
        <v>65</v>
      </c>
      <c r="M224">
        <f>(E224*2+31)/2+60</f>
        <v>150.5</v>
      </c>
      <c r="N224">
        <f>(K224*2+31)/2+5</f>
        <v>109.5</v>
      </c>
      <c r="O224">
        <f>(L224*2+31)/2+5</f>
        <v>85.5</v>
      </c>
      <c r="P224">
        <f>M224*O224</f>
        <v>12867.75</v>
      </c>
      <c r="Q224">
        <f>((G224*2+31)/2+5)*M224</f>
        <v>15877.75</v>
      </c>
      <c r="R224" s="3">
        <v>260.46803089002094</v>
      </c>
      <c r="S224" s="3">
        <f>IF(R224&lt;200, 0, R224)</f>
        <v>260.46803089002094</v>
      </c>
      <c r="T224">
        <f>S224*N224</f>
        <v>28521.249382457292</v>
      </c>
      <c r="U224" s="4">
        <f>P224/(constants!$B$1 * constants!$B$2 * (110/250) * AVERAGE(0.8, 1) * 1.5)</f>
        <v>2.1005784666255409</v>
      </c>
      <c r="V224" s="2">
        <v>5.7109701028780643E-2</v>
      </c>
      <c r="W224" s="3">
        <f>(U224+V224)*N224</f>
        <v>236.26685435814818</v>
      </c>
      <c r="X224">
        <v>1.1000000000000001</v>
      </c>
      <c r="Y224" s="3">
        <f>W224*X224</f>
        <v>259.89353979396304</v>
      </c>
      <c r="Z224" t="s">
        <v>735</v>
      </c>
    </row>
    <row r="225" spans="1:26" x14ac:dyDescent="0.85">
      <c r="A225">
        <v>192</v>
      </c>
      <c r="B225" t="s">
        <v>730</v>
      </c>
      <c r="C225" t="s">
        <v>731</v>
      </c>
      <c r="D225" t="s">
        <v>292</v>
      </c>
      <c r="E225">
        <v>75</v>
      </c>
      <c r="F225">
        <v>75</v>
      </c>
      <c r="G225">
        <v>55</v>
      </c>
      <c r="H225">
        <v>105</v>
      </c>
      <c r="I225">
        <v>85</v>
      </c>
      <c r="J225">
        <v>30</v>
      </c>
      <c r="K225">
        <f>MAX(F225,H225)</f>
        <v>105</v>
      </c>
      <c r="L225">
        <f>MIN(G225,I225)</f>
        <v>55</v>
      </c>
      <c r="M225">
        <f>(E225*2+31)/2+60</f>
        <v>150.5</v>
      </c>
      <c r="N225">
        <f>(K225*2+31)/2+5</f>
        <v>125.5</v>
      </c>
      <c r="O225">
        <f>(L225*2+31)/2+5</f>
        <v>75.5</v>
      </c>
      <c r="P225">
        <f>M225*O225</f>
        <v>11362.75</v>
      </c>
      <c r="Q225">
        <f>((G225*2+31)/2+5)*M225</f>
        <v>11362.75</v>
      </c>
      <c r="R225" s="3">
        <v>259.3386436679238</v>
      </c>
      <c r="S225" s="3">
        <f>IF(R225&lt;200, 0, R225)</f>
        <v>259.3386436679238</v>
      </c>
      <c r="T225">
        <f>S225*N225</f>
        <v>32546.999780324437</v>
      </c>
      <c r="U225" s="4">
        <f>P225/(constants!$B$1 * constants!$B$2 * (110/250) * AVERAGE(0.8, 1) * 1.5)</f>
        <v>1.8548967746225538</v>
      </c>
      <c r="V225" s="2">
        <v>1.9480696828257218E-2</v>
      </c>
      <c r="W225" s="3">
        <f>(U225+V225)*N225</f>
        <v>235.23437266707677</v>
      </c>
      <c r="X225">
        <v>1.1000000000000001</v>
      </c>
      <c r="Y225" s="3">
        <f>W225*X225</f>
        <v>258.75780993378447</v>
      </c>
      <c r="Z225" t="s">
        <v>732</v>
      </c>
    </row>
    <row r="226" spans="1:26" ht="14.65" x14ac:dyDescent="0.85">
      <c r="A226">
        <v>414</v>
      </c>
      <c r="B226" t="s">
        <v>774</v>
      </c>
      <c r="C226" t="s">
        <v>775</v>
      </c>
      <c r="D226" t="s">
        <v>171</v>
      </c>
      <c r="E226">
        <v>70</v>
      </c>
      <c r="F226">
        <v>94</v>
      </c>
      <c r="G226">
        <v>50</v>
      </c>
      <c r="H226">
        <v>94</v>
      </c>
      <c r="I226">
        <v>50</v>
      </c>
      <c r="J226">
        <v>66</v>
      </c>
      <c r="K226">
        <f>MAX(F226,H226)</f>
        <v>94</v>
      </c>
      <c r="L226">
        <f>MIN(G226,I226)</f>
        <v>50</v>
      </c>
      <c r="M226">
        <f>(E226*2+31)/2+60</f>
        <v>145.5</v>
      </c>
      <c r="N226">
        <f>(K226*2+31)/2+5</f>
        <v>114.5</v>
      </c>
      <c r="O226">
        <f>(L226*2+31)/2+5</f>
        <v>70.5</v>
      </c>
      <c r="P226">
        <f>M226*O226</f>
        <v>10257.75</v>
      </c>
      <c r="Q226">
        <f>((G226*2+31)/2+5)*M226</f>
        <v>10257.75</v>
      </c>
      <c r="R226" s="3">
        <v>259.31664687083565</v>
      </c>
      <c r="S226" s="3">
        <f>IF(R226&lt;200, 0, R226)</f>
        <v>259.31664687083565</v>
      </c>
      <c r="T226">
        <f>S226*N226</f>
        <v>29691.756066710681</v>
      </c>
      <c r="U226" s="4">
        <f>P226/(constants!$B$1 * constants!$B$2 * (110/250) * AVERAGE(0.8, 1) * 1.5)</f>
        <v>1.6745125422881346</v>
      </c>
      <c r="V226" s="2">
        <v>0.38044432177591764</v>
      </c>
      <c r="W226" s="3">
        <f>(U226+V226)*N226</f>
        <v>235.29256093533397</v>
      </c>
      <c r="X226">
        <v>1.1000000000000001</v>
      </c>
      <c r="Y226" s="3">
        <f>W226*X226</f>
        <v>258.82181702886737</v>
      </c>
      <c r="Z226" t="s">
        <v>776</v>
      </c>
    </row>
    <row r="227" spans="1:26" ht="14.65" x14ac:dyDescent="0.85">
      <c r="A227">
        <v>77</v>
      </c>
      <c r="B227" t="s">
        <v>814</v>
      </c>
      <c r="C227" t="s">
        <v>815</v>
      </c>
      <c r="D227" t="s">
        <v>59</v>
      </c>
      <c r="E227">
        <v>50</v>
      </c>
      <c r="F227">
        <v>85</v>
      </c>
      <c r="G227">
        <v>55</v>
      </c>
      <c r="H227">
        <v>65</v>
      </c>
      <c r="I227">
        <v>65</v>
      </c>
      <c r="J227">
        <v>90</v>
      </c>
      <c r="K227">
        <f>MAX(F227,H227)</f>
        <v>85</v>
      </c>
      <c r="L227">
        <f>MIN(G227,I227)</f>
        <v>55</v>
      </c>
      <c r="M227">
        <f>(E227*2+31)/2+60</f>
        <v>125.5</v>
      </c>
      <c r="N227">
        <f>(K227*2+31)/2+5</f>
        <v>105.5</v>
      </c>
      <c r="O227">
        <f>(L227*2+31)/2+5</f>
        <v>75.5</v>
      </c>
      <c r="P227">
        <f>M227*O227</f>
        <v>9475.25</v>
      </c>
      <c r="Q227">
        <f>((G227*2+31)/2+5)*M227</f>
        <v>9475.25</v>
      </c>
      <c r="R227" s="3">
        <v>259.28517232033414</v>
      </c>
      <c r="S227" s="3">
        <f>IF(R227&lt;200, 0, R227)</f>
        <v>259.28517232033414</v>
      </c>
      <c r="T227">
        <f>S227*N227</f>
        <v>27354.585679795251</v>
      </c>
      <c r="U227" s="4">
        <f>P227/(constants!$B$1 * constants!$B$2 * (110/250) * AVERAGE(0.8, 1) * 1.5)</f>
        <v>1.5467743868114983</v>
      </c>
      <c r="V227" s="2">
        <v>0.68383075002596116</v>
      </c>
      <c r="W227" s="3">
        <f>(U227+V227)*N227</f>
        <v>235.32884193635195</v>
      </c>
      <c r="X227">
        <v>1.1000000000000001</v>
      </c>
      <c r="Y227" s="3">
        <f>W227*X227</f>
        <v>258.86172612998718</v>
      </c>
      <c r="Z227" t="s">
        <v>816</v>
      </c>
    </row>
    <row r="228" spans="1:26" ht="14.65" x14ac:dyDescent="0.85">
      <c r="A228">
        <v>105</v>
      </c>
      <c r="B228" t="s">
        <v>746</v>
      </c>
      <c r="C228" t="s">
        <v>747</v>
      </c>
      <c r="D228" t="s">
        <v>200</v>
      </c>
      <c r="E228">
        <v>60</v>
      </c>
      <c r="F228">
        <v>80</v>
      </c>
      <c r="G228">
        <v>110</v>
      </c>
      <c r="H228">
        <v>50</v>
      </c>
      <c r="I228">
        <v>80</v>
      </c>
      <c r="J228">
        <v>45</v>
      </c>
      <c r="K228">
        <f>MAX(F228,H228)</f>
        <v>80</v>
      </c>
      <c r="L228">
        <f>MIN(G228,I228)</f>
        <v>80</v>
      </c>
      <c r="M228">
        <f>(E228*2+31)/2+60</f>
        <v>135.5</v>
      </c>
      <c r="N228">
        <f>(K228*2+31)/2+5</f>
        <v>100.5</v>
      </c>
      <c r="O228">
        <f>(L228*2+31)/2+5</f>
        <v>100.5</v>
      </c>
      <c r="P228">
        <f>M228*O228</f>
        <v>13617.75</v>
      </c>
      <c r="Q228">
        <f>((G228*2+31)/2+5)*M228</f>
        <v>17682.75</v>
      </c>
      <c r="R228" s="3">
        <v>258.42050243575187</v>
      </c>
      <c r="S228" s="3">
        <f>IF(R228&lt;200, 0, R228)</f>
        <v>258.42050243575187</v>
      </c>
      <c r="T228">
        <f>S228*N228</f>
        <v>25971.260494793063</v>
      </c>
      <c r="U228" s="4">
        <f>P228/(constants!$B$1 * constants!$B$2 * (110/250) * AVERAGE(0.8, 1) * 1.5)</f>
        <v>2.2230112035041061</v>
      </c>
      <c r="V228" s="2">
        <v>0.10952507166029853</v>
      </c>
      <c r="W228" s="3">
        <f>(U228+V228)*N228</f>
        <v>234.41989565402267</v>
      </c>
      <c r="X228">
        <v>1.1000000000000001</v>
      </c>
      <c r="Y228" s="3">
        <f>W228*X228</f>
        <v>257.86188521942495</v>
      </c>
      <c r="Z228" t="s">
        <v>748</v>
      </c>
    </row>
    <row r="229" spans="1:26" ht="14.65" x14ac:dyDescent="0.85">
      <c r="A229">
        <v>164</v>
      </c>
      <c r="B229" t="s">
        <v>786</v>
      </c>
      <c r="C229" t="s">
        <v>787</v>
      </c>
      <c r="D229" t="s">
        <v>312</v>
      </c>
      <c r="E229">
        <v>100</v>
      </c>
      <c r="F229">
        <v>50</v>
      </c>
      <c r="G229">
        <v>50</v>
      </c>
      <c r="H229">
        <v>76</v>
      </c>
      <c r="I229">
        <v>96</v>
      </c>
      <c r="J229">
        <v>70</v>
      </c>
      <c r="K229">
        <f>MAX(F229,H229)</f>
        <v>76</v>
      </c>
      <c r="L229">
        <f>MIN(G229,I229)</f>
        <v>50</v>
      </c>
      <c r="M229">
        <f>(E229*2+31)/2+60</f>
        <v>175.5</v>
      </c>
      <c r="N229">
        <f>(K229*2+31)/2+5</f>
        <v>96.5</v>
      </c>
      <c r="O229">
        <f>(L229*2+31)/2+5</f>
        <v>70.5</v>
      </c>
      <c r="P229">
        <f>M229*O229</f>
        <v>12372.75</v>
      </c>
      <c r="Q229">
        <f>((G229*2+31)/2+5)*M229</f>
        <v>12372.75</v>
      </c>
      <c r="R229" s="3">
        <v>257.85847762680737</v>
      </c>
      <c r="S229" s="3">
        <f>IF(R229&lt;200, 0, R229)</f>
        <v>257.85847762680737</v>
      </c>
      <c r="T229">
        <f>S229*N229</f>
        <v>24883.343090986913</v>
      </c>
      <c r="U229" s="4">
        <f>P229/(constants!$B$1 * constants!$B$2 * (110/250) * AVERAGE(0.8, 1) * 1.5)</f>
        <v>2.0197728602856881</v>
      </c>
      <c r="V229" s="2">
        <v>0.40469681114678241</v>
      </c>
      <c r="W229" s="3">
        <f>(U229+V229)*N229</f>
        <v>233.96132329323342</v>
      </c>
      <c r="X229">
        <v>1.1000000000000001</v>
      </c>
      <c r="Y229" s="3">
        <f>W229*X229</f>
        <v>257.35745562255676</v>
      </c>
      <c r="Z229" t="s">
        <v>788</v>
      </c>
    </row>
    <row r="230" spans="1:26" ht="14.65" x14ac:dyDescent="0.85">
      <c r="A230">
        <v>176</v>
      </c>
      <c r="B230" t="s">
        <v>752</v>
      </c>
      <c r="C230" t="s">
        <v>753</v>
      </c>
      <c r="D230" t="s">
        <v>55</v>
      </c>
      <c r="E230">
        <v>55</v>
      </c>
      <c r="F230">
        <v>40</v>
      </c>
      <c r="G230">
        <v>85</v>
      </c>
      <c r="H230">
        <v>80</v>
      </c>
      <c r="I230">
        <v>105</v>
      </c>
      <c r="J230">
        <v>40</v>
      </c>
      <c r="K230">
        <f>MAX(F230,H230)</f>
        <v>80</v>
      </c>
      <c r="L230">
        <f>MIN(G230,I230)</f>
        <v>85</v>
      </c>
      <c r="M230">
        <f>(E230*2+31)/2+60</f>
        <v>130.5</v>
      </c>
      <c r="N230">
        <f>(K230*2+31)/2+5</f>
        <v>100.5</v>
      </c>
      <c r="O230">
        <f>(L230*2+31)/2+5</f>
        <v>105.5</v>
      </c>
      <c r="P230">
        <f>M230*O230</f>
        <v>13767.75</v>
      </c>
      <c r="Q230">
        <f>((G230*2+31)/2+5)*M230</f>
        <v>13767.75</v>
      </c>
      <c r="R230" s="3">
        <v>257.65983652972562</v>
      </c>
      <c r="S230" s="3">
        <f>IF(R230&lt;200, 0, R230)</f>
        <v>257.65983652972562</v>
      </c>
      <c r="T230">
        <f>S230*N230</f>
        <v>25894.813571237424</v>
      </c>
      <c r="U230" s="4">
        <f>P230/(constants!$B$1 * constants!$B$2 * (110/250) * AVERAGE(0.8, 1) * 1.5)</f>
        <v>2.2474977508798193</v>
      </c>
      <c r="V230" s="2">
        <v>7.8103989296677848E-2</v>
      </c>
      <c r="W230" s="3">
        <f>(U230+V230)*N230</f>
        <v>233.72297488773796</v>
      </c>
      <c r="X230">
        <v>1.1000000000000001</v>
      </c>
      <c r="Y230" s="3">
        <f>W230*X230</f>
        <v>257.09527237651179</v>
      </c>
      <c r="Z230" t="s">
        <v>754</v>
      </c>
    </row>
    <row r="231" spans="1:26" ht="14.65" x14ac:dyDescent="0.85">
      <c r="A231">
        <v>117</v>
      </c>
      <c r="B231" t="s">
        <v>811</v>
      </c>
      <c r="C231" t="s">
        <v>812</v>
      </c>
      <c r="D231" t="s">
        <v>63</v>
      </c>
      <c r="E231">
        <v>55</v>
      </c>
      <c r="F231">
        <v>65</v>
      </c>
      <c r="G231">
        <v>95</v>
      </c>
      <c r="H231">
        <v>95</v>
      </c>
      <c r="I231">
        <v>45</v>
      </c>
      <c r="J231">
        <v>85</v>
      </c>
      <c r="K231">
        <f>MAX(F231,H231)</f>
        <v>95</v>
      </c>
      <c r="L231">
        <f>MIN(G231,I231)</f>
        <v>45</v>
      </c>
      <c r="M231">
        <f>(E231*2+31)/2+60</f>
        <v>130.5</v>
      </c>
      <c r="N231">
        <f>(K231*2+31)/2+5</f>
        <v>115.5</v>
      </c>
      <c r="O231">
        <f>(L231*2+31)/2+5</f>
        <v>65.5</v>
      </c>
      <c r="P231">
        <f>M231*O231</f>
        <v>8547.75</v>
      </c>
      <c r="Q231">
        <f>((G231*2+31)/2+5)*M231</f>
        <v>15072.75</v>
      </c>
      <c r="R231" s="3">
        <v>255.92417556632816</v>
      </c>
      <c r="S231" s="3">
        <f>IF(R231&lt;200, 0, R231)</f>
        <v>255.92417556632816</v>
      </c>
      <c r="T231">
        <f>S231*N231</f>
        <v>29559.242277910904</v>
      </c>
      <c r="U231" s="4">
        <f>P231/(constants!$B$1 * constants!$B$2 * (110/250) * AVERAGE(0.8, 1) * 1.5)</f>
        <v>1.3953659022050062</v>
      </c>
      <c r="V231" s="2">
        <v>0.61567563459289465</v>
      </c>
      <c r="W231" s="3">
        <f>(U231+V231)*N231</f>
        <v>232.27529750015756</v>
      </c>
      <c r="X231">
        <v>1.1000000000000001</v>
      </c>
      <c r="Y231" s="3">
        <f>W231*X231</f>
        <v>255.50282725017334</v>
      </c>
      <c r="Z231" t="s">
        <v>813</v>
      </c>
    </row>
    <row r="232" spans="1:26" ht="14.65" x14ac:dyDescent="0.85">
      <c r="A232">
        <v>206</v>
      </c>
      <c r="B232" t="s">
        <v>767</v>
      </c>
      <c r="C232" t="s">
        <v>768</v>
      </c>
      <c r="D232" t="s">
        <v>17</v>
      </c>
      <c r="E232">
        <v>100</v>
      </c>
      <c r="F232">
        <v>70</v>
      </c>
      <c r="G232">
        <v>70</v>
      </c>
      <c r="H232">
        <v>65</v>
      </c>
      <c r="I232">
        <v>65</v>
      </c>
      <c r="J232">
        <v>45</v>
      </c>
      <c r="K232">
        <f>MAX(F232,H232)</f>
        <v>70</v>
      </c>
      <c r="L232">
        <f>MIN(G232,I232)</f>
        <v>65</v>
      </c>
      <c r="M232">
        <f>(E232*2+31)/2+60</f>
        <v>175.5</v>
      </c>
      <c r="N232">
        <f>(K232*2+31)/2+5</f>
        <v>90.5</v>
      </c>
      <c r="O232">
        <f>(L232*2+31)/2+5</f>
        <v>85.5</v>
      </c>
      <c r="P232">
        <f>M232*O232</f>
        <v>15005.25</v>
      </c>
      <c r="Q232">
        <f>((G232*2+31)/2+5)*M232</f>
        <v>15882.75</v>
      </c>
      <c r="R232" s="3">
        <v>255.04863168385285</v>
      </c>
      <c r="S232" s="3">
        <f>IF(R232&lt;200, 0, R232)</f>
        <v>255.04863168385285</v>
      </c>
      <c r="T232">
        <f>S232*N232</f>
        <v>23081.901167388682</v>
      </c>
      <c r="U232" s="4">
        <f>P232/(constants!$B$1 * constants!$B$2 * (110/250) * AVERAGE(0.8, 1) * 1.5)</f>
        <v>2.4495117667294517</v>
      </c>
      <c r="V232" s="2">
        <v>0.10693703174032158</v>
      </c>
      <c r="W232" s="3">
        <f>(U232+V232)*N232</f>
        <v>231.3586162615145</v>
      </c>
      <c r="X232">
        <v>1.1000000000000001</v>
      </c>
      <c r="Y232" s="3">
        <f>W232*X232</f>
        <v>254.49447788766597</v>
      </c>
      <c r="Z232" t="s">
        <v>769</v>
      </c>
    </row>
    <row r="233" spans="1:26" ht="14.65" x14ac:dyDescent="0.85">
      <c r="A233">
        <v>351</v>
      </c>
      <c r="B233" t="s">
        <v>789</v>
      </c>
      <c r="C233" t="s">
        <v>790</v>
      </c>
      <c r="D233" t="s">
        <v>17</v>
      </c>
      <c r="E233">
        <v>70</v>
      </c>
      <c r="F233">
        <v>70</v>
      </c>
      <c r="G233">
        <v>70</v>
      </c>
      <c r="H233">
        <v>70</v>
      </c>
      <c r="I233">
        <v>70</v>
      </c>
      <c r="J233">
        <v>70</v>
      </c>
      <c r="K233">
        <f>MAX(F233,H233)</f>
        <v>70</v>
      </c>
      <c r="L233">
        <f>MIN(G233,I233)</f>
        <v>70</v>
      </c>
      <c r="M233">
        <f>(E233*2+31)/2+60</f>
        <v>145.5</v>
      </c>
      <c r="N233">
        <f>(K233*2+31)/2+5</f>
        <v>90.5</v>
      </c>
      <c r="O233">
        <f>(L233*2+31)/2+5</f>
        <v>90.5</v>
      </c>
      <c r="P233">
        <f>M233*O233</f>
        <v>13167.75</v>
      </c>
      <c r="Q233">
        <f>((G233*2+31)/2+5)*M233</f>
        <v>13167.75</v>
      </c>
      <c r="R233" s="3">
        <v>254.51743549692205</v>
      </c>
      <c r="S233" s="3">
        <f>IF(R233&lt;200, 0, R233)</f>
        <v>254.51743549692205</v>
      </c>
      <c r="T233">
        <f>S233*N233</f>
        <v>23033.827912471446</v>
      </c>
      <c r="U233" s="4">
        <f>P233/(constants!$B$1 * constants!$B$2 * (110/250) * AVERAGE(0.8, 1) * 1.5)</f>
        <v>2.1495515613769669</v>
      </c>
      <c r="V233" s="2">
        <v>0.40211439981520253</v>
      </c>
      <c r="W233" s="3">
        <f>(U233+V233)*N233</f>
        <v>230.92576948789133</v>
      </c>
      <c r="X233">
        <v>1.1000000000000001</v>
      </c>
      <c r="Y233" s="3">
        <f>W233*X233</f>
        <v>254.01834643668047</v>
      </c>
      <c r="Z233" t="s">
        <v>791</v>
      </c>
    </row>
    <row r="234" spans="1:26" ht="14.65" x14ac:dyDescent="0.85">
      <c r="A234">
        <v>40</v>
      </c>
      <c r="B234" t="s">
        <v>770</v>
      </c>
      <c r="C234" t="s">
        <v>771</v>
      </c>
      <c r="D234" t="s">
        <v>773</v>
      </c>
      <c r="E234">
        <v>140</v>
      </c>
      <c r="F234">
        <v>70</v>
      </c>
      <c r="G234">
        <v>45</v>
      </c>
      <c r="H234">
        <v>75</v>
      </c>
      <c r="I234">
        <v>50</v>
      </c>
      <c r="J234">
        <v>45</v>
      </c>
      <c r="K234">
        <f>MAX(F234,H234)</f>
        <v>75</v>
      </c>
      <c r="L234">
        <f>MIN(G234,I234)</f>
        <v>45</v>
      </c>
      <c r="M234">
        <f>(E234*2+31)/2+60</f>
        <v>215.5</v>
      </c>
      <c r="N234">
        <f>(K234*2+31)/2+5</f>
        <v>95.5</v>
      </c>
      <c r="O234">
        <f>(L234*2+31)/2+5</f>
        <v>65.5</v>
      </c>
      <c r="P234">
        <f>M234*O234</f>
        <v>14115.25</v>
      </c>
      <c r="Q234">
        <f>((G234*2+31)/2+5)*M234</f>
        <v>14115.25</v>
      </c>
      <c r="R234" s="3">
        <v>253.57438400546775</v>
      </c>
      <c r="S234" s="3">
        <f>IF(R234&lt;200, 0, R234)</f>
        <v>253.57438400546775</v>
      </c>
      <c r="T234">
        <f>S234*N234</f>
        <v>24216.353672522171</v>
      </c>
      <c r="U234" s="4">
        <f>P234/(constants!$B$1 * constants!$B$2 * (110/250) * AVERAGE(0.8, 1) * 1.5)</f>
        <v>2.3042249189668875</v>
      </c>
      <c r="V234" s="2">
        <v>0.10438276056558221</v>
      </c>
      <c r="W234" s="3">
        <f>(U234+V234)*N234</f>
        <v>230.02203339535086</v>
      </c>
      <c r="X234">
        <v>1.1000000000000001</v>
      </c>
      <c r="Y234" s="3">
        <f>W234*X234</f>
        <v>253.02423673488596</v>
      </c>
      <c r="Z234" t="s">
        <v>772</v>
      </c>
    </row>
    <row r="235" spans="1:26" ht="14.65" x14ac:dyDescent="0.85">
      <c r="A235">
        <v>352</v>
      </c>
      <c r="B235" t="s">
        <v>758</v>
      </c>
      <c r="C235" t="s">
        <v>759</v>
      </c>
      <c r="D235" t="s">
        <v>17</v>
      </c>
      <c r="E235">
        <v>60</v>
      </c>
      <c r="F235">
        <v>90</v>
      </c>
      <c r="G235">
        <v>70</v>
      </c>
      <c r="H235">
        <v>60</v>
      </c>
      <c r="I235">
        <v>120</v>
      </c>
      <c r="J235">
        <v>40</v>
      </c>
      <c r="K235">
        <f>MAX(F235,H235)</f>
        <v>90</v>
      </c>
      <c r="L235">
        <f>MIN(G235,I235)</f>
        <v>70</v>
      </c>
      <c r="M235">
        <f>(E235*2+31)/2+60</f>
        <v>135.5</v>
      </c>
      <c r="N235">
        <f>(K235*2+31)/2+5</f>
        <v>110.5</v>
      </c>
      <c r="O235">
        <f>(L235*2+31)/2+5</f>
        <v>90.5</v>
      </c>
      <c r="P235">
        <f>M235*O235</f>
        <v>12262.75</v>
      </c>
      <c r="Q235">
        <f>((G235*2+31)/2+5)*M235</f>
        <v>12262.75</v>
      </c>
      <c r="R235" s="3">
        <v>253.05359675815873</v>
      </c>
      <c r="S235" s="3">
        <f>IF(R235&lt;200, 0, R235)</f>
        <v>253.05359675815873</v>
      </c>
      <c r="T235">
        <f>S235*N235</f>
        <v>27962.42244177654</v>
      </c>
      <c r="U235" s="4">
        <f>P235/(constants!$B$1 * constants!$B$2 * (110/250) * AVERAGE(0.8, 1) * 1.5)</f>
        <v>2.0018160588768317</v>
      </c>
      <c r="V235" s="2">
        <v>7.5523567323852958E-2</v>
      </c>
      <c r="W235" s="3">
        <f>(U235+V235)*N235</f>
        <v>229.54602869517564</v>
      </c>
      <c r="X235">
        <v>1.1000000000000001</v>
      </c>
      <c r="Y235" s="3">
        <f>W235*X235</f>
        <v>252.50063156469321</v>
      </c>
      <c r="Z235" t="s">
        <v>760</v>
      </c>
    </row>
    <row r="236" spans="1:26" ht="14.65" x14ac:dyDescent="0.85">
      <c r="A236">
        <v>324</v>
      </c>
      <c r="B236" t="s">
        <v>817</v>
      </c>
      <c r="C236" t="s">
        <v>818</v>
      </c>
      <c r="D236" t="s">
        <v>59</v>
      </c>
      <c r="E236">
        <v>70</v>
      </c>
      <c r="F236">
        <v>85</v>
      </c>
      <c r="G236">
        <v>140</v>
      </c>
      <c r="H236">
        <v>85</v>
      </c>
      <c r="I236">
        <v>70</v>
      </c>
      <c r="J236">
        <v>20</v>
      </c>
      <c r="K236">
        <f>MAX(F236,H236)</f>
        <v>85</v>
      </c>
      <c r="L236">
        <f>MIN(G236,I236)</f>
        <v>70</v>
      </c>
      <c r="M236">
        <f>(E236*2+31)/2+60</f>
        <v>145.5</v>
      </c>
      <c r="N236">
        <f>(K236*2+31)/2+5</f>
        <v>105.5</v>
      </c>
      <c r="O236">
        <f>(L236*2+31)/2+5</f>
        <v>90.5</v>
      </c>
      <c r="P236">
        <f>M236*O236</f>
        <v>13167.75</v>
      </c>
      <c r="Q236">
        <f>((G236*2+31)/2+5)*M236</f>
        <v>23352.75</v>
      </c>
      <c r="R236" s="3">
        <v>250.5935376692708</v>
      </c>
      <c r="S236" s="3">
        <f>IF(R236&lt;200, 0, R236)</f>
        <v>250.5935376692708</v>
      </c>
      <c r="T236">
        <f>S236*N236</f>
        <v>26437.618224108068</v>
      </c>
      <c r="U236" s="4">
        <f>P236/(constants!$B$1 * constants!$B$2 * (110/250) * AVERAGE(0.8, 1) * 1.5)</f>
        <v>2.1495515613769669</v>
      </c>
      <c r="V236" s="2">
        <v>4.9341506545925061E-3</v>
      </c>
      <c r="W236" s="3">
        <f>(U236+V236)*N236</f>
        <v>227.2982426193295</v>
      </c>
      <c r="X236">
        <v>1.1000000000000001</v>
      </c>
      <c r="Y236" s="3">
        <f>W236*X236</f>
        <v>250.02806688126248</v>
      </c>
      <c r="Z236" t="s">
        <v>819</v>
      </c>
    </row>
    <row r="237" spans="1:26" ht="14.65" x14ac:dyDescent="0.85">
      <c r="A237">
        <v>375</v>
      </c>
      <c r="B237" t="s">
        <v>783</v>
      </c>
      <c r="C237" t="s">
        <v>784</v>
      </c>
      <c r="D237" t="s">
        <v>47</v>
      </c>
      <c r="E237">
        <v>60</v>
      </c>
      <c r="F237">
        <v>75</v>
      </c>
      <c r="G237">
        <v>100</v>
      </c>
      <c r="H237">
        <v>55</v>
      </c>
      <c r="I237">
        <v>80</v>
      </c>
      <c r="J237">
        <v>50</v>
      </c>
      <c r="K237">
        <f>MAX(F237,H237)</f>
        <v>75</v>
      </c>
      <c r="L237">
        <f>MIN(G237,I237)</f>
        <v>80</v>
      </c>
      <c r="M237">
        <f>(E237*2+31)/2+60</f>
        <v>135.5</v>
      </c>
      <c r="N237">
        <f>(K237*2+31)/2+5</f>
        <v>95.5</v>
      </c>
      <c r="O237">
        <f>(L237*2+31)/2+5</f>
        <v>100.5</v>
      </c>
      <c r="P237">
        <f>M237*O237</f>
        <v>13617.75</v>
      </c>
      <c r="Q237">
        <f>((G237*2+31)/2+5)*M237</f>
        <v>16327.75</v>
      </c>
      <c r="R237" s="3">
        <v>249.89750312290647</v>
      </c>
      <c r="S237" s="3">
        <f>IF(R237&lt;200, 0, R237)</f>
        <v>249.89750312290647</v>
      </c>
      <c r="T237">
        <f>S237*N237</f>
        <v>23865.211548237567</v>
      </c>
      <c r="U237" s="4">
        <f>P237/(constants!$B$1 * constants!$B$2 * (110/250) * AVERAGE(0.8, 1) * 1.5)</f>
        <v>2.2230112035041061</v>
      </c>
      <c r="V237" s="2">
        <v>0.15077100347778744</v>
      </c>
      <c r="W237" s="3">
        <f>(U237+V237)*N237</f>
        <v>226.69620076677086</v>
      </c>
      <c r="X237">
        <v>1.1000000000000001</v>
      </c>
      <c r="Y237" s="3">
        <f>W237*X237</f>
        <v>249.36582084344798</v>
      </c>
      <c r="Z237" t="s">
        <v>785</v>
      </c>
    </row>
    <row r="238" spans="1:26" ht="14.65" x14ac:dyDescent="0.85">
      <c r="A238">
        <v>205</v>
      </c>
      <c r="B238" t="s">
        <v>777</v>
      </c>
      <c r="C238" t="s">
        <v>778</v>
      </c>
      <c r="D238" t="s">
        <v>140</v>
      </c>
      <c r="E238">
        <v>75</v>
      </c>
      <c r="F238">
        <v>90</v>
      </c>
      <c r="G238">
        <v>140</v>
      </c>
      <c r="H238">
        <v>60</v>
      </c>
      <c r="I238">
        <v>60</v>
      </c>
      <c r="J238">
        <v>40</v>
      </c>
      <c r="K238">
        <f>MAX(F238,H238)</f>
        <v>90</v>
      </c>
      <c r="L238">
        <f>MIN(G238,I238)</f>
        <v>60</v>
      </c>
      <c r="M238">
        <f>(E238*2+31)/2+60</f>
        <v>150.5</v>
      </c>
      <c r="N238">
        <f>(K238*2+31)/2+5</f>
        <v>110.5</v>
      </c>
      <c r="O238">
        <f>(L238*2+31)/2+5</f>
        <v>80.5</v>
      </c>
      <c r="P238">
        <f>M238*O238</f>
        <v>12115.25</v>
      </c>
      <c r="Q238">
        <f>((G238*2+31)/2+5)*M238</f>
        <v>24155.25</v>
      </c>
      <c r="R238" s="3">
        <v>249.81211062807344</v>
      </c>
      <c r="S238" s="3">
        <f>IF(R238&lt;200, 0, R238)</f>
        <v>249.81211062807344</v>
      </c>
      <c r="T238">
        <f>S238*N238</f>
        <v>27604.238224402114</v>
      </c>
      <c r="U238" s="4">
        <f>P238/(constants!$B$1 * constants!$B$2 * (110/250) * AVERAGE(0.8, 1) * 1.5)</f>
        <v>1.9777376206240473</v>
      </c>
      <c r="V238" s="2">
        <v>7.2989276104189815E-2</v>
      </c>
      <c r="W238" s="3">
        <f>(U238+V238)*N238</f>
        <v>226.60532208847019</v>
      </c>
      <c r="X238">
        <v>1.1000000000000001</v>
      </c>
      <c r="Y238" s="3">
        <f>W238*X238</f>
        <v>249.26585429731722</v>
      </c>
      <c r="Z238" t="s">
        <v>779</v>
      </c>
    </row>
    <row r="239" spans="1:26" ht="14.65" x14ac:dyDescent="0.85">
      <c r="A239">
        <v>137</v>
      </c>
      <c r="B239" t="s">
        <v>780</v>
      </c>
      <c r="C239" t="s">
        <v>781</v>
      </c>
      <c r="D239" t="s">
        <v>17</v>
      </c>
      <c r="E239">
        <v>65</v>
      </c>
      <c r="F239">
        <v>60</v>
      </c>
      <c r="G239">
        <v>70</v>
      </c>
      <c r="H239">
        <v>85</v>
      </c>
      <c r="I239">
        <v>75</v>
      </c>
      <c r="J239">
        <v>40</v>
      </c>
      <c r="K239">
        <f>MAX(F239,H239)</f>
        <v>85</v>
      </c>
      <c r="L239">
        <f>MIN(G239,I239)</f>
        <v>70</v>
      </c>
      <c r="M239">
        <f>(E239*2+31)/2+60</f>
        <v>140.5</v>
      </c>
      <c r="N239">
        <f>(K239*2+31)/2+5</f>
        <v>105.5</v>
      </c>
      <c r="O239">
        <f>(L239*2+31)/2+5</f>
        <v>90.5</v>
      </c>
      <c r="P239">
        <f>M239*O239</f>
        <v>12715.25</v>
      </c>
      <c r="Q239">
        <f>((G239*2+31)/2+5)*M239</f>
        <v>12715.25</v>
      </c>
      <c r="R239" s="3">
        <v>249.61042154081136</v>
      </c>
      <c r="S239" s="3">
        <f>IF(R239&lt;200, 0, R239)</f>
        <v>249.61042154081136</v>
      </c>
      <c r="T239">
        <f>S239*N239</f>
        <v>26333.899472555597</v>
      </c>
      <c r="U239" s="4">
        <f>P239/(constants!$B$1 * constants!$B$2 * (110/250) * AVERAGE(0.8, 1) * 1.5)</f>
        <v>2.0756838101268995</v>
      </c>
      <c r="V239" s="2">
        <v>7.0487447848670934E-2</v>
      </c>
      <c r="W239" s="3">
        <f>(U239+V239)*N239</f>
        <v>226.4210677164227</v>
      </c>
      <c r="X239">
        <v>1.1000000000000001</v>
      </c>
      <c r="Y239" s="3">
        <f>W239*X239</f>
        <v>249.06317448806499</v>
      </c>
      <c r="Z239" t="s">
        <v>782</v>
      </c>
    </row>
    <row r="240" spans="1:26" ht="14.65" x14ac:dyDescent="0.85">
      <c r="A240">
        <v>284</v>
      </c>
      <c r="B240" t="s">
        <v>792</v>
      </c>
      <c r="C240" t="s">
        <v>793</v>
      </c>
      <c r="D240" t="s">
        <v>171</v>
      </c>
      <c r="E240">
        <v>70</v>
      </c>
      <c r="F240">
        <v>60</v>
      </c>
      <c r="G240">
        <v>62</v>
      </c>
      <c r="H240">
        <v>80</v>
      </c>
      <c r="I240">
        <v>82</v>
      </c>
      <c r="J240">
        <v>60</v>
      </c>
      <c r="K240">
        <f>MAX(F240,H240)</f>
        <v>80</v>
      </c>
      <c r="L240">
        <f>MIN(G240,I240)</f>
        <v>62</v>
      </c>
      <c r="M240">
        <f>(E240*2+31)/2+60</f>
        <v>145.5</v>
      </c>
      <c r="N240">
        <f>(K240*2+31)/2+5</f>
        <v>100.5</v>
      </c>
      <c r="O240">
        <f>(L240*2+31)/2+5</f>
        <v>82.5</v>
      </c>
      <c r="P240">
        <f>M240*O240</f>
        <v>12003.75</v>
      </c>
      <c r="Q240">
        <f>((G240*2+31)/2+5)*M240</f>
        <v>12003.75</v>
      </c>
      <c r="R240" s="3">
        <v>248.20596630637485</v>
      </c>
      <c r="S240" s="3">
        <f>IF(R240&lt;200, 0, R240)</f>
        <v>248.20596630637485</v>
      </c>
      <c r="T240">
        <f>S240*N240</f>
        <v>24944.699613790672</v>
      </c>
      <c r="U240" s="4">
        <f>P240/(constants!$B$1 * constants!$B$2 * (110/250) * AVERAGE(0.8, 1) * 1.5)</f>
        <v>1.9595359537414341</v>
      </c>
      <c r="V240" s="2">
        <v>0.28111374827221475</v>
      </c>
      <c r="W240" s="3">
        <f>(U240+V240)*N240</f>
        <v>225.18529505237171</v>
      </c>
      <c r="X240">
        <v>1.1000000000000001</v>
      </c>
      <c r="Y240" s="3">
        <f>W240*X240</f>
        <v>247.7038245576089</v>
      </c>
      <c r="Z240" t="s">
        <v>794</v>
      </c>
    </row>
    <row r="241" spans="1:26" ht="14.65" x14ac:dyDescent="0.85">
      <c r="A241">
        <v>51</v>
      </c>
      <c r="B241" t="s">
        <v>854</v>
      </c>
      <c r="C241" t="s">
        <v>855</v>
      </c>
      <c r="D241" t="s">
        <v>200</v>
      </c>
      <c r="E241">
        <v>35</v>
      </c>
      <c r="F241">
        <v>80</v>
      </c>
      <c r="G241">
        <v>50</v>
      </c>
      <c r="H241">
        <v>50</v>
      </c>
      <c r="I241">
        <v>70</v>
      </c>
      <c r="J241">
        <v>120</v>
      </c>
      <c r="K241">
        <f>MAX(F241,H241)</f>
        <v>80</v>
      </c>
      <c r="L241">
        <f>MIN(G241,I241)</f>
        <v>50</v>
      </c>
      <c r="M241">
        <f>(E241*2+31)/2+60</f>
        <v>110.5</v>
      </c>
      <c r="N241">
        <f>(K241*2+31)/2+5</f>
        <v>100.5</v>
      </c>
      <c r="O241">
        <f>(L241*2+31)/2+5</f>
        <v>70.5</v>
      </c>
      <c r="P241">
        <f>M241*O241</f>
        <v>7790.25</v>
      </c>
      <c r="Q241">
        <f>((G241*2+31)/2+5)*M241</f>
        <v>7790.25</v>
      </c>
      <c r="R241" s="3">
        <v>247.58636103779673</v>
      </c>
      <c r="S241" s="3">
        <f>IF(R241&lt;200, 0, R241)</f>
        <v>247.58636103779673</v>
      </c>
      <c r="T241">
        <f>S241*N241</f>
        <v>24882.429284298571</v>
      </c>
      <c r="U241" s="4">
        <f>P241/(constants!$B$1 * constants!$B$2 * (110/250) * AVERAGE(0.8, 1) * 1.5)</f>
        <v>1.2717088379576555</v>
      </c>
      <c r="V241" s="2">
        <v>0.9649684152785668</v>
      </c>
      <c r="W241" s="3">
        <f>(U241+V241)*N241</f>
        <v>224.78606395024036</v>
      </c>
      <c r="X241">
        <v>1.1000000000000001</v>
      </c>
      <c r="Y241" s="3">
        <f>W241*X241</f>
        <v>247.26467034526442</v>
      </c>
      <c r="Z241" t="s">
        <v>856</v>
      </c>
    </row>
    <row r="242" spans="1:26" x14ac:dyDescent="0.85">
      <c r="A242">
        <v>208</v>
      </c>
      <c r="B242" t="s">
        <v>801</v>
      </c>
      <c r="C242" t="s">
        <v>802</v>
      </c>
      <c r="D242" t="s">
        <v>804</v>
      </c>
      <c r="E242">
        <v>75</v>
      </c>
      <c r="F242">
        <v>85</v>
      </c>
      <c r="G242">
        <v>200</v>
      </c>
      <c r="H242">
        <v>55</v>
      </c>
      <c r="I242">
        <v>65</v>
      </c>
      <c r="J242">
        <v>30</v>
      </c>
      <c r="K242">
        <f>MAX(F242,H242)</f>
        <v>85</v>
      </c>
      <c r="L242">
        <f>MIN(G242,I242)</f>
        <v>65</v>
      </c>
      <c r="M242">
        <f>(E242*2+31)/2+60</f>
        <v>150.5</v>
      </c>
      <c r="N242">
        <f>(K242*2+31)/2+5</f>
        <v>105.5</v>
      </c>
      <c r="O242">
        <f>(L242*2+31)/2+5</f>
        <v>85.5</v>
      </c>
      <c r="P242">
        <f>M242*O242</f>
        <v>12867.75</v>
      </c>
      <c r="Q242">
        <f>((G242*2+31)/2+5)*M242</f>
        <v>33185.25</v>
      </c>
      <c r="R242" s="3">
        <v>246.28424549252489</v>
      </c>
      <c r="S242" s="3">
        <f>IF(R242&lt;200, 0, R242)</f>
        <v>246.28424549252489</v>
      </c>
      <c r="T242">
        <f>S242*N242</f>
        <v>25982.987899461375</v>
      </c>
      <c r="U242" s="4">
        <f>P242/(constants!$B$1 * constants!$B$2 * (110/250) * AVERAGE(0.8, 1) * 1.5)</f>
        <v>2.1005784666255409</v>
      </c>
      <c r="V242" s="2">
        <v>1.6883461870972317E-2</v>
      </c>
      <c r="W242" s="3">
        <f>(U242+V242)*N242</f>
        <v>223.39223345638212</v>
      </c>
      <c r="X242">
        <v>1.1000000000000001</v>
      </c>
      <c r="Y242" s="3">
        <f>W242*X242</f>
        <v>245.73145680202035</v>
      </c>
      <c r="Z242" t="s">
        <v>803</v>
      </c>
    </row>
    <row r="243" spans="1:26" ht="14.65" x14ac:dyDescent="0.85">
      <c r="A243">
        <v>402</v>
      </c>
      <c r="B243" t="s">
        <v>808</v>
      </c>
      <c r="C243" t="s">
        <v>809</v>
      </c>
      <c r="D243" t="s">
        <v>254</v>
      </c>
      <c r="E243">
        <v>77</v>
      </c>
      <c r="F243">
        <v>85</v>
      </c>
      <c r="G243">
        <v>51</v>
      </c>
      <c r="H243">
        <v>55</v>
      </c>
      <c r="I243">
        <v>51</v>
      </c>
      <c r="J243">
        <v>65</v>
      </c>
      <c r="K243">
        <f>MAX(F243,H243)</f>
        <v>85</v>
      </c>
      <c r="L243">
        <f>MIN(G243,I243)</f>
        <v>51</v>
      </c>
      <c r="M243">
        <f>(E243*2+31)/2+60</f>
        <v>152.5</v>
      </c>
      <c r="N243">
        <f>(K243*2+31)/2+5</f>
        <v>105.5</v>
      </c>
      <c r="O243">
        <f>(L243*2+31)/2+5</f>
        <v>71.5</v>
      </c>
      <c r="P243">
        <f>M243*O243</f>
        <v>10903.75</v>
      </c>
      <c r="Q243">
        <f>((G243*2+31)/2+5)*M243</f>
        <v>10903.75</v>
      </c>
      <c r="R243" s="3">
        <v>246.09788392011953</v>
      </c>
      <c r="S243" s="3">
        <f>IF(R243&lt;200, 0, R243)</f>
        <v>246.09788392011953</v>
      </c>
      <c r="T243">
        <f>S243*N243</f>
        <v>25963.326753572612</v>
      </c>
      <c r="U243" s="4">
        <f>P243/(constants!$B$1 * constants!$B$2 * (110/250) * AVERAGE(0.8, 1) * 1.5)</f>
        <v>1.779967939652872</v>
      </c>
      <c r="V243" s="2">
        <v>0.33649766783958673</v>
      </c>
      <c r="W243" s="3">
        <f>(U243+V243)*N243</f>
        <v>223.2871215904544</v>
      </c>
      <c r="X243">
        <v>1.1000000000000001</v>
      </c>
      <c r="Y243" s="3">
        <f>W243*X243</f>
        <v>245.61583374949987</v>
      </c>
      <c r="Z243" t="s">
        <v>810</v>
      </c>
    </row>
    <row r="244" spans="1:26" ht="14.65" x14ac:dyDescent="0.85">
      <c r="A244">
        <v>5</v>
      </c>
      <c r="B244" t="s">
        <v>826</v>
      </c>
      <c r="C244" t="s">
        <v>827</v>
      </c>
      <c r="D244" t="s">
        <v>59</v>
      </c>
      <c r="E244">
        <v>58</v>
      </c>
      <c r="F244">
        <v>64</v>
      </c>
      <c r="G244">
        <v>58</v>
      </c>
      <c r="H244">
        <v>80</v>
      </c>
      <c r="I244">
        <v>65</v>
      </c>
      <c r="J244">
        <v>80</v>
      </c>
      <c r="K244">
        <f>MAX(F244,H244)</f>
        <v>80</v>
      </c>
      <c r="L244">
        <f>MIN(G244,I244)</f>
        <v>58</v>
      </c>
      <c r="M244">
        <f>(E244*2+31)/2+60</f>
        <v>133.5</v>
      </c>
      <c r="N244">
        <f>(K244*2+31)/2+5</f>
        <v>100.5</v>
      </c>
      <c r="O244">
        <f>(L244*2+31)/2+5</f>
        <v>78.5</v>
      </c>
      <c r="P244">
        <f>M244*O244</f>
        <v>10479.75</v>
      </c>
      <c r="Q244">
        <f>((G244*2+31)/2+5)*M244</f>
        <v>10479.75</v>
      </c>
      <c r="R244" s="3">
        <v>245.95085409050176</v>
      </c>
      <c r="S244" s="3">
        <f>IF(R244&lt;200, 0, R244)</f>
        <v>245.95085409050176</v>
      </c>
      <c r="T244">
        <f>S244*N244</f>
        <v>24718.060836095428</v>
      </c>
      <c r="U244" s="4">
        <f>P244/(constants!$B$1 * constants!$B$2 * (110/250) * AVERAGE(0.8, 1) * 1.5)</f>
        <v>1.7107526324041897</v>
      </c>
      <c r="V244" s="2">
        <v>0.51000419954280785</v>
      </c>
      <c r="W244" s="3">
        <f>(U244+V244)*N244</f>
        <v>223.18606161067328</v>
      </c>
      <c r="X244">
        <v>1.1000000000000001</v>
      </c>
      <c r="Y244" s="3">
        <f>W244*X244</f>
        <v>245.50466777174063</v>
      </c>
      <c r="Z244" t="s">
        <v>828</v>
      </c>
    </row>
    <row r="245" spans="1:26" ht="14.65" x14ac:dyDescent="0.85">
      <c r="A245">
        <v>156</v>
      </c>
      <c r="B245" t="s">
        <v>829</v>
      </c>
      <c r="C245" t="s">
        <v>830</v>
      </c>
      <c r="D245" t="s">
        <v>59</v>
      </c>
      <c r="E245">
        <v>58</v>
      </c>
      <c r="F245">
        <v>64</v>
      </c>
      <c r="G245">
        <v>58</v>
      </c>
      <c r="H245">
        <v>80</v>
      </c>
      <c r="I245">
        <v>65</v>
      </c>
      <c r="J245">
        <v>80</v>
      </c>
      <c r="K245">
        <f>MAX(F245,H245)</f>
        <v>80</v>
      </c>
      <c r="L245">
        <f>MIN(G245,I245)</f>
        <v>58</v>
      </c>
      <c r="M245">
        <f>(E245*2+31)/2+60</f>
        <v>133.5</v>
      </c>
      <c r="N245">
        <f>(K245*2+31)/2+5</f>
        <v>100.5</v>
      </c>
      <c r="O245">
        <f>(L245*2+31)/2+5</f>
        <v>78.5</v>
      </c>
      <c r="P245">
        <f>M245*O245</f>
        <v>10479.75</v>
      </c>
      <c r="Q245">
        <f>((G245*2+31)/2+5)*M245</f>
        <v>10479.75</v>
      </c>
      <c r="R245" s="3">
        <v>245.67849873277015</v>
      </c>
      <c r="S245" s="3">
        <f>IF(R245&lt;200, 0, R245)</f>
        <v>245.67849873277015</v>
      </c>
      <c r="T245">
        <f>S245*N245</f>
        <v>24690.689122643402</v>
      </c>
      <c r="U245" s="4">
        <f>P245/(constants!$B$1 * constants!$B$2 * (110/250) * AVERAGE(0.8, 1) * 1.5)</f>
        <v>1.7107526324041897</v>
      </c>
      <c r="V245" s="2">
        <v>0.5075410411527459</v>
      </c>
      <c r="W245" s="3">
        <f>(U245+V245)*N245</f>
        <v>222.93851419247204</v>
      </c>
      <c r="X245">
        <v>1.1000000000000001</v>
      </c>
      <c r="Y245" s="3">
        <f>W245*X245</f>
        <v>245.23236561171927</v>
      </c>
      <c r="Z245" t="s">
        <v>831</v>
      </c>
    </row>
    <row r="246" spans="1:26" ht="14.65" x14ac:dyDescent="0.85">
      <c r="A246">
        <v>198</v>
      </c>
      <c r="B246" t="s">
        <v>876</v>
      </c>
      <c r="C246" t="s">
        <v>877</v>
      </c>
      <c r="D246" t="s">
        <v>288</v>
      </c>
      <c r="E246">
        <v>60</v>
      </c>
      <c r="F246">
        <v>85</v>
      </c>
      <c r="G246">
        <v>42</v>
      </c>
      <c r="H246">
        <v>85</v>
      </c>
      <c r="I246">
        <v>42</v>
      </c>
      <c r="J246">
        <v>91</v>
      </c>
      <c r="K246">
        <f>MAX(F246,H246)</f>
        <v>85</v>
      </c>
      <c r="L246">
        <f>MIN(G246,I246)</f>
        <v>42</v>
      </c>
      <c r="M246">
        <f>(E246*2+31)/2+60</f>
        <v>135.5</v>
      </c>
      <c r="N246">
        <f>(K246*2+31)/2+5</f>
        <v>105.5</v>
      </c>
      <c r="O246">
        <f>(L246*2+31)/2+5</f>
        <v>62.5</v>
      </c>
      <c r="P246">
        <f>M246*O246</f>
        <v>8468.75</v>
      </c>
      <c r="Q246">
        <f>((G246*2+31)/2+5)*M246</f>
        <v>8468.75</v>
      </c>
      <c r="R246" s="3">
        <v>245.50668213654296</v>
      </c>
      <c r="S246" s="3">
        <f>IF(R246&lt;200, 0, R246)</f>
        <v>245.50668213654296</v>
      </c>
      <c r="T246">
        <f>S246*N246</f>
        <v>25900.954965405283</v>
      </c>
      <c r="U246" s="4">
        <f>P246/(constants!$B$1 * constants!$B$2 * (110/250) * AVERAGE(0.8, 1) * 1.5)</f>
        <v>1.3824696539204639</v>
      </c>
      <c r="V246" s="2">
        <v>0.72978922857176731</v>
      </c>
      <c r="W246" s="3">
        <f>(U246+V246)*N246</f>
        <v>222.84331210293038</v>
      </c>
      <c r="X246">
        <v>1.1000000000000001</v>
      </c>
      <c r="Y246" s="3">
        <f>W246*X246</f>
        <v>245.12764331322344</v>
      </c>
      <c r="Z246" t="s">
        <v>878</v>
      </c>
    </row>
    <row r="247" spans="1:26" ht="14.65" x14ac:dyDescent="0.85">
      <c r="A247">
        <v>253</v>
      </c>
      <c r="B247" t="s">
        <v>885</v>
      </c>
      <c r="C247" t="s">
        <v>886</v>
      </c>
      <c r="D247" t="s">
        <v>292</v>
      </c>
      <c r="E247">
        <v>50</v>
      </c>
      <c r="F247">
        <v>65</v>
      </c>
      <c r="G247">
        <v>45</v>
      </c>
      <c r="H247">
        <v>85</v>
      </c>
      <c r="I247">
        <v>65</v>
      </c>
      <c r="J247">
        <v>95</v>
      </c>
      <c r="K247">
        <f>MAX(F247,H247)</f>
        <v>85</v>
      </c>
      <c r="L247">
        <f>MIN(G247,I247)</f>
        <v>45</v>
      </c>
      <c r="M247">
        <f>(E247*2+31)/2+60</f>
        <v>125.5</v>
      </c>
      <c r="N247">
        <f>(K247*2+31)/2+5</f>
        <v>105.5</v>
      </c>
      <c r="O247">
        <f>(L247*2+31)/2+5</f>
        <v>65.5</v>
      </c>
      <c r="P247">
        <f>M247*O247</f>
        <v>8220.25</v>
      </c>
      <c r="Q247">
        <f>((G247*2+31)/2+5)*M247</f>
        <v>8220.25</v>
      </c>
      <c r="R247" s="3">
        <v>243.36819315062348</v>
      </c>
      <c r="S247" s="3">
        <f>IF(R247&lt;200, 0, R247)</f>
        <v>243.36819315062348</v>
      </c>
      <c r="T247">
        <f>S247*N247</f>
        <v>25675.344377390778</v>
      </c>
      <c r="U247" s="4">
        <f>P247/(constants!$B$1 * constants!$B$2 * (110/250) * AVERAGE(0.8, 1) * 1.5)</f>
        <v>1.3419036071013661</v>
      </c>
      <c r="V247" s="2">
        <v>0.75202516822053311</v>
      </c>
      <c r="W247" s="3">
        <f>(U247+V247)*N247</f>
        <v>220.90948579646036</v>
      </c>
      <c r="X247">
        <v>1.1000000000000001</v>
      </c>
      <c r="Y247" s="3">
        <f>W247*X247</f>
        <v>243.00043437610643</v>
      </c>
      <c r="Z247" t="s">
        <v>887</v>
      </c>
    </row>
    <row r="248" spans="1:26" x14ac:dyDescent="0.85">
      <c r="A248">
        <v>312</v>
      </c>
      <c r="B248" t="s">
        <v>894</v>
      </c>
      <c r="C248" t="s">
        <v>895</v>
      </c>
      <c r="D248" t="s">
        <v>81</v>
      </c>
      <c r="E248">
        <v>60</v>
      </c>
      <c r="F248">
        <v>40</v>
      </c>
      <c r="G248">
        <v>50</v>
      </c>
      <c r="H248">
        <v>75</v>
      </c>
      <c r="I248">
        <v>85</v>
      </c>
      <c r="J248">
        <v>95</v>
      </c>
      <c r="K248">
        <f>MAX(F248,H248)</f>
        <v>75</v>
      </c>
      <c r="L248">
        <f>MIN(G248,I248)</f>
        <v>50</v>
      </c>
      <c r="M248">
        <f>(E248*2+31)/2+60</f>
        <v>135.5</v>
      </c>
      <c r="N248">
        <f>(K248*2+31)/2+5</f>
        <v>95.5</v>
      </c>
      <c r="O248">
        <f>(L248*2+31)/2+5</f>
        <v>70.5</v>
      </c>
      <c r="P248">
        <f>M248*O248</f>
        <v>9552.75</v>
      </c>
      <c r="Q248">
        <f>((G248*2+31)/2+5)*M248</f>
        <v>9552.75</v>
      </c>
      <c r="R248" s="3">
        <v>242.69142128086531</v>
      </c>
      <c r="S248" s="3">
        <f>IF(R248&lt;200, 0, R248)</f>
        <v>242.69142128086531</v>
      </c>
      <c r="T248">
        <f>S248*N248</f>
        <v>23177.030732322637</v>
      </c>
      <c r="U248" s="4">
        <f>P248/(constants!$B$1 * constants!$B$2 * (110/250) * AVERAGE(0.8, 1) * 1.5)</f>
        <v>1.5594257696222833</v>
      </c>
      <c r="V248" s="2">
        <v>0.74715769191389525</v>
      </c>
      <c r="W248" s="3">
        <f>(U248+V248)*N248</f>
        <v>220.27872057670504</v>
      </c>
      <c r="X248">
        <v>1.1000000000000001</v>
      </c>
      <c r="Y248" s="3">
        <f>W248*X248</f>
        <v>242.30659263437556</v>
      </c>
      <c r="Z248" t="s">
        <v>896</v>
      </c>
    </row>
    <row r="249" spans="1:26" x14ac:dyDescent="0.85">
      <c r="A249">
        <v>311</v>
      </c>
      <c r="B249" t="s">
        <v>891</v>
      </c>
      <c r="C249" t="s">
        <v>892</v>
      </c>
      <c r="D249" t="s">
        <v>81</v>
      </c>
      <c r="E249">
        <v>60</v>
      </c>
      <c r="F249">
        <v>50</v>
      </c>
      <c r="G249">
        <v>40</v>
      </c>
      <c r="H249">
        <v>85</v>
      </c>
      <c r="I249">
        <v>75</v>
      </c>
      <c r="J249">
        <v>95</v>
      </c>
      <c r="K249">
        <f>MAX(F249,H249)</f>
        <v>85</v>
      </c>
      <c r="L249">
        <f>MIN(G249,I249)</f>
        <v>40</v>
      </c>
      <c r="M249">
        <f>(E249*2+31)/2+60</f>
        <v>135.5</v>
      </c>
      <c r="N249">
        <f>(K249*2+31)/2+5</f>
        <v>105.5</v>
      </c>
      <c r="O249">
        <f>(L249*2+31)/2+5</f>
        <v>60.5</v>
      </c>
      <c r="P249">
        <f>M249*O249</f>
        <v>8197.75</v>
      </c>
      <c r="Q249">
        <f>((G249*2+31)/2+5)*M249</f>
        <v>8197.75</v>
      </c>
      <c r="R249" s="3">
        <v>242.65818652233003</v>
      </c>
      <c r="S249" s="3">
        <f>IF(R249&lt;200, 0, R249)</f>
        <v>242.65818652233003</v>
      </c>
      <c r="T249">
        <f>S249*N249</f>
        <v>25600.438678105817</v>
      </c>
      <c r="U249" s="4">
        <f>P249/(constants!$B$1 * constants!$B$2 * (110/250) * AVERAGE(0.8, 1) * 1.5)</f>
        <v>1.3382306249950091</v>
      </c>
      <c r="V249" s="2">
        <v>0.74958787476591238</v>
      </c>
      <c r="W249" s="3">
        <f>(U249+V249)*N249</f>
        <v>220.26485172477723</v>
      </c>
      <c r="X249">
        <v>1.1000000000000001</v>
      </c>
      <c r="Y249" s="3">
        <f>W249*X249</f>
        <v>242.29133689725498</v>
      </c>
      <c r="Z249" t="s">
        <v>893</v>
      </c>
    </row>
    <row r="250" spans="1:26" ht="14.65" x14ac:dyDescent="0.85">
      <c r="A250">
        <v>391</v>
      </c>
      <c r="B250" t="s">
        <v>861</v>
      </c>
      <c r="C250" t="s">
        <v>862</v>
      </c>
      <c r="D250" t="s">
        <v>204</v>
      </c>
      <c r="E250">
        <v>64</v>
      </c>
      <c r="F250">
        <v>78</v>
      </c>
      <c r="G250">
        <v>52</v>
      </c>
      <c r="H250">
        <v>78</v>
      </c>
      <c r="I250">
        <v>52</v>
      </c>
      <c r="J250">
        <v>81</v>
      </c>
      <c r="K250">
        <f>MAX(F250,H250)</f>
        <v>78</v>
      </c>
      <c r="L250">
        <f>MIN(G250,I250)</f>
        <v>52</v>
      </c>
      <c r="M250">
        <f>(E250*2+31)/2+60</f>
        <v>139.5</v>
      </c>
      <c r="N250">
        <f>(K250*2+31)/2+5</f>
        <v>98.5</v>
      </c>
      <c r="O250">
        <f>(L250*2+31)/2+5</f>
        <v>72.5</v>
      </c>
      <c r="P250">
        <f>M250*O250</f>
        <v>10113.75</v>
      </c>
      <c r="Q250">
        <f>((G250*2+31)/2+5)*M250</f>
        <v>10113.75</v>
      </c>
      <c r="R250" s="3">
        <v>242.63040500813432</v>
      </c>
      <c r="S250" s="3">
        <f>IF(R250&lt;200, 0, R250)</f>
        <v>242.63040500813432</v>
      </c>
      <c r="T250">
        <f>S250*N250</f>
        <v>23899.09489330123</v>
      </c>
      <c r="U250" s="4">
        <f>P250/(constants!$B$1 * constants!$B$2 * (110/250) * AVERAGE(0.8, 1) * 1.5)</f>
        <v>1.6510054568074501</v>
      </c>
      <c r="V250" s="2">
        <v>0.58441705014520928</v>
      </c>
      <c r="W250" s="3">
        <f>(U250+V250)*N250</f>
        <v>220.18911693483693</v>
      </c>
      <c r="X250">
        <v>1.1000000000000001</v>
      </c>
      <c r="Y250" s="3">
        <f>W250*X250</f>
        <v>242.20802862832065</v>
      </c>
      <c r="Z250" t="s">
        <v>863</v>
      </c>
    </row>
    <row r="251" spans="1:26" ht="14.65" x14ac:dyDescent="0.85">
      <c r="A251">
        <v>446</v>
      </c>
      <c r="B251" t="s">
        <v>906</v>
      </c>
      <c r="C251" t="s">
        <v>907</v>
      </c>
      <c r="D251" t="s">
        <v>17</v>
      </c>
      <c r="E251">
        <v>135</v>
      </c>
      <c r="F251">
        <v>85</v>
      </c>
      <c r="G251">
        <v>40</v>
      </c>
      <c r="H251">
        <v>40</v>
      </c>
      <c r="I251">
        <v>85</v>
      </c>
      <c r="J251">
        <v>5</v>
      </c>
      <c r="K251">
        <f>MAX(F251,H251)</f>
        <v>85</v>
      </c>
      <c r="L251">
        <f>MIN(G251,I251)</f>
        <v>40</v>
      </c>
      <c r="M251">
        <f>(E251*2+31)/2+60</f>
        <v>210.5</v>
      </c>
      <c r="N251">
        <f>(K251*2+31)/2+5</f>
        <v>105.5</v>
      </c>
      <c r="O251">
        <f>(L251*2+31)/2+5</f>
        <v>60.5</v>
      </c>
      <c r="P251">
        <f>M251*O251</f>
        <v>12735.25</v>
      </c>
      <c r="Q251">
        <f>((G251*2+31)/2+5)*M251</f>
        <v>12735.25</v>
      </c>
      <c r="R251" s="3">
        <v>242.09039715382485</v>
      </c>
      <c r="S251" s="3">
        <f>IF(R251&lt;200, 0, R251)</f>
        <v>242.09039715382485</v>
      </c>
      <c r="T251">
        <f>S251*N251</f>
        <v>25540.536899728522</v>
      </c>
      <c r="U251" s="4">
        <f>P251/(constants!$B$1 * constants!$B$2 * (110/250) * AVERAGE(0.8, 1) * 1.5)</f>
        <v>2.0789486831103279</v>
      </c>
      <c r="V251" s="2">
        <v>2.4244965324798111E-3</v>
      </c>
      <c r="W251" s="3">
        <f>(U251+V251)*N251</f>
        <v>219.58487045231624</v>
      </c>
      <c r="X251">
        <v>1.1000000000000001</v>
      </c>
      <c r="Y251" s="3">
        <f>W251*X251</f>
        <v>241.54335749754787</v>
      </c>
      <c r="Z251" t="s">
        <v>908</v>
      </c>
    </row>
    <row r="252" spans="1:26" x14ac:dyDescent="0.85">
      <c r="A252">
        <v>394</v>
      </c>
      <c r="B252" t="s">
        <v>798</v>
      </c>
      <c r="C252" t="s">
        <v>799</v>
      </c>
      <c r="D252" t="s">
        <v>63</v>
      </c>
      <c r="E252">
        <v>64</v>
      </c>
      <c r="F252">
        <v>66</v>
      </c>
      <c r="G252">
        <v>68</v>
      </c>
      <c r="H252">
        <v>81</v>
      </c>
      <c r="I252">
        <v>76</v>
      </c>
      <c r="J252">
        <v>50</v>
      </c>
      <c r="K252">
        <f>MAX(F252,H252)</f>
        <v>81</v>
      </c>
      <c r="L252">
        <f>MIN(G252,I252)</f>
        <v>68</v>
      </c>
      <c r="M252">
        <f>(E252*2+31)/2+60</f>
        <v>139.5</v>
      </c>
      <c r="N252">
        <f>(K252*2+31)/2+5</f>
        <v>101.5</v>
      </c>
      <c r="O252">
        <f>(L252*2+31)/2+5</f>
        <v>88.5</v>
      </c>
      <c r="P252">
        <f>M252*O252</f>
        <v>12345.75</v>
      </c>
      <c r="Q252">
        <f>((G252*2+31)/2+5)*M252</f>
        <v>12345.75</v>
      </c>
      <c r="R252" s="3">
        <v>242.08197121206283</v>
      </c>
      <c r="S252" s="3">
        <f>IF(R252&lt;200, 0, R252)</f>
        <v>242.08197121206283</v>
      </c>
      <c r="T252">
        <f>S252*N252</f>
        <v>24571.320078024375</v>
      </c>
      <c r="U252" s="4">
        <f>P252/(constants!$B$1 * constants!$B$2 * (110/250) * AVERAGE(0.8, 1) * 1.5)</f>
        <v>2.0153652817580596</v>
      </c>
      <c r="V252" s="2">
        <v>0.14826832003011695</v>
      </c>
      <c r="W252" s="3">
        <f>(U252+V252)*N252</f>
        <v>219.60881058149991</v>
      </c>
      <c r="X252">
        <v>1.1000000000000001</v>
      </c>
      <c r="Y252" s="3">
        <f>W252*X252</f>
        <v>241.56969163964993</v>
      </c>
      <c r="Z252" t="s">
        <v>800</v>
      </c>
    </row>
    <row r="253" spans="1:26" ht="14.65" x14ac:dyDescent="0.85">
      <c r="A253">
        <v>313</v>
      </c>
      <c r="B253" t="s">
        <v>867</v>
      </c>
      <c r="C253" t="s">
        <v>868</v>
      </c>
      <c r="D253" t="s">
        <v>254</v>
      </c>
      <c r="E253">
        <v>65</v>
      </c>
      <c r="F253">
        <v>73</v>
      </c>
      <c r="G253">
        <v>55</v>
      </c>
      <c r="H253">
        <v>47</v>
      </c>
      <c r="I253">
        <v>75</v>
      </c>
      <c r="J253">
        <v>85</v>
      </c>
      <c r="K253">
        <f>MAX(F253,H253)</f>
        <v>73</v>
      </c>
      <c r="L253">
        <f>MIN(G253,I253)</f>
        <v>55</v>
      </c>
      <c r="M253">
        <f>(E253*2+31)/2+60</f>
        <v>140.5</v>
      </c>
      <c r="N253">
        <f>(K253*2+31)/2+5</f>
        <v>93.5</v>
      </c>
      <c r="O253">
        <f>(L253*2+31)/2+5</f>
        <v>75.5</v>
      </c>
      <c r="P253">
        <f>M253*O253</f>
        <v>10607.75</v>
      </c>
      <c r="Q253">
        <f>((G253*2+31)/2+5)*M253</f>
        <v>10607.75</v>
      </c>
      <c r="R253" s="3">
        <v>241.5781253781077</v>
      </c>
      <c r="S253" s="3">
        <f>IF(R253&lt;200, 0, R253)</f>
        <v>241.5781253781077</v>
      </c>
      <c r="T253">
        <f>S253*N253</f>
        <v>22587.55472285307</v>
      </c>
      <c r="U253" s="4">
        <f>P253/(constants!$B$1 * constants!$B$2 * (110/250) * AVERAGE(0.8, 1) * 1.5)</f>
        <v>1.7316478194981315</v>
      </c>
      <c r="V253" s="2">
        <v>0.6131125949864783</v>
      </c>
      <c r="W253" s="3">
        <f>(U253+V253)*N253</f>
        <v>219.235098754311</v>
      </c>
      <c r="X253">
        <v>1.1000000000000001</v>
      </c>
      <c r="Y253" s="3">
        <f>W253*X253</f>
        <v>241.1586086297421</v>
      </c>
      <c r="Z253" t="s">
        <v>869</v>
      </c>
    </row>
    <row r="254" spans="1:26" ht="14.65" x14ac:dyDescent="0.85">
      <c r="A254">
        <v>314</v>
      </c>
      <c r="B254" t="s">
        <v>870</v>
      </c>
      <c r="C254" t="s">
        <v>871</v>
      </c>
      <c r="D254" t="s">
        <v>254</v>
      </c>
      <c r="E254">
        <v>65</v>
      </c>
      <c r="F254">
        <v>47</v>
      </c>
      <c r="G254">
        <v>55</v>
      </c>
      <c r="H254">
        <v>73</v>
      </c>
      <c r="I254">
        <v>75</v>
      </c>
      <c r="J254">
        <v>85</v>
      </c>
      <c r="K254">
        <f>MAX(F254,H254)</f>
        <v>73</v>
      </c>
      <c r="L254">
        <f>MIN(G254,I254)</f>
        <v>55</v>
      </c>
      <c r="M254">
        <f>(E254*2+31)/2+60</f>
        <v>140.5</v>
      </c>
      <c r="N254">
        <f>(K254*2+31)/2+5</f>
        <v>93.5</v>
      </c>
      <c r="O254">
        <f>(L254*2+31)/2+5</f>
        <v>75.5</v>
      </c>
      <c r="P254">
        <f>M254*O254</f>
        <v>10607.75</v>
      </c>
      <c r="Q254">
        <f>((G254*2+31)/2+5)*M254</f>
        <v>10607.75</v>
      </c>
      <c r="R254" s="3">
        <v>241.32929687728426</v>
      </c>
      <c r="S254" s="3">
        <f>IF(R254&lt;200, 0, R254)</f>
        <v>241.32929687728426</v>
      </c>
      <c r="T254">
        <f>S254*N254</f>
        <v>22564.289258026078</v>
      </c>
      <c r="U254" s="4">
        <f>P254/(constants!$B$1 * constants!$B$2 * (110/250) * AVERAGE(0.8, 1) * 1.5)</f>
        <v>1.7316478194981315</v>
      </c>
      <c r="V254" s="2">
        <v>0.61069322877374066</v>
      </c>
      <c r="W254" s="3">
        <f>(U254+V254)*N254</f>
        <v>219.00888801342003</v>
      </c>
      <c r="X254">
        <v>1.1000000000000001</v>
      </c>
      <c r="Y254" s="3">
        <f>W254*X254</f>
        <v>240.90977681476207</v>
      </c>
      <c r="Z254" t="s">
        <v>872</v>
      </c>
    </row>
    <row r="255" spans="1:26" ht="14.65" x14ac:dyDescent="0.85">
      <c r="A255">
        <v>159</v>
      </c>
      <c r="B255" t="s">
        <v>820</v>
      </c>
      <c r="C255" t="s">
        <v>821</v>
      </c>
      <c r="D255" t="s">
        <v>63</v>
      </c>
      <c r="E255">
        <v>65</v>
      </c>
      <c r="F255">
        <v>80</v>
      </c>
      <c r="G255">
        <v>80</v>
      </c>
      <c r="H255">
        <v>59</v>
      </c>
      <c r="I255">
        <v>63</v>
      </c>
      <c r="J255">
        <v>58</v>
      </c>
      <c r="K255">
        <f>MAX(F255,H255)</f>
        <v>80</v>
      </c>
      <c r="L255">
        <f>MIN(G255,I255)</f>
        <v>63</v>
      </c>
      <c r="M255">
        <f>(E255*2+31)/2+60</f>
        <v>140.5</v>
      </c>
      <c r="N255">
        <f>(K255*2+31)/2+5</f>
        <v>100.5</v>
      </c>
      <c r="O255">
        <f>(L255*2+31)/2+5</f>
        <v>83.5</v>
      </c>
      <c r="P255">
        <f>M255*O255</f>
        <v>11731.75</v>
      </c>
      <c r="Q255">
        <f>((G255*2+31)/2+5)*M255</f>
        <v>14120.25</v>
      </c>
      <c r="R255" s="3">
        <v>241.27202252013791</v>
      </c>
      <c r="S255" s="3">
        <f>IF(R255&lt;200, 0, R255)</f>
        <v>241.27202252013791</v>
      </c>
      <c r="T255">
        <f>S255*N255</f>
        <v>24247.838263273861</v>
      </c>
      <c r="U255" s="4">
        <f>P255/(constants!$B$1 * constants!$B$2 * (110/250) * AVERAGE(0.8, 1) * 1.5)</f>
        <v>1.9151336811668078</v>
      </c>
      <c r="V255" s="2">
        <v>0.26290757313155128</v>
      </c>
      <c r="W255" s="3">
        <f>(U255+V255)*N255</f>
        <v>218.8931460569851</v>
      </c>
      <c r="X255">
        <v>1.1000000000000001</v>
      </c>
      <c r="Y255" s="3">
        <f>W255*X255</f>
        <v>240.78246066268363</v>
      </c>
      <c r="Z255" t="s">
        <v>822</v>
      </c>
    </row>
    <row r="256" spans="1:26" ht="14.65" x14ac:dyDescent="0.85">
      <c r="A256">
        <v>168</v>
      </c>
      <c r="B256" t="s">
        <v>795</v>
      </c>
      <c r="C256" t="s">
        <v>796</v>
      </c>
      <c r="D256" t="s">
        <v>633</v>
      </c>
      <c r="E256">
        <v>70</v>
      </c>
      <c r="F256">
        <v>90</v>
      </c>
      <c r="G256">
        <v>70</v>
      </c>
      <c r="H256">
        <v>60</v>
      </c>
      <c r="I256">
        <v>60</v>
      </c>
      <c r="J256">
        <v>40</v>
      </c>
      <c r="K256">
        <f>MAX(F256,H256)</f>
        <v>90</v>
      </c>
      <c r="L256">
        <f>MIN(G256,I256)</f>
        <v>60</v>
      </c>
      <c r="M256">
        <f>(E256*2+31)/2+60</f>
        <v>145.5</v>
      </c>
      <c r="N256">
        <f>(K256*2+31)/2+5</f>
        <v>110.5</v>
      </c>
      <c r="O256">
        <f>(L256*2+31)/2+5</f>
        <v>80.5</v>
      </c>
      <c r="P256">
        <f>M256*O256</f>
        <v>11712.75</v>
      </c>
      <c r="Q256">
        <f>((G256*2+31)/2+5)*M256</f>
        <v>13167.75</v>
      </c>
      <c r="R256" s="3">
        <v>241.19939511954448</v>
      </c>
      <c r="S256" s="3">
        <f>IF(R256&lt;200, 0, R256)</f>
        <v>241.19939511954448</v>
      </c>
      <c r="T256">
        <f>S256*N256</f>
        <v>26652.533160709663</v>
      </c>
      <c r="U256" s="4">
        <f>P256/(constants!$B$1 * constants!$B$2 * (110/250) * AVERAGE(0.8, 1) * 1.5)</f>
        <v>1.9120320518325509</v>
      </c>
      <c r="V256" s="2">
        <v>6.7987639477040285E-2</v>
      </c>
      <c r="W256" s="3">
        <f>(U256+V256)*N256</f>
        <v>218.79217588970982</v>
      </c>
      <c r="X256">
        <v>1.1000000000000001</v>
      </c>
      <c r="Y256" s="3">
        <f>W256*X256</f>
        <v>240.67139347868081</v>
      </c>
      <c r="Z256" t="s">
        <v>797</v>
      </c>
    </row>
    <row r="257" spans="1:26" x14ac:dyDescent="0.85">
      <c r="A257">
        <v>44</v>
      </c>
      <c r="B257" t="s">
        <v>805</v>
      </c>
      <c r="C257" t="s">
        <v>806</v>
      </c>
      <c r="D257" t="s">
        <v>266</v>
      </c>
      <c r="E257">
        <v>60</v>
      </c>
      <c r="F257">
        <v>65</v>
      </c>
      <c r="G257">
        <v>70</v>
      </c>
      <c r="H257">
        <v>85</v>
      </c>
      <c r="I257">
        <v>75</v>
      </c>
      <c r="J257">
        <v>40</v>
      </c>
      <c r="K257">
        <f>MAX(F257,H257)</f>
        <v>85</v>
      </c>
      <c r="L257">
        <f>MIN(G257,I257)</f>
        <v>70</v>
      </c>
      <c r="M257">
        <f>(E257*2+31)/2+60</f>
        <v>135.5</v>
      </c>
      <c r="N257">
        <f>(K257*2+31)/2+5</f>
        <v>105.5</v>
      </c>
      <c r="O257">
        <f>(L257*2+31)/2+5</f>
        <v>90.5</v>
      </c>
      <c r="P257">
        <f>M257*O257</f>
        <v>12262.75</v>
      </c>
      <c r="Q257">
        <f>((G257*2+31)/2+5)*M257</f>
        <v>12262.75</v>
      </c>
      <c r="R257" s="3">
        <v>240.44805341438263</v>
      </c>
      <c r="S257" s="3">
        <f>IF(R257&lt;200, 0, R257)</f>
        <v>240.44805341438263</v>
      </c>
      <c r="T257">
        <f>S257*N257</f>
        <v>25367.269635217366</v>
      </c>
      <c r="U257" s="4">
        <f>P257/(constants!$B$1 * constants!$B$2 * (110/250) * AVERAGE(0.8, 1) * 1.5)</f>
        <v>2.0018160588768317</v>
      </c>
      <c r="V257" s="2">
        <v>6.5572066187150613E-2</v>
      </c>
      <c r="W257" s="3">
        <f>(U257+V257)*N257</f>
        <v>218.10944719425015</v>
      </c>
      <c r="X257">
        <v>1.1000000000000001</v>
      </c>
      <c r="Y257" s="3">
        <f>W257*X257</f>
        <v>239.92039191367519</v>
      </c>
      <c r="Z257" t="s">
        <v>807</v>
      </c>
    </row>
    <row r="258" spans="1:26" ht="14.65" x14ac:dyDescent="0.85">
      <c r="A258">
        <v>347</v>
      </c>
      <c r="B258" t="s">
        <v>844</v>
      </c>
      <c r="C258" t="s">
        <v>845</v>
      </c>
      <c r="D258" t="s">
        <v>229</v>
      </c>
      <c r="E258">
        <v>45</v>
      </c>
      <c r="F258">
        <v>95</v>
      </c>
      <c r="G258">
        <v>50</v>
      </c>
      <c r="H258">
        <v>40</v>
      </c>
      <c r="I258">
        <v>50</v>
      </c>
      <c r="J258">
        <v>75</v>
      </c>
      <c r="K258">
        <f>MAX(F258,H258)</f>
        <v>95</v>
      </c>
      <c r="L258">
        <f>MIN(G258,I258)</f>
        <v>50</v>
      </c>
      <c r="M258">
        <f>(E258*2+31)/2+60</f>
        <v>120.5</v>
      </c>
      <c r="N258">
        <f>(K258*2+31)/2+5</f>
        <v>115.5</v>
      </c>
      <c r="O258">
        <f>(L258*2+31)/2+5</f>
        <v>70.5</v>
      </c>
      <c r="P258">
        <f>M258*O258</f>
        <v>8495.25</v>
      </c>
      <c r="Q258">
        <f>((G258*2+31)/2+5)*M258</f>
        <v>8495.25</v>
      </c>
      <c r="R258" s="3">
        <v>236.61498935856488</v>
      </c>
      <c r="S258" s="3">
        <f>IF(R258&lt;200, 0, R258)</f>
        <v>236.61498935856488</v>
      </c>
      <c r="T258">
        <f>S258*N258</f>
        <v>27329.031270914245</v>
      </c>
      <c r="U258" s="4">
        <f>P258/(constants!$B$1 * constants!$B$2 * (110/250) * AVERAGE(0.8, 1) * 1.5)</f>
        <v>1.3867956106235066</v>
      </c>
      <c r="V258" s="2">
        <v>0.47228256692850767</v>
      </c>
      <c r="W258" s="3">
        <f>(U258+V258)*N258</f>
        <v>214.72352950725764</v>
      </c>
      <c r="X258">
        <v>1.1000000000000001</v>
      </c>
      <c r="Y258" s="3">
        <f>W258*X258</f>
        <v>236.19588245798343</v>
      </c>
      <c r="Z258" t="s">
        <v>846</v>
      </c>
    </row>
    <row r="259" spans="1:26" ht="14.65" x14ac:dyDescent="0.85">
      <c r="A259">
        <v>193</v>
      </c>
      <c r="B259" t="s">
        <v>903</v>
      </c>
      <c r="C259" t="s">
        <v>904</v>
      </c>
      <c r="D259" t="s">
        <v>171</v>
      </c>
      <c r="E259">
        <v>65</v>
      </c>
      <c r="F259">
        <v>65</v>
      </c>
      <c r="G259">
        <v>45</v>
      </c>
      <c r="H259">
        <v>75</v>
      </c>
      <c r="I259">
        <v>45</v>
      </c>
      <c r="J259">
        <v>95</v>
      </c>
      <c r="K259">
        <f>MAX(F259,H259)</f>
        <v>75</v>
      </c>
      <c r="L259">
        <f>MIN(G259,I259)</f>
        <v>45</v>
      </c>
      <c r="M259">
        <f>(E259*2+31)/2+60</f>
        <v>140.5</v>
      </c>
      <c r="N259">
        <f>(K259*2+31)/2+5</f>
        <v>95.5</v>
      </c>
      <c r="O259">
        <f>(L259*2+31)/2+5</f>
        <v>65.5</v>
      </c>
      <c r="P259">
        <f>M259*O259</f>
        <v>9202.75</v>
      </c>
      <c r="Q259">
        <f>((G259*2+31)/2+5)*M259</f>
        <v>9202.75</v>
      </c>
      <c r="R259" s="3">
        <v>236.42047943778178</v>
      </c>
      <c r="S259" s="3">
        <f>IF(R259&lt;200, 0, R259)</f>
        <v>236.42047943778178</v>
      </c>
      <c r="T259">
        <f>S259*N259</f>
        <v>22578.155786308162</v>
      </c>
      <c r="U259" s="4">
        <f>P259/(constants!$B$1 * constants!$B$2 * (110/250) * AVERAGE(0.8, 1) * 1.5)</f>
        <v>1.5022904924122864</v>
      </c>
      <c r="V259" s="2">
        <v>0.7447271762210973</v>
      </c>
      <c r="W259" s="3">
        <f>(U259+V259)*N259</f>
        <v>214.59018735448817</v>
      </c>
      <c r="X259">
        <v>1.1000000000000001</v>
      </c>
      <c r="Y259" s="3">
        <f>W259*X259</f>
        <v>236.049206089937</v>
      </c>
      <c r="Z259" t="s">
        <v>905</v>
      </c>
    </row>
    <row r="260" spans="1:26" ht="14.65" x14ac:dyDescent="0.85">
      <c r="A260">
        <v>2</v>
      </c>
      <c r="B260" t="s">
        <v>838</v>
      </c>
      <c r="C260" t="s">
        <v>839</v>
      </c>
      <c r="D260" t="s">
        <v>266</v>
      </c>
      <c r="E260">
        <v>60</v>
      </c>
      <c r="F260">
        <v>62</v>
      </c>
      <c r="G260">
        <v>63</v>
      </c>
      <c r="H260">
        <v>80</v>
      </c>
      <c r="I260">
        <v>80</v>
      </c>
      <c r="J260">
        <v>60</v>
      </c>
      <c r="K260">
        <f>MAX(F260,H260)</f>
        <v>80</v>
      </c>
      <c r="L260">
        <f>MIN(G260,I260)</f>
        <v>63</v>
      </c>
      <c r="M260">
        <f>(E260*2+31)/2+60</f>
        <v>135.5</v>
      </c>
      <c r="N260">
        <f>(K260*2+31)/2+5</f>
        <v>100.5</v>
      </c>
      <c r="O260">
        <f>(L260*2+31)/2+5</f>
        <v>83.5</v>
      </c>
      <c r="P260">
        <f>M260*O260</f>
        <v>11314.25</v>
      </c>
      <c r="Q260">
        <f>((G260*2+31)/2+5)*M260</f>
        <v>11314.25</v>
      </c>
      <c r="R260" s="3">
        <v>235.45965301109328</v>
      </c>
      <c r="S260" s="3">
        <f>IF(R260&lt;200, 0, R260)</f>
        <v>235.45965301109328</v>
      </c>
      <c r="T260">
        <f>S260*N260</f>
        <v>23663.695127614876</v>
      </c>
      <c r="U260" s="4">
        <f>P260/(constants!$B$1 * constants!$B$2 * (110/250) * AVERAGE(0.8, 1) * 1.5)</f>
        <v>1.8469794576377399</v>
      </c>
      <c r="V260" s="2">
        <v>0.27862800529469284</v>
      </c>
      <c r="W260" s="3">
        <f>(U260+V260)*N260</f>
        <v>213.62355002470952</v>
      </c>
      <c r="X260">
        <v>1.1000000000000001</v>
      </c>
      <c r="Y260" s="3">
        <f>W260*X260</f>
        <v>234.98590502718048</v>
      </c>
      <c r="Z260" t="s">
        <v>840</v>
      </c>
    </row>
    <row r="261" spans="1:26" ht="14.65" x14ac:dyDescent="0.85">
      <c r="A261">
        <v>184</v>
      </c>
      <c r="B261" t="s">
        <v>850</v>
      </c>
      <c r="C261" t="s">
        <v>851</v>
      </c>
      <c r="D261" t="s">
        <v>853</v>
      </c>
      <c r="E261">
        <v>100</v>
      </c>
      <c r="F261">
        <v>50</v>
      </c>
      <c r="G261">
        <v>80</v>
      </c>
      <c r="H261">
        <v>50</v>
      </c>
      <c r="I261">
        <v>80</v>
      </c>
      <c r="J261">
        <v>50</v>
      </c>
      <c r="K261">
        <f>MAX(F261,H261)</f>
        <v>50</v>
      </c>
      <c r="L261">
        <f>MIN(G261,I261)</f>
        <v>80</v>
      </c>
      <c r="M261">
        <f>(E261*2+31)/2+60</f>
        <v>175.5</v>
      </c>
      <c r="N261">
        <f>(K261*2+31)/2+5</f>
        <v>70.5</v>
      </c>
      <c r="O261">
        <f>(L261*2+31)/2+5</f>
        <v>100.5</v>
      </c>
      <c r="P261">
        <f>M261*O261</f>
        <v>17637.75</v>
      </c>
      <c r="Q261">
        <f>((G261*2+31)/2+5)*M261</f>
        <v>17637.75</v>
      </c>
      <c r="R261" s="3">
        <v>235.10367108513836</v>
      </c>
      <c r="S261" s="3">
        <f>IF(R261&lt;200, 0, R261)</f>
        <v>235.10367108513836</v>
      </c>
      <c r="T261">
        <f>S261*N261</f>
        <v>16574.808811502255</v>
      </c>
      <c r="U261" s="4">
        <f>P261/(constants!$B$1 * constants!$B$2 * (110/250) * AVERAGE(0.8, 1) * 1.5)</f>
        <v>2.8792506731732148</v>
      </c>
      <c r="V261" s="2">
        <v>0.14584390788209362</v>
      </c>
      <c r="W261" s="3">
        <f>(U261+V261)*N261</f>
        <v>213.26916796439926</v>
      </c>
      <c r="X261">
        <v>1.1000000000000001</v>
      </c>
      <c r="Y261" s="3">
        <f>W261*X261</f>
        <v>234.5960847608392</v>
      </c>
      <c r="Z261" t="s">
        <v>852</v>
      </c>
    </row>
    <row r="262" spans="1:26" ht="14.65" x14ac:dyDescent="0.85">
      <c r="A262">
        <v>256</v>
      </c>
      <c r="B262" t="s">
        <v>835</v>
      </c>
      <c r="C262" t="s">
        <v>836</v>
      </c>
      <c r="D262" t="s">
        <v>204</v>
      </c>
      <c r="E262">
        <v>60</v>
      </c>
      <c r="F262">
        <v>85</v>
      </c>
      <c r="G262">
        <v>60</v>
      </c>
      <c r="H262">
        <v>85</v>
      </c>
      <c r="I262">
        <v>60</v>
      </c>
      <c r="J262">
        <v>55</v>
      </c>
      <c r="K262">
        <f>MAX(F262,H262)</f>
        <v>85</v>
      </c>
      <c r="L262">
        <f>MIN(G262,I262)</f>
        <v>60</v>
      </c>
      <c r="M262">
        <f>(E262*2+31)/2+60</f>
        <v>135.5</v>
      </c>
      <c r="N262">
        <f>(K262*2+31)/2+5</f>
        <v>105.5</v>
      </c>
      <c r="O262">
        <f>(L262*2+31)/2+5</f>
        <v>80.5</v>
      </c>
      <c r="P262">
        <f>M262*O262</f>
        <v>10907.75</v>
      </c>
      <c r="Q262">
        <f>((G262*2+31)/2+5)*M262</f>
        <v>10907.75</v>
      </c>
      <c r="R262" s="3">
        <v>232.29219637807765</v>
      </c>
      <c r="S262" s="3">
        <f>IF(R262&lt;200, 0, R262)</f>
        <v>232.29219637807765</v>
      </c>
      <c r="T262">
        <f>S262*N262</f>
        <v>24506.82671788719</v>
      </c>
      <c r="U262" s="4">
        <f>P262/(constants!$B$1 * constants!$B$2 * (110/250) * AVERAGE(0.8, 1) * 1.5)</f>
        <v>1.7806209142495577</v>
      </c>
      <c r="V262" s="2">
        <v>0.21693789808752478</v>
      </c>
      <c r="W262" s="3">
        <f>(U262+V262)*N262</f>
        <v>210.7424547015622</v>
      </c>
      <c r="X262">
        <v>1.1000000000000001</v>
      </c>
      <c r="Y262" s="3">
        <f>W262*X262</f>
        <v>231.81670017171842</v>
      </c>
      <c r="Z262" t="s">
        <v>837</v>
      </c>
    </row>
    <row r="263" spans="1:26" ht="14.65" x14ac:dyDescent="0.85">
      <c r="A263">
        <v>8</v>
      </c>
      <c r="B263" t="s">
        <v>864</v>
      </c>
      <c r="C263" t="s">
        <v>865</v>
      </c>
      <c r="D263" t="s">
        <v>63</v>
      </c>
      <c r="E263">
        <v>59</v>
      </c>
      <c r="F263">
        <v>63</v>
      </c>
      <c r="G263">
        <v>80</v>
      </c>
      <c r="H263">
        <v>65</v>
      </c>
      <c r="I263">
        <v>80</v>
      </c>
      <c r="J263">
        <v>58</v>
      </c>
      <c r="K263">
        <f>MAX(F263,H263)</f>
        <v>65</v>
      </c>
      <c r="L263">
        <f>MIN(G263,I263)</f>
        <v>80</v>
      </c>
      <c r="M263">
        <f>(E263*2+31)/2+60</f>
        <v>134.5</v>
      </c>
      <c r="N263">
        <f>(K263*2+31)/2+5</f>
        <v>85.5</v>
      </c>
      <c r="O263">
        <f>(L263*2+31)/2+5</f>
        <v>100.5</v>
      </c>
      <c r="P263">
        <f>M263*O263</f>
        <v>13517.25</v>
      </c>
      <c r="Q263">
        <f>((G263*2+31)/2+5)*M263</f>
        <v>13517.25</v>
      </c>
      <c r="R263" s="3">
        <v>232.29187233822941</v>
      </c>
      <c r="S263" s="3">
        <f>IF(R263&lt;200, 0, R263)</f>
        <v>232.29187233822941</v>
      </c>
      <c r="T263">
        <f>S263*N263</f>
        <v>19860.955084918616</v>
      </c>
      <c r="U263" s="4">
        <f>P263/(constants!$B$1 * constants!$B$2 * (110/250) * AVERAGE(0.8, 1) * 1.5)</f>
        <v>2.2066052167623784</v>
      </c>
      <c r="V263" s="2">
        <v>0.25818636867319261</v>
      </c>
      <c r="W263" s="3">
        <f>(U263+V263)*N263</f>
        <v>210.73968055474134</v>
      </c>
      <c r="X263">
        <v>1.1000000000000001</v>
      </c>
      <c r="Y263" s="3">
        <f>W263*X263</f>
        <v>231.81364861021549</v>
      </c>
      <c r="Z263" t="s">
        <v>866</v>
      </c>
    </row>
    <row r="264" spans="1:26" ht="14.65" x14ac:dyDescent="0.85">
      <c r="A264">
        <v>267</v>
      </c>
      <c r="B264" t="s">
        <v>847</v>
      </c>
      <c r="C264" t="s">
        <v>848</v>
      </c>
      <c r="D264" t="s">
        <v>171</v>
      </c>
      <c r="E264">
        <v>60</v>
      </c>
      <c r="F264">
        <v>70</v>
      </c>
      <c r="G264">
        <v>50</v>
      </c>
      <c r="H264">
        <v>90</v>
      </c>
      <c r="I264">
        <v>50</v>
      </c>
      <c r="J264">
        <v>65</v>
      </c>
      <c r="K264">
        <f>MAX(F264,H264)</f>
        <v>90</v>
      </c>
      <c r="L264">
        <f>MIN(G264,I264)</f>
        <v>50</v>
      </c>
      <c r="M264">
        <f>(E264*2+31)/2+60</f>
        <v>135.5</v>
      </c>
      <c r="N264">
        <f>(K264*2+31)/2+5</f>
        <v>110.5</v>
      </c>
      <c r="O264">
        <f>(L264*2+31)/2+5</f>
        <v>70.5</v>
      </c>
      <c r="P264">
        <f>M264*O264</f>
        <v>9552.75</v>
      </c>
      <c r="Q264">
        <f>((G264*2+31)/2+5)*M264</f>
        <v>9552.75</v>
      </c>
      <c r="R264" s="3">
        <v>230.59384139421368</v>
      </c>
      <c r="S264" s="3">
        <f>IF(R264&lt;200, 0, R264)</f>
        <v>230.59384139421368</v>
      </c>
      <c r="T264">
        <f>S264*N264</f>
        <v>25480.619474060612</v>
      </c>
      <c r="U264" s="4">
        <f>P264/(constants!$B$1 * constants!$B$2 * (110/250) * AVERAGE(0.8, 1) * 1.5)</f>
        <v>1.5594257696222833</v>
      </c>
      <c r="V264" s="2">
        <v>0.33403303696934272</v>
      </c>
      <c r="W264" s="3">
        <f>(U264+V264)*N264</f>
        <v>209.22719812837468</v>
      </c>
      <c r="X264">
        <v>1.1000000000000001</v>
      </c>
      <c r="Y264" s="3">
        <f>W264*X264</f>
        <v>230.14991794121218</v>
      </c>
      <c r="Z264" t="s">
        <v>849</v>
      </c>
    </row>
    <row r="265" spans="1:26" ht="14.65" x14ac:dyDescent="0.85">
      <c r="A265">
        <v>408</v>
      </c>
      <c r="B265" t="s">
        <v>823</v>
      </c>
      <c r="C265" t="s">
        <v>824</v>
      </c>
      <c r="D265" t="s">
        <v>125</v>
      </c>
      <c r="E265">
        <v>67</v>
      </c>
      <c r="F265">
        <v>125</v>
      </c>
      <c r="G265">
        <v>40</v>
      </c>
      <c r="H265">
        <v>30</v>
      </c>
      <c r="I265">
        <v>30</v>
      </c>
      <c r="J265">
        <v>58</v>
      </c>
      <c r="K265">
        <f>MAX(F265,H265)</f>
        <v>125</v>
      </c>
      <c r="L265">
        <f>MIN(G265,I265)</f>
        <v>30</v>
      </c>
      <c r="M265">
        <f>(E265*2+31)/2+60</f>
        <v>142.5</v>
      </c>
      <c r="N265">
        <f>(K265*2+31)/2+5</f>
        <v>145.5</v>
      </c>
      <c r="O265">
        <f>(L265*2+31)/2+5</f>
        <v>50.5</v>
      </c>
      <c r="P265">
        <f>M265*O265</f>
        <v>7196.25</v>
      </c>
      <c r="Q265">
        <f>((G265*2+31)/2+5)*M265</f>
        <v>8621.25</v>
      </c>
      <c r="R265" s="3">
        <v>230.14884653733054</v>
      </c>
      <c r="S265" s="3">
        <f>IF(R265&lt;200, 0, R265)</f>
        <v>230.14884653733054</v>
      </c>
      <c r="T265">
        <f>S265*N265</f>
        <v>33486.657171181592</v>
      </c>
      <c r="U265" s="4">
        <f>P265/(constants!$B$1 * constants!$B$2 * (110/250) * AVERAGE(0.8, 1) * 1.5)</f>
        <v>1.1747421103498319</v>
      </c>
      <c r="V265" s="2">
        <v>0.26049127248988319</v>
      </c>
      <c r="W265" s="3">
        <f>(U265+V265)*N265</f>
        <v>208.82645720317853</v>
      </c>
      <c r="X265">
        <v>1.1000000000000001</v>
      </c>
      <c r="Y265" s="3">
        <f>W265*X265</f>
        <v>229.7091029234964</v>
      </c>
      <c r="Z265" t="s">
        <v>825</v>
      </c>
    </row>
    <row r="266" spans="1:26" ht="14.65" x14ac:dyDescent="0.85">
      <c r="A266">
        <v>108</v>
      </c>
      <c r="B266" t="s">
        <v>888</v>
      </c>
      <c r="C266" t="s">
        <v>889</v>
      </c>
      <c r="D266" t="s">
        <v>17</v>
      </c>
      <c r="E266">
        <v>90</v>
      </c>
      <c r="F266">
        <v>55</v>
      </c>
      <c r="G266">
        <v>75</v>
      </c>
      <c r="H266">
        <v>60</v>
      </c>
      <c r="I266">
        <v>75</v>
      </c>
      <c r="J266">
        <v>30</v>
      </c>
      <c r="K266">
        <f>MAX(F266,H266)</f>
        <v>60</v>
      </c>
      <c r="L266">
        <f>MIN(G266,I266)</f>
        <v>75</v>
      </c>
      <c r="M266">
        <f>(E266*2+31)/2+60</f>
        <v>165.5</v>
      </c>
      <c r="N266">
        <f>(K266*2+31)/2+5</f>
        <v>80.5</v>
      </c>
      <c r="O266">
        <f>(L266*2+31)/2+5</f>
        <v>95.5</v>
      </c>
      <c r="P266">
        <f>M266*O266</f>
        <v>15805.25</v>
      </c>
      <c r="Q266">
        <f>((G266*2+31)/2+5)*M266</f>
        <v>15805.25</v>
      </c>
      <c r="R266" s="3">
        <v>230.05928012968667</v>
      </c>
      <c r="S266" s="3">
        <f>IF(R266&lt;200, 0, R266)</f>
        <v>230.05928012968667</v>
      </c>
      <c r="T266">
        <f>S266*N266</f>
        <v>18519.772050439777</v>
      </c>
      <c r="U266" s="4">
        <f>P266/(constants!$B$1 * constants!$B$2 * (110/250) * AVERAGE(0.8, 1) * 1.5)</f>
        <v>2.5801066860665878</v>
      </c>
      <c r="V266" s="2">
        <v>1.2116286372921409E-2</v>
      </c>
      <c r="W266" s="3">
        <f>(U266+V266)*N266</f>
        <v>208.67394928138052</v>
      </c>
      <c r="X266">
        <v>1.1000000000000001</v>
      </c>
      <c r="Y266" s="3">
        <f>W266*X266</f>
        <v>229.5413442095186</v>
      </c>
      <c r="Z266" t="s">
        <v>890</v>
      </c>
    </row>
    <row r="267" spans="1:26" ht="14.65" x14ac:dyDescent="0.85">
      <c r="A267">
        <v>153</v>
      </c>
      <c r="B267" t="s">
        <v>873</v>
      </c>
      <c r="C267" t="s">
        <v>874</v>
      </c>
      <c r="D267" t="s">
        <v>292</v>
      </c>
      <c r="E267">
        <v>60</v>
      </c>
      <c r="F267">
        <v>62</v>
      </c>
      <c r="G267">
        <v>80</v>
      </c>
      <c r="H267">
        <v>63</v>
      </c>
      <c r="I267">
        <v>80</v>
      </c>
      <c r="J267">
        <v>60</v>
      </c>
      <c r="K267">
        <f>MAX(F267,H267)</f>
        <v>63</v>
      </c>
      <c r="L267">
        <f>MIN(G267,I267)</f>
        <v>80</v>
      </c>
      <c r="M267">
        <f>(E267*2+31)/2+60</f>
        <v>135.5</v>
      </c>
      <c r="N267">
        <f>(K267*2+31)/2+5</f>
        <v>83.5</v>
      </c>
      <c r="O267">
        <f>(L267*2+31)/2+5</f>
        <v>100.5</v>
      </c>
      <c r="P267">
        <f>M267*O267</f>
        <v>13617.75</v>
      </c>
      <c r="Q267">
        <f>((G267*2+31)/2+5)*M267</f>
        <v>13617.75</v>
      </c>
      <c r="R267" s="3">
        <v>230.03076554257157</v>
      </c>
      <c r="S267" s="3">
        <f>IF(R267&lt;200, 0, R267)</f>
        <v>230.03076554257157</v>
      </c>
      <c r="T267">
        <f>S267*N267</f>
        <v>19207.568922804727</v>
      </c>
      <c r="U267" s="4">
        <f>P267/(constants!$B$1 * constants!$B$2 * (110/250) * AVERAGE(0.8, 1) * 1.5)</f>
        <v>2.2230112035041061</v>
      </c>
      <c r="V267" s="2">
        <v>0.27626991460222494</v>
      </c>
      <c r="W267" s="3">
        <f>(U267+V267)*N267</f>
        <v>208.68997336187863</v>
      </c>
      <c r="X267">
        <v>1.1000000000000001</v>
      </c>
      <c r="Y267" s="3">
        <f>W267*X267</f>
        <v>229.5589706980665</v>
      </c>
      <c r="Z267" t="s">
        <v>875</v>
      </c>
    </row>
    <row r="268" spans="1:26" ht="14.65" x14ac:dyDescent="0.85">
      <c r="A268">
        <v>219</v>
      </c>
      <c r="B268" t="s">
        <v>857</v>
      </c>
      <c r="C268" t="s">
        <v>858</v>
      </c>
      <c r="D268" t="s">
        <v>860</v>
      </c>
      <c r="E268">
        <v>50</v>
      </c>
      <c r="F268">
        <v>50</v>
      </c>
      <c r="G268">
        <v>120</v>
      </c>
      <c r="H268">
        <v>80</v>
      </c>
      <c r="I268">
        <v>80</v>
      </c>
      <c r="J268">
        <v>30</v>
      </c>
      <c r="K268">
        <f>MAX(F268,H268)</f>
        <v>80</v>
      </c>
      <c r="L268">
        <f>MIN(G268,I268)</f>
        <v>80</v>
      </c>
      <c r="M268">
        <f>(E268*2+31)/2+60</f>
        <v>125.5</v>
      </c>
      <c r="N268">
        <f>(K268*2+31)/2+5</f>
        <v>100.5</v>
      </c>
      <c r="O268">
        <f>(L268*2+31)/2+5</f>
        <v>100.5</v>
      </c>
      <c r="P268">
        <f>M268*O268</f>
        <v>12612.75</v>
      </c>
      <c r="Q268">
        <f>((G268*2+31)/2+5)*M268</f>
        <v>17632.75</v>
      </c>
      <c r="R268" s="3">
        <v>229.7269156555214</v>
      </c>
      <c r="S268" s="3">
        <f>IF(R268&lt;200, 0, R268)</f>
        <v>229.7269156555214</v>
      </c>
      <c r="T268">
        <f>S268*N268</f>
        <v>23087.5550233799</v>
      </c>
      <c r="U268" s="4">
        <f>P268/(constants!$B$1 * constants!$B$2 * (110/250) * AVERAGE(0.8, 1) * 1.5)</f>
        <v>2.058951336086829</v>
      </c>
      <c r="V268" s="2">
        <v>1.4416964619445133E-2</v>
      </c>
      <c r="W268" s="3">
        <f>(U268+V268)*N268</f>
        <v>208.37351422098052</v>
      </c>
      <c r="X268">
        <v>1.1000000000000001</v>
      </c>
      <c r="Y268" s="3">
        <f>W268*X268</f>
        <v>229.21086564307859</v>
      </c>
      <c r="Z268" t="s">
        <v>859</v>
      </c>
    </row>
    <row r="269" spans="1:26" ht="14.65" x14ac:dyDescent="0.85">
      <c r="A269">
        <v>372</v>
      </c>
      <c r="B269" t="s">
        <v>841</v>
      </c>
      <c r="C269" t="s">
        <v>842</v>
      </c>
      <c r="D269" t="s">
        <v>745</v>
      </c>
      <c r="E269">
        <v>65</v>
      </c>
      <c r="F269">
        <v>95</v>
      </c>
      <c r="G269">
        <v>100</v>
      </c>
      <c r="H269">
        <v>60</v>
      </c>
      <c r="I269">
        <v>50</v>
      </c>
      <c r="J269">
        <v>50</v>
      </c>
      <c r="K269">
        <f>MAX(F269,H269)</f>
        <v>95</v>
      </c>
      <c r="L269">
        <f>MIN(G269,I269)</f>
        <v>50</v>
      </c>
      <c r="M269">
        <f>(E269*2+31)/2+60</f>
        <v>140.5</v>
      </c>
      <c r="N269">
        <f>(K269*2+31)/2+5</f>
        <v>115.5</v>
      </c>
      <c r="O269">
        <f>(L269*2+31)/2+5</f>
        <v>70.5</v>
      </c>
      <c r="P269">
        <f>M269*O269</f>
        <v>9905.25</v>
      </c>
      <c r="Q269">
        <f>((G269*2+31)/2+5)*M269</f>
        <v>16930.25</v>
      </c>
      <c r="R269" s="3">
        <v>224.1339483395451</v>
      </c>
      <c r="S269" s="3">
        <f>IF(R269&lt;200, 0, R269)</f>
        <v>224.1339483395451</v>
      </c>
      <c r="T269">
        <f>S269*N269</f>
        <v>25887.471033217458</v>
      </c>
      <c r="U269" s="4">
        <f>P269/(constants!$B$1 * constants!$B$2 * (110/250) * AVERAGE(0.8, 1) * 1.5)</f>
        <v>1.6169691559552091</v>
      </c>
      <c r="V269" s="2">
        <v>0.14348938229156799</v>
      </c>
      <c r="W269" s="3">
        <f>(U269+V269)*N269</f>
        <v>203.33296116750273</v>
      </c>
      <c r="X269">
        <v>1.1000000000000001</v>
      </c>
      <c r="Y269" s="3">
        <f>W269*X269</f>
        <v>223.66625728425302</v>
      </c>
      <c r="Z269" t="s">
        <v>843</v>
      </c>
    </row>
    <row r="270" spans="1:26" x14ac:dyDescent="0.85">
      <c r="A270">
        <v>315</v>
      </c>
      <c r="B270" t="s">
        <v>882</v>
      </c>
      <c r="C270" t="s">
        <v>883</v>
      </c>
      <c r="D270" t="s">
        <v>266</v>
      </c>
      <c r="E270">
        <v>50</v>
      </c>
      <c r="F270">
        <v>60</v>
      </c>
      <c r="G270">
        <v>45</v>
      </c>
      <c r="H270">
        <v>100</v>
      </c>
      <c r="I270">
        <v>80</v>
      </c>
      <c r="J270">
        <v>65</v>
      </c>
      <c r="K270">
        <f>MAX(F270,H270)</f>
        <v>100</v>
      </c>
      <c r="L270">
        <f>MIN(G270,I270)</f>
        <v>45</v>
      </c>
      <c r="M270">
        <f>(E270*2+31)/2+60</f>
        <v>125.5</v>
      </c>
      <c r="N270">
        <f>(K270*2+31)/2+5</f>
        <v>120.5</v>
      </c>
      <c r="O270">
        <f>(L270*2+31)/2+5</f>
        <v>65.5</v>
      </c>
      <c r="P270">
        <f>M270*O270</f>
        <v>8220.25</v>
      </c>
      <c r="Q270">
        <f>((G270*2+31)/2+5)*M270</f>
        <v>8220.25</v>
      </c>
      <c r="R270" s="3">
        <v>222.25778241478591</v>
      </c>
      <c r="S270" s="3">
        <f>IF(R270&lt;200, 0, R270)</f>
        <v>222.25778241478591</v>
      </c>
      <c r="T270">
        <f>S270*N270</f>
        <v>26782.062780981702</v>
      </c>
      <c r="U270" s="4">
        <f>P270/(constants!$B$1 * constants!$B$2 * (110/250) * AVERAGE(0.8, 1) * 1.5)</f>
        <v>1.3419036071013661</v>
      </c>
      <c r="V270" s="2">
        <v>0.33172367660047097</v>
      </c>
      <c r="W270" s="3">
        <f>(U270+V270)*N270</f>
        <v>201.67208768607136</v>
      </c>
      <c r="X270">
        <v>1.1000000000000001</v>
      </c>
      <c r="Y270" s="3">
        <f>W270*X270</f>
        <v>221.83929645467853</v>
      </c>
      <c r="Z270" t="s">
        <v>884</v>
      </c>
    </row>
    <row r="271" spans="1:26" ht="14.65" x14ac:dyDescent="0.85">
      <c r="A271">
        <v>91</v>
      </c>
      <c r="B271" t="s">
        <v>900</v>
      </c>
      <c r="C271" t="s">
        <v>901</v>
      </c>
      <c r="D271" t="s">
        <v>136</v>
      </c>
      <c r="E271">
        <v>50</v>
      </c>
      <c r="F271">
        <v>95</v>
      </c>
      <c r="G271">
        <v>180</v>
      </c>
      <c r="H271">
        <v>85</v>
      </c>
      <c r="I271">
        <v>45</v>
      </c>
      <c r="J271">
        <v>70</v>
      </c>
      <c r="K271">
        <f>MAX(F271,H271)</f>
        <v>95</v>
      </c>
      <c r="L271">
        <f>MIN(G271,I271)</f>
        <v>45</v>
      </c>
      <c r="M271">
        <f>(E271*2+31)/2+60</f>
        <v>125.5</v>
      </c>
      <c r="N271">
        <f>(K271*2+31)/2+5</f>
        <v>115.5</v>
      </c>
      <c r="O271">
        <f>(L271*2+31)/2+5</f>
        <v>65.5</v>
      </c>
      <c r="P271">
        <f>M271*O271</f>
        <v>8220.25</v>
      </c>
      <c r="Q271">
        <f>((G271*2+31)/2+5)*M271</f>
        <v>25162.75</v>
      </c>
      <c r="R271" s="3">
        <v>221.65778615697363</v>
      </c>
      <c r="S271" s="3">
        <f>IF(R271&lt;200, 0, R271)</f>
        <v>221.65778615697363</v>
      </c>
      <c r="T271">
        <f>S271*N271</f>
        <v>25601.474301130453</v>
      </c>
      <c r="U271" s="4">
        <f>P271/(constants!$B$1 * constants!$B$2 * (110/250) * AVERAGE(0.8, 1) * 1.5)</f>
        <v>1.3419036071013661</v>
      </c>
      <c r="V271" s="2">
        <v>0.39956544848515102</v>
      </c>
      <c r="W271" s="3">
        <f>(U271+V271)*N271</f>
        <v>201.13967592024272</v>
      </c>
      <c r="X271">
        <v>1.1000000000000001</v>
      </c>
      <c r="Y271" s="3">
        <f>W271*X271</f>
        <v>221.25364351226702</v>
      </c>
      <c r="Z271" t="s">
        <v>902</v>
      </c>
    </row>
    <row r="272" spans="1:26" ht="14.65" x14ac:dyDescent="0.85">
      <c r="A272">
        <v>190</v>
      </c>
      <c r="B272" t="s">
        <v>927</v>
      </c>
      <c r="C272" t="s">
        <v>928</v>
      </c>
      <c r="D272" t="s">
        <v>17</v>
      </c>
      <c r="E272">
        <v>55</v>
      </c>
      <c r="F272">
        <v>70</v>
      </c>
      <c r="G272">
        <v>55</v>
      </c>
      <c r="H272">
        <v>40</v>
      </c>
      <c r="I272">
        <v>55</v>
      </c>
      <c r="J272">
        <v>85</v>
      </c>
      <c r="K272">
        <f>MAX(F272,H272)</f>
        <v>70</v>
      </c>
      <c r="L272">
        <f>MIN(G272,I272)</f>
        <v>55</v>
      </c>
      <c r="M272">
        <f>(E272*2+31)/2+60</f>
        <v>130.5</v>
      </c>
      <c r="N272">
        <f>(K272*2+31)/2+5</f>
        <v>90.5</v>
      </c>
      <c r="O272">
        <f>(L272*2+31)/2+5</f>
        <v>75.5</v>
      </c>
      <c r="P272">
        <f>M272*O272</f>
        <v>9852.75</v>
      </c>
      <c r="Q272">
        <f>((G272*2+31)/2+5)*M272</f>
        <v>9852.75</v>
      </c>
      <c r="R272" s="3">
        <v>221.04825284569404</v>
      </c>
      <c r="S272" s="3">
        <f>IF(R272&lt;200, 0, R272)</f>
        <v>221.04825284569404</v>
      </c>
      <c r="T272">
        <f>S272*N272</f>
        <v>20004.866882535309</v>
      </c>
      <c r="U272" s="4">
        <f>P272/(constants!$B$1 * constants!$B$2 * (110/250) * AVERAGE(0.8, 1) * 1.5)</f>
        <v>1.6083988643737095</v>
      </c>
      <c r="V272" s="2">
        <v>0.60827635453856399</v>
      </c>
      <c r="W272" s="3">
        <f>(U272+V272)*N272</f>
        <v>200.60910731156076</v>
      </c>
      <c r="X272">
        <v>1.1000000000000001</v>
      </c>
      <c r="Y272" s="3">
        <f>W272*X272</f>
        <v>220.67001804271686</v>
      </c>
      <c r="Z272" t="s">
        <v>929</v>
      </c>
    </row>
    <row r="273" spans="1:26" ht="14.65" x14ac:dyDescent="0.85">
      <c r="A273">
        <v>114</v>
      </c>
      <c r="B273" t="s">
        <v>879</v>
      </c>
      <c r="C273" t="s">
        <v>880</v>
      </c>
      <c r="D273" t="s">
        <v>292</v>
      </c>
      <c r="E273">
        <v>65</v>
      </c>
      <c r="F273">
        <v>55</v>
      </c>
      <c r="G273">
        <v>115</v>
      </c>
      <c r="H273">
        <v>100</v>
      </c>
      <c r="I273">
        <v>40</v>
      </c>
      <c r="J273">
        <v>60</v>
      </c>
      <c r="K273">
        <f>MAX(F273,H273)</f>
        <v>100</v>
      </c>
      <c r="L273">
        <f>MIN(G273,I273)</f>
        <v>40</v>
      </c>
      <c r="M273">
        <f>(E273*2+31)/2+60</f>
        <v>140.5</v>
      </c>
      <c r="N273">
        <f>(K273*2+31)/2+5</f>
        <v>120.5</v>
      </c>
      <c r="O273">
        <f>(L273*2+31)/2+5</f>
        <v>60.5</v>
      </c>
      <c r="P273">
        <f>M273*O273</f>
        <v>8500.25</v>
      </c>
      <c r="Q273">
        <f>((G273*2+31)/2+5)*M273</f>
        <v>19037.75</v>
      </c>
      <c r="R273" s="3">
        <v>220.67172082849794</v>
      </c>
      <c r="S273" s="3">
        <f>IF(R273&lt;200, 0, R273)</f>
        <v>220.67172082849794</v>
      </c>
      <c r="T273">
        <f>S273*N273</f>
        <v>26590.942359834</v>
      </c>
      <c r="U273" s="4">
        <f>P273/(constants!$B$1 * constants!$B$2 * (110/250) * AVERAGE(0.8, 1) * 1.5)</f>
        <v>1.3876118288693637</v>
      </c>
      <c r="V273" s="2">
        <v>0.27396619334777439</v>
      </c>
      <c r="W273" s="3">
        <f>(U273+V273)*N273</f>
        <v>200.22015167716515</v>
      </c>
      <c r="X273">
        <v>1.1000000000000001</v>
      </c>
      <c r="Y273" s="3">
        <f>W273*X273</f>
        <v>220.24216684488169</v>
      </c>
      <c r="Z273" t="s">
        <v>881</v>
      </c>
    </row>
    <row r="274" spans="1:26" ht="14.65" x14ac:dyDescent="0.85">
      <c r="A274">
        <v>12</v>
      </c>
      <c r="B274" t="s">
        <v>918</v>
      </c>
      <c r="C274" t="s">
        <v>919</v>
      </c>
      <c r="D274" t="s">
        <v>171</v>
      </c>
      <c r="E274">
        <v>60</v>
      </c>
      <c r="F274">
        <v>45</v>
      </c>
      <c r="G274">
        <v>50</v>
      </c>
      <c r="H274">
        <v>80</v>
      </c>
      <c r="I274">
        <v>80</v>
      </c>
      <c r="J274">
        <v>70</v>
      </c>
      <c r="K274">
        <f>MAX(F274,H274)</f>
        <v>80</v>
      </c>
      <c r="L274">
        <f>MIN(G274,I274)</f>
        <v>50</v>
      </c>
      <c r="M274">
        <f>(E274*2+31)/2+60</f>
        <v>135.5</v>
      </c>
      <c r="N274">
        <f>(K274*2+31)/2+5</f>
        <v>100.5</v>
      </c>
      <c r="O274">
        <f>(L274*2+31)/2+5</f>
        <v>70.5</v>
      </c>
      <c r="P274">
        <f>M274*O274</f>
        <v>9552.75</v>
      </c>
      <c r="Q274">
        <f>((G274*2+31)/2+5)*M274</f>
        <v>9552.75</v>
      </c>
      <c r="R274" s="3">
        <v>216.72710673839714</v>
      </c>
      <c r="S274" s="3">
        <f>IF(R274&lt;200, 0, R274)</f>
        <v>216.72710673839714</v>
      </c>
      <c r="T274">
        <f>S274*N274</f>
        <v>21781.074227208912</v>
      </c>
      <c r="U274" s="4">
        <f>P274/(constants!$B$1 * constants!$B$2 * (110/250) * AVERAGE(0.8, 1) * 1.5)</f>
        <v>1.5594257696222833</v>
      </c>
      <c r="V274" s="2">
        <v>0.39734558127747627</v>
      </c>
      <c r="W274" s="3">
        <f>(U274+V274)*N274</f>
        <v>196.65552076542582</v>
      </c>
      <c r="X274">
        <v>1.1000000000000001</v>
      </c>
      <c r="Y274" s="3">
        <f>W274*X274</f>
        <v>216.32107284196843</v>
      </c>
      <c r="Z274" t="s">
        <v>920</v>
      </c>
    </row>
    <row r="275" spans="1:26" ht="14.65" x14ac:dyDescent="0.85">
      <c r="A275">
        <v>61</v>
      </c>
      <c r="B275" t="s">
        <v>943</v>
      </c>
      <c r="C275" t="s">
        <v>944</v>
      </c>
      <c r="D275" t="s">
        <v>63</v>
      </c>
      <c r="E275">
        <v>65</v>
      </c>
      <c r="F275">
        <v>65</v>
      </c>
      <c r="G275">
        <v>65</v>
      </c>
      <c r="H275">
        <v>50</v>
      </c>
      <c r="I275">
        <v>50</v>
      </c>
      <c r="J275">
        <v>90</v>
      </c>
      <c r="K275">
        <f>MAX(F275,H275)</f>
        <v>65</v>
      </c>
      <c r="L275">
        <f>MIN(G275,I275)</f>
        <v>50</v>
      </c>
      <c r="M275">
        <f>(E275*2+31)/2+60</f>
        <v>140.5</v>
      </c>
      <c r="N275">
        <f>(K275*2+31)/2+5</f>
        <v>85.5</v>
      </c>
      <c r="O275">
        <f>(L275*2+31)/2+5</f>
        <v>70.5</v>
      </c>
      <c r="P275">
        <f>M275*O275</f>
        <v>9905.25</v>
      </c>
      <c r="Q275">
        <f>((G275*2+31)/2+5)*M275</f>
        <v>12012.75</v>
      </c>
      <c r="R275" s="3">
        <v>216.50418104224593</v>
      </c>
      <c r="S275" s="3">
        <f>IF(R275&lt;200, 0, R275)</f>
        <v>216.50418104224593</v>
      </c>
      <c r="T275">
        <f>S275*N275</f>
        <v>18511.107479112026</v>
      </c>
      <c r="U275" s="4">
        <f>P275/(constants!$B$1 * constants!$B$2 * (110/250) * AVERAGE(0.8, 1) * 1.5)</f>
        <v>1.6169691559552091</v>
      </c>
      <c r="V275" s="2">
        <v>0.68123405057565356</v>
      </c>
      <c r="W275" s="3">
        <f>(U275+V275)*N275</f>
        <v>196.49637415838876</v>
      </c>
      <c r="X275">
        <v>1.1000000000000001</v>
      </c>
      <c r="Y275" s="3">
        <f>W275*X275</f>
        <v>216.14601157422766</v>
      </c>
      <c r="Z275" t="s">
        <v>945</v>
      </c>
    </row>
    <row r="276" spans="1:26" x14ac:dyDescent="0.85">
      <c r="A276">
        <v>222</v>
      </c>
      <c r="B276" t="s">
        <v>912</v>
      </c>
      <c r="C276" t="s">
        <v>913</v>
      </c>
      <c r="D276" t="s">
        <v>356</v>
      </c>
      <c r="E276">
        <v>55</v>
      </c>
      <c r="F276">
        <v>55</v>
      </c>
      <c r="G276">
        <v>85</v>
      </c>
      <c r="H276">
        <v>65</v>
      </c>
      <c r="I276">
        <v>85</v>
      </c>
      <c r="J276">
        <v>35</v>
      </c>
      <c r="K276">
        <f>MAX(F276,H276)</f>
        <v>65</v>
      </c>
      <c r="L276">
        <f>MIN(G276,I276)</f>
        <v>85</v>
      </c>
      <c r="M276">
        <f>(E276*2+31)/2+60</f>
        <v>130.5</v>
      </c>
      <c r="N276">
        <f>(K276*2+31)/2+5</f>
        <v>85.5</v>
      </c>
      <c r="O276">
        <f>(L276*2+31)/2+5</f>
        <v>105.5</v>
      </c>
      <c r="P276">
        <f>M276*O276</f>
        <v>13767.75</v>
      </c>
      <c r="Q276">
        <f>((G276*2+31)/2+5)*M276</f>
        <v>13767.75</v>
      </c>
      <c r="R276" s="3">
        <v>216.40256442413963</v>
      </c>
      <c r="S276" s="3">
        <f>IF(R276&lt;200, 0, R276)</f>
        <v>216.40256442413963</v>
      </c>
      <c r="T276">
        <f>S276*N276</f>
        <v>18502.419258263937</v>
      </c>
      <c r="U276" s="4">
        <f>P276/(constants!$B$1 * constants!$B$2 * (110/250) * AVERAGE(0.8, 1) * 1.5)</f>
        <v>2.2474977508798193</v>
      </c>
      <c r="V276" s="2">
        <v>4.833202989117296E-2</v>
      </c>
      <c r="W276" s="3">
        <f>(U276+V276)*N276</f>
        <v>196.29344625591983</v>
      </c>
      <c r="X276">
        <v>1.1000000000000001</v>
      </c>
      <c r="Y276" s="3">
        <f>W276*X276</f>
        <v>215.92279088151184</v>
      </c>
      <c r="Z276" t="s">
        <v>914</v>
      </c>
    </row>
    <row r="277" spans="1:26" ht="14.65" x14ac:dyDescent="0.85">
      <c r="A277">
        <v>320</v>
      </c>
      <c r="B277" t="s">
        <v>924</v>
      </c>
      <c r="C277" t="s">
        <v>925</v>
      </c>
      <c r="D277" t="s">
        <v>63</v>
      </c>
      <c r="E277">
        <v>130</v>
      </c>
      <c r="F277">
        <v>70</v>
      </c>
      <c r="G277">
        <v>35</v>
      </c>
      <c r="H277">
        <v>70</v>
      </c>
      <c r="I277">
        <v>35</v>
      </c>
      <c r="J277">
        <v>60</v>
      </c>
      <c r="K277">
        <f>MAX(F277,H277)</f>
        <v>70</v>
      </c>
      <c r="L277">
        <f>MIN(G277,I277)</f>
        <v>35</v>
      </c>
      <c r="M277">
        <f>(E277*2+31)/2+60</f>
        <v>205.5</v>
      </c>
      <c r="N277">
        <f>(K277*2+31)/2+5</f>
        <v>90.5</v>
      </c>
      <c r="O277">
        <f>(L277*2+31)/2+5</f>
        <v>55.5</v>
      </c>
      <c r="P277">
        <f>M277*O277</f>
        <v>11405.25</v>
      </c>
      <c r="Q277">
        <f>((G277*2+31)/2+5)*M277</f>
        <v>11405.25</v>
      </c>
      <c r="R277" s="3">
        <v>212.82841969058256</v>
      </c>
      <c r="S277" s="3">
        <f>IF(R277&lt;200, 0, R277)</f>
        <v>212.82841969058256</v>
      </c>
      <c r="T277">
        <f>S277*N277</f>
        <v>19260.971981997722</v>
      </c>
      <c r="U277" s="4">
        <f>P277/(constants!$B$1 * constants!$B$2 * (110/250) * AVERAGE(0.8, 1) * 1.5)</f>
        <v>1.8618346297123392</v>
      </c>
      <c r="V277" s="2">
        <v>0.27175620142634721</v>
      </c>
      <c r="W277" s="3">
        <f>(U277+V277)*N277</f>
        <v>193.08997021805109</v>
      </c>
      <c r="X277">
        <v>1.1000000000000001</v>
      </c>
      <c r="Y277" s="3">
        <f>W277*X277</f>
        <v>212.39896723985623</v>
      </c>
      <c r="Z277" t="s">
        <v>926</v>
      </c>
    </row>
    <row r="278" spans="1:26" ht="14.65" x14ac:dyDescent="0.85">
      <c r="A278">
        <v>404</v>
      </c>
      <c r="B278" t="s">
        <v>921</v>
      </c>
      <c r="C278" t="s">
        <v>922</v>
      </c>
      <c r="D278" t="s">
        <v>81</v>
      </c>
      <c r="E278">
        <v>60</v>
      </c>
      <c r="F278">
        <v>85</v>
      </c>
      <c r="G278">
        <v>49</v>
      </c>
      <c r="H278">
        <v>60</v>
      </c>
      <c r="I278">
        <v>49</v>
      </c>
      <c r="J278">
        <v>60</v>
      </c>
      <c r="K278">
        <f>MAX(F278,H278)</f>
        <v>85</v>
      </c>
      <c r="L278">
        <f>MIN(G278,I278)</f>
        <v>49</v>
      </c>
      <c r="M278">
        <f>(E278*2+31)/2+60</f>
        <v>135.5</v>
      </c>
      <c r="N278">
        <f>(K278*2+31)/2+5</f>
        <v>105.5</v>
      </c>
      <c r="O278">
        <f>(L278*2+31)/2+5</f>
        <v>69.5</v>
      </c>
      <c r="P278">
        <f>M278*O278</f>
        <v>9417.25</v>
      </c>
      <c r="Q278">
        <f>((G278*2+31)/2+5)*M278</f>
        <v>9417.25</v>
      </c>
      <c r="R278" s="3">
        <v>210.10938668565282</v>
      </c>
      <c r="S278" s="3">
        <f>IF(R278&lt;200, 0, R278)</f>
        <v>210.10938668565282</v>
      </c>
      <c r="T278">
        <f>S278*N278</f>
        <v>22166.540295336374</v>
      </c>
      <c r="U278" s="4">
        <f>P278/(constants!$B$1 * constants!$B$2 * (110/250) * AVERAGE(0.8, 1) * 1.5)</f>
        <v>1.537306255159556</v>
      </c>
      <c r="V278" s="2">
        <v>0.26962475890892629</v>
      </c>
      <c r="W278" s="3">
        <f>(U278+V278)*N278</f>
        <v>190.63122198422488</v>
      </c>
      <c r="X278">
        <v>1.1000000000000001</v>
      </c>
      <c r="Y278" s="3">
        <f>W278*X278</f>
        <v>209.69434418264737</v>
      </c>
      <c r="Z278" t="s">
        <v>923</v>
      </c>
    </row>
    <row r="279" spans="1:26" ht="14.65" x14ac:dyDescent="0.85">
      <c r="A279">
        <v>180</v>
      </c>
      <c r="B279" t="s">
        <v>909</v>
      </c>
      <c r="C279" t="s">
        <v>910</v>
      </c>
      <c r="D279" t="s">
        <v>81</v>
      </c>
      <c r="E279">
        <v>70</v>
      </c>
      <c r="F279">
        <v>55</v>
      </c>
      <c r="G279">
        <v>55</v>
      </c>
      <c r="H279">
        <v>80</v>
      </c>
      <c r="I279">
        <v>60</v>
      </c>
      <c r="J279">
        <v>45</v>
      </c>
      <c r="K279">
        <f>MAX(F279,H279)</f>
        <v>80</v>
      </c>
      <c r="L279">
        <f>MIN(G279,I279)</f>
        <v>55</v>
      </c>
      <c r="M279">
        <f>(E279*2+31)/2+60</f>
        <v>145.5</v>
      </c>
      <c r="N279">
        <f>(K279*2+31)/2+5</f>
        <v>100.5</v>
      </c>
      <c r="O279">
        <f>(L279*2+31)/2+5</f>
        <v>75.5</v>
      </c>
      <c r="P279">
        <f>M279*O279</f>
        <v>10985.25</v>
      </c>
      <c r="Q279">
        <f>((G279*2+31)/2+5)*M279</f>
        <v>10985.25</v>
      </c>
      <c r="R279" s="3">
        <v>209.95584592740124</v>
      </c>
      <c r="S279" s="3">
        <f>IF(R279&lt;200, 0, R279)</f>
        <v>209.95584592740124</v>
      </c>
      <c r="T279">
        <f>S279*N279</f>
        <v>21100.562515703823</v>
      </c>
      <c r="U279" s="4">
        <f>P279/(constants!$B$1 * constants!$B$2 * (110/250) * AVERAGE(0.8, 1) * 1.5)</f>
        <v>1.7932722970603427</v>
      </c>
      <c r="V279" s="2">
        <v>0.1018432537450935</v>
      </c>
      <c r="W279" s="3">
        <f>(U279+V279)*N279</f>
        <v>190.45911285594633</v>
      </c>
      <c r="X279">
        <v>1.1000000000000001</v>
      </c>
      <c r="Y279" s="3">
        <f>W279*X279</f>
        <v>209.50502414154099</v>
      </c>
      <c r="Z279" t="s">
        <v>911</v>
      </c>
    </row>
    <row r="280" spans="1:26" ht="14.65" x14ac:dyDescent="0.85">
      <c r="A280">
        <v>70</v>
      </c>
      <c r="B280" t="s">
        <v>915</v>
      </c>
      <c r="C280" t="s">
        <v>916</v>
      </c>
      <c r="D280" t="s">
        <v>266</v>
      </c>
      <c r="E280">
        <v>65</v>
      </c>
      <c r="F280">
        <v>90</v>
      </c>
      <c r="G280">
        <v>50</v>
      </c>
      <c r="H280">
        <v>85</v>
      </c>
      <c r="I280">
        <v>45</v>
      </c>
      <c r="J280">
        <v>55</v>
      </c>
      <c r="K280">
        <f>MAX(F280,H280)</f>
        <v>90</v>
      </c>
      <c r="L280">
        <f>MIN(G280,I280)</f>
        <v>45</v>
      </c>
      <c r="M280">
        <f>(E280*2+31)/2+60</f>
        <v>140.5</v>
      </c>
      <c r="N280">
        <f>(K280*2+31)/2+5</f>
        <v>110.5</v>
      </c>
      <c r="O280">
        <f>(L280*2+31)/2+5</f>
        <v>65.5</v>
      </c>
      <c r="P280">
        <f>M280*O280</f>
        <v>9202.75</v>
      </c>
      <c r="Q280">
        <f>((G280*2+31)/2+5)*M280</f>
        <v>9905.25</v>
      </c>
      <c r="R280" s="3">
        <v>209.11049001186683</v>
      </c>
      <c r="S280" s="3">
        <f>IF(R280&lt;200, 0, R280)</f>
        <v>209.11049001186683</v>
      </c>
      <c r="T280">
        <f>S280*N280</f>
        <v>23106.709146311285</v>
      </c>
      <c r="U280" s="4">
        <f>P280/(constants!$B$1 * constants!$B$2 * (110/250) * AVERAGE(0.8, 1) * 1.5)</f>
        <v>1.5022904924122864</v>
      </c>
      <c r="V280" s="2">
        <v>0.21461152896565122</v>
      </c>
      <c r="W280" s="3">
        <f>(U280+V280)*N280</f>
        <v>189.7176733622621</v>
      </c>
      <c r="X280">
        <v>1.1000000000000001</v>
      </c>
      <c r="Y280" s="3">
        <f>W280*X280</f>
        <v>208.68944069848834</v>
      </c>
      <c r="Z280" t="s">
        <v>917</v>
      </c>
    </row>
    <row r="281" spans="1:26" x14ac:dyDescent="0.85">
      <c r="A281">
        <v>301</v>
      </c>
      <c r="B281" t="s">
        <v>946</v>
      </c>
      <c r="C281" t="s">
        <v>947</v>
      </c>
      <c r="D281" t="s">
        <v>17</v>
      </c>
      <c r="E281">
        <v>70</v>
      </c>
      <c r="F281">
        <v>65</v>
      </c>
      <c r="G281">
        <v>65</v>
      </c>
      <c r="H281">
        <v>55</v>
      </c>
      <c r="I281">
        <v>55</v>
      </c>
      <c r="J281">
        <v>70</v>
      </c>
      <c r="K281">
        <f>MAX(F281,H281)</f>
        <v>65</v>
      </c>
      <c r="L281">
        <f>MIN(G281,I281)</f>
        <v>55</v>
      </c>
      <c r="M281">
        <f>(E281*2+31)/2+60</f>
        <v>145.5</v>
      </c>
      <c r="N281">
        <f>(K281*2+31)/2+5</f>
        <v>85.5</v>
      </c>
      <c r="O281">
        <f>(L281*2+31)/2+5</f>
        <v>75.5</v>
      </c>
      <c r="P281">
        <f>M281*O281</f>
        <v>10985.25</v>
      </c>
      <c r="Q281">
        <f>((G281*2+31)/2+5)*M281</f>
        <v>12440.25</v>
      </c>
      <c r="R281" s="3">
        <v>206.21868091216939</v>
      </c>
      <c r="S281" s="3">
        <f>IF(R281&lt;200, 0, R281)</f>
        <v>206.21868091216939</v>
      </c>
      <c r="T281">
        <f>S281*N281</f>
        <v>17631.697217990484</v>
      </c>
      <c r="U281" s="4">
        <f>P281/(constants!$B$1 * constants!$B$2 * (110/250) * AVERAGE(0.8, 1) * 1.5)</f>
        <v>1.7932722970603427</v>
      </c>
      <c r="V281" s="2">
        <v>0.39517509403403656</v>
      </c>
      <c r="W281" s="3">
        <f>(U281+V281)*N281</f>
        <v>187.11225193856941</v>
      </c>
      <c r="X281">
        <v>1.1000000000000001</v>
      </c>
      <c r="Y281" s="3">
        <f>W281*X281</f>
        <v>205.82347713242638</v>
      </c>
      <c r="Z281" t="s">
        <v>948</v>
      </c>
    </row>
    <row r="282" spans="1:26" ht="14.65" x14ac:dyDescent="0.85">
      <c r="A282">
        <v>15</v>
      </c>
      <c r="B282" t="s">
        <v>949</v>
      </c>
      <c r="C282" t="s">
        <v>950</v>
      </c>
      <c r="D282" t="s">
        <v>633</v>
      </c>
      <c r="E282">
        <v>65</v>
      </c>
      <c r="F282">
        <v>80</v>
      </c>
      <c r="G282">
        <v>40</v>
      </c>
      <c r="H282">
        <v>45</v>
      </c>
      <c r="I282">
        <v>80</v>
      </c>
      <c r="J282">
        <v>75</v>
      </c>
      <c r="K282">
        <f>MAX(F282,H282)</f>
        <v>80</v>
      </c>
      <c r="L282">
        <f>MIN(G282,I282)</f>
        <v>40</v>
      </c>
      <c r="M282">
        <f>(E282*2+31)/2+60</f>
        <v>140.5</v>
      </c>
      <c r="N282">
        <f>(K282*2+31)/2+5</f>
        <v>100.5</v>
      </c>
      <c r="O282">
        <f>(L282*2+31)/2+5</f>
        <v>60.5</v>
      </c>
      <c r="P282">
        <f>M282*O282</f>
        <v>8500.25</v>
      </c>
      <c r="Q282">
        <f>((G282*2+31)/2+5)*M282</f>
        <v>8500.25</v>
      </c>
      <c r="R282" s="3">
        <v>205.71413081977906</v>
      </c>
      <c r="S282" s="3">
        <f>IF(R282&lt;200, 0, R282)</f>
        <v>205.71413081977906</v>
      </c>
      <c r="T282">
        <f>S282*N282</f>
        <v>20674.270147387797</v>
      </c>
      <c r="U282" s="4">
        <f>P282/(constants!$B$1 * constants!$B$2 * (110/250) * AVERAGE(0.8, 1) * 1.5)</f>
        <v>1.3876118288693637</v>
      </c>
      <c r="V282" s="2">
        <v>0.46991290572766264</v>
      </c>
      <c r="W282" s="3">
        <f>(U282+V282)*N282</f>
        <v>186.68123582700116</v>
      </c>
      <c r="X282">
        <v>1.1000000000000001</v>
      </c>
      <c r="Y282" s="3">
        <f>W282*X282</f>
        <v>205.34935940970129</v>
      </c>
      <c r="Z282" t="s">
        <v>951</v>
      </c>
    </row>
    <row r="283" spans="1:26" ht="14.65" x14ac:dyDescent="0.85">
      <c r="A283">
        <v>33</v>
      </c>
      <c r="B283" t="s">
        <v>940</v>
      </c>
      <c r="C283" t="s">
        <v>941</v>
      </c>
      <c r="D283" t="s">
        <v>258</v>
      </c>
      <c r="E283">
        <v>61</v>
      </c>
      <c r="F283">
        <v>72</v>
      </c>
      <c r="G283">
        <v>57</v>
      </c>
      <c r="H283">
        <v>55</v>
      </c>
      <c r="I283">
        <v>55</v>
      </c>
      <c r="J283">
        <v>65</v>
      </c>
      <c r="K283">
        <f>MAX(F283,H283)</f>
        <v>72</v>
      </c>
      <c r="L283">
        <f>MIN(G283,I283)</f>
        <v>55</v>
      </c>
      <c r="M283">
        <f>(E283*2+31)/2+60</f>
        <v>136.5</v>
      </c>
      <c r="N283">
        <f>(K283*2+31)/2+5</f>
        <v>92.5</v>
      </c>
      <c r="O283">
        <f>(L283*2+31)/2+5</f>
        <v>75.5</v>
      </c>
      <c r="P283">
        <f>M283*O283</f>
        <v>10305.75</v>
      </c>
      <c r="Q283">
        <f>((G283*2+31)/2+5)*M283</f>
        <v>10578.75</v>
      </c>
      <c r="R283" s="3">
        <v>205.10494353484677</v>
      </c>
      <c r="S283" s="3">
        <f>IF(R283&lt;200, 0, R283)</f>
        <v>205.10494353484677</v>
      </c>
      <c r="T283">
        <f>S283*N283</f>
        <v>18972.207276973328</v>
      </c>
      <c r="U283" s="4">
        <f>P283/(constants!$B$1 * constants!$B$2 * (110/250) * AVERAGE(0.8, 1) * 1.5)</f>
        <v>1.6823482374483627</v>
      </c>
      <c r="V283" s="2">
        <v>0.32949780052642369</v>
      </c>
      <c r="W283" s="3">
        <f>(U283+V283)*N283</f>
        <v>186.09575851266771</v>
      </c>
      <c r="X283">
        <v>1.1000000000000001</v>
      </c>
      <c r="Y283" s="3">
        <f>W283*X283</f>
        <v>204.7053343639345</v>
      </c>
      <c r="Z283" t="s">
        <v>942</v>
      </c>
    </row>
    <row r="284" spans="1:26" ht="14.65" x14ac:dyDescent="0.85">
      <c r="A284">
        <v>202</v>
      </c>
      <c r="B284" t="s">
        <v>961</v>
      </c>
      <c r="C284" t="s">
        <v>962</v>
      </c>
      <c r="D284" t="s">
        <v>71</v>
      </c>
      <c r="E284">
        <v>190</v>
      </c>
      <c r="F284">
        <v>33</v>
      </c>
      <c r="G284">
        <v>58</v>
      </c>
      <c r="H284">
        <v>33</v>
      </c>
      <c r="I284">
        <v>58</v>
      </c>
      <c r="J284">
        <v>33</v>
      </c>
      <c r="K284">
        <f>MAX(F284,H284)</f>
        <v>33</v>
      </c>
      <c r="L284">
        <f>MIN(G284,I284)</f>
        <v>58</v>
      </c>
      <c r="M284">
        <f>(E284*2+31)/2+60</f>
        <v>265.5</v>
      </c>
      <c r="N284">
        <f>(K284*2+31)/2+5</f>
        <v>53.5</v>
      </c>
      <c r="O284">
        <f>(L284*2+31)/2+5</f>
        <v>78.5</v>
      </c>
      <c r="P284">
        <f>M284*O284</f>
        <v>20841.75</v>
      </c>
      <c r="Q284">
        <f>((G284*2+31)/2+5)*M284</f>
        <v>20841.75</v>
      </c>
      <c r="R284" s="3">
        <v>203.16627735896563</v>
      </c>
      <c r="S284" s="3">
        <f>IF(R284&lt;200, 0, R284)</f>
        <v>203.16627735896563</v>
      </c>
      <c r="T284">
        <f>S284*N284</f>
        <v>10869.39583870466</v>
      </c>
      <c r="U284" s="4">
        <f>P284/(constants!$B$1 * constants!$B$2 * (110/250) * AVERAGE(0.8, 1) * 1.5)</f>
        <v>3.4022833251184448</v>
      </c>
      <c r="V284" s="2">
        <v>4.2270097421730365E-2</v>
      </c>
      <c r="W284" s="3">
        <f>(U284+V284)*N284</f>
        <v>184.28360810589939</v>
      </c>
      <c r="X284">
        <v>1.1000000000000001</v>
      </c>
      <c r="Y284" s="3">
        <f>W284*X284</f>
        <v>202.71196891648935</v>
      </c>
      <c r="Z284" t="s">
        <v>963</v>
      </c>
    </row>
    <row r="285" spans="1:26" x14ac:dyDescent="0.85">
      <c r="A285">
        <v>345</v>
      </c>
      <c r="B285" t="s">
        <v>958</v>
      </c>
      <c r="C285" t="s">
        <v>959</v>
      </c>
      <c r="D285" t="s">
        <v>409</v>
      </c>
      <c r="E285">
        <v>66</v>
      </c>
      <c r="F285">
        <v>41</v>
      </c>
      <c r="G285">
        <v>77</v>
      </c>
      <c r="H285">
        <v>61</v>
      </c>
      <c r="I285">
        <v>87</v>
      </c>
      <c r="J285">
        <v>23</v>
      </c>
      <c r="K285">
        <f>MAX(F285,H285)</f>
        <v>61</v>
      </c>
      <c r="L285">
        <f>MIN(G285,I285)</f>
        <v>77</v>
      </c>
      <c r="M285">
        <f>(E285*2+31)/2+60</f>
        <v>141.5</v>
      </c>
      <c r="N285">
        <f>(K285*2+31)/2+5</f>
        <v>81.5</v>
      </c>
      <c r="O285">
        <f>(L285*2+31)/2+5</f>
        <v>97.5</v>
      </c>
      <c r="P285">
        <f>M285*O285</f>
        <v>13796.25</v>
      </c>
      <c r="Q285">
        <f>((G285*2+31)/2+5)*M285</f>
        <v>13796.25</v>
      </c>
      <c r="R285" s="3">
        <v>202.98745802514307</v>
      </c>
      <c r="S285" s="3">
        <f>IF(R285&lt;200, 0, R285)</f>
        <v>202.98745802514307</v>
      </c>
      <c r="T285">
        <f>S285*N285</f>
        <v>16543.477829049159</v>
      </c>
      <c r="U285" s="4">
        <f>P285/(constants!$B$1 * constants!$B$2 * (110/250) * AVERAGE(0.8, 1) * 1.5)</f>
        <v>2.2521501948812048</v>
      </c>
      <c r="V285" s="2">
        <v>6.9670375179493454E-3</v>
      </c>
      <c r="W285" s="3">
        <f>(U285+V285)*N285</f>
        <v>184.11805444053104</v>
      </c>
      <c r="X285">
        <v>1.1000000000000001</v>
      </c>
      <c r="Y285" s="3">
        <f>W285*X285</f>
        <v>202.52985988458417</v>
      </c>
      <c r="Z285" t="s">
        <v>960</v>
      </c>
    </row>
    <row r="286" spans="1:26" ht="14.65" x14ac:dyDescent="0.85">
      <c r="A286">
        <v>302</v>
      </c>
      <c r="B286" t="s">
        <v>933</v>
      </c>
      <c r="C286" t="s">
        <v>934</v>
      </c>
      <c r="D286" t="s">
        <v>487</v>
      </c>
      <c r="E286">
        <v>50</v>
      </c>
      <c r="F286">
        <v>75</v>
      </c>
      <c r="G286">
        <v>75</v>
      </c>
      <c r="H286">
        <v>65</v>
      </c>
      <c r="I286">
        <v>65</v>
      </c>
      <c r="J286">
        <v>50</v>
      </c>
      <c r="K286">
        <f>MAX(F286,H286)</f>
        <v>75</v>
      </c>
      <c r="L286">
        <f>MIN(G286,I286)</f>
        <v>65</v>
      </c>
      <c r="M286">
        <f>(E286*2+31)/2+60</f>
        <v>125.5</v>
      </c>
      <c r="N286">
        <f>(K286*2+31)/2+5</f>
        <v>95.5</v>
      </c>
      <c r="O286">
        <f>(L286*2+31)/2+5</f>
        <v>85.5</v>
      </c>
      <c r="P286">
        <f>M286*O286</f>
        <v>10730.25</v>
      </c>
      <c r="Q286">
        <f>((G286*2+31)/2+5)*M286</f>
        <v>11985.25</v>
      </c>
      <c r="R286" s="3">
        <v>199.26657146704372</v>
      </c>
      <c r="S286" s="3">
        <f>IF(R286&lt;200, 0, R286)</f>
        <v>0</v>
      </c>
      <c r="T286">
        <f>S286*N286</f>
        <v>0</v>
      </c>
      <c r="U286" s="4">
        <f>P286/(constants!$B$1 * constants!$B$2 * (110/250) * AVERAGE(0.8, 1) * 1.5)</f>
        <v>1.7516451665216306</v>
      </c>
      <c r="V286" s="2">
        <v>0.14124471671644007</v>
      </c>
      <c r="W286" s="3">
        <f>(U286+V286)*N286</f>
        <v>180.77098384923576</v>
      </c>
      <c r="X286">
        <v>1.1000000000000001</v>
      </c>
      <c r="Y286" s="3">
        <f>W286*X286</f>
        <v>198.84808223415936</v>
      </c>
      <c r="Z286" t="s">
        <v>935</v>
      </c>
    </row>
    <row r="287" spans="1:26" ht="14.65" x14ac:dyDescent="0.85">
      <c r="A287">
        <v>88</v>
      </c>
      <c r="B287" t="s">
        <v>955</v>
      </c>
      <c r="C287" t="s">
        <v>956</v>
      </c>
      <c r="D287" t="s">
        <v>258</v>
      </c>
      <c r="E287">
        <v>80</v>
      </c>
      <c r="F287">
        <v>80</v>
      </c>
      <c r="G287">
        <v>50</v>
      </c>
      <c r="H287">
        <v>40</v>
      </c>
      <c r="I287">
        <v>50</v>
      </c>
      <c r="J287">
        <v>25</v>
      </c>
      <c r="K287">
        <f>MAX(F287,H287)</f>
        <v>80</v>
      </c>
      <c r="L287">
        <f>MIN(G287,I287)</f>
        <v>50</v>
      </c>
      <c r="M287">
        <f>(E287*2+31)/2+60</f>
        <v>155.5</v>
      </c>
      <c r="N287">
        <f>(K287*2+31)/2+5</f>
        <v>100.5</v>
      </c>
      <c r="O287">
        <f>(L287*2+31)/2+5</f>
        <v>70.5</v>
      </c>
      <c r="P287">
        <f>M287*O287</f>
        <v>10962.75</v>
      </c>
      <c r="Q287">
        <f>((G287*2+31)/2+5)*M287</f>
        <v>10962.75</v>
      </c>
      <c r="R287" s="3">
        <v>199.05871310075966</v>
      </c>
      <c r="S287" s="3">
        <f>IF(R287&lt;200, 0, R287)</f>
        <v>0</v>
      </c>
      <c r="T287">
        <f>S287*N287</f>
        <v>0</v>
      </c>
      <c r="U287" s="4">
        <f>P287/(constants!$B$1 * constants!$B$2 * (110/250) * AVERAGE(0.8, 1) * 1.5)</f>
        <v>1.7895993149539857</v>
      </c>
      <c r="V287" s="2">
        <v>6.9670375179493454E-3</v>
      </c>
      <c r="W287" s="3">
        <f>(U287+V287)*N287</f>
        <v>180.55491842342948</v>
      </c>
      <c r="X287">
        <v>1.1000000000000001</v>
      </c>
      <c r="Y287" s="3">
        <f>W287*X287</f>
        <v>198.61041026577246</v>
      </c>
      <c r="Z287" t="s">
        <v>957</v>
      </c>
    </row>
    <row r="288" spans="1:26" ht="14.65" x14ac:dyDescent="0.85">
      <c r="A288">
        <v>417</v>
      </c>
      <c r="B288" t="s">
        <v>985</v>
      </c>
      <c r="C288" t="s">
        <v>986</v>
      </c>
      <c r="D288" t="s">
        <v>81</v>
      </c>
      <c r="E288">
        <v>60</v>
      </c>
      <c r="F288">
        <v>45</v>
      </c>
      <c r="G288">
        <v>70</v>
      </c>
      <c r="H288">
        <v>45</v>
      </c>
      <c r="I288">
        <v>90</v>
      </c>
      <c r="J288">
        <v>95</v>
      </c>
      <c r="K288">
        <f>MAX(F288,H288)</f>
        <v>45</v>
      </c>
      <c r="L288">
        <f>MIN(G288,I288)</f>
        <v>70</v>
      </c>
      <c r="M288">
        <f>(E288*2+31)/2+60</f>
        <v>135.5</v>
      </c>
      <c r="N288">
        <f>(K288*2+31)/2+5</f>
        <v>65.5</v>
      </c>
      <c r="O288">
        <f>(L288*2+31)/2+5</f>
        <v>90.5</v>
      </c>
      <c r="P288">
        <f>M288*O288</f>
        <v>12262.75</v>
      </c>
      <c r="Q288">
        <f>((G288*2+31)/2+5)*M288</f>
        <v>12262.75</v>
      </c>
      <c r="R288" s="3">
        <v>198.05415328630571</v>
      </c>
      <c r="S288" s="3">
        <f>IF(R288&lt;200, 0, R288)</f>
        <v>0</v>
      </c>
      <c r="T288">
        <f>S288*N288</f>
        <v>0</v>
      </c>
      <c r="U288" s="4">
        <f>P288/(constants!$B$1 * constants!$B$2 * (110/250) * AVERAGE(0.8, 1) * 1.5)</f>
        <v>2.0018160588768317</v>
      </c>
      <c r="V288" s="2">
        <v>0.74235946300593869</v>
      </c>
      <c r="W288" s="3">
        <f>(U288+V288)*N288</f>
        <v>179.74349668332144</v>
      </c>
      <c r="X288">
        <v>1.1000000000000001</v>
      </c>
      <c r="Y288" s="3">
        <f>W288*X288</f>
        <v>197.71784635165361</v>
      </c>
      <c r="Z288" t="s">
        <v>987</v>
      </c>
    </row>
    <row r="289" spans="1:26" ht="14.65" x14ac:dyDescent="0.85">
      <c r="A289">
        <v>305</v>
      </c>
      <c r="B289" t="s">
        <v>930</v>
      </c>
      <c r="C289" t="s">
        <v>931</v>
      </c>
      <c r="D289" t="s">
        <v>308</v>
      </c>
      <c r="E289">
        <v>60</v>
      </c>
      <c r="F289">
        <v>90</v>
      </c>
      <c r="G289">
        <v>140</v>
      </c>
      <c r="H289">
        <v>50</v>
      </c>
      <c r="I289">
        <v>50</v>
      </c>
      <c r="J289">
        <v>40</v>
      </c>
      <c r="K289">
        <f>MAX(F289,H289)</f>
        <v>90</v>
      </c>
      <c r="L289">
        <f>MIN(G289,I289)</f>
        <v>50</v>
      </c>
      <c r="M289">
        <f>(E289*2+31)/2+60</f>
        <v>135.5</v>
      </c>
      <c r="N289">
        <f>(K289*2+31)/2+5</f>
        <v>110.5</v>
      </c>
      <c r="O289">
        <f>(L289*2+31)/2+5</f>
        <v>70.5</v>
      </c>
      <c r="P289">
        <f>M289*O289</f>
        <v>9552.75</v>
      </c>
      <c r="Q289">
        <f>((G289*2+31)/2+5)*M289</f>
        <v>21747.75</v>
      </c>
      <c r="R289" s="3">
        <v>197.65642577428102</v>
      </c>
      <c r="S289" s="3">
        <f>IF(R289&lt;200, 0, R289)</f>
        <v>0</v>
      </c>
      <c r="T289">
        <f>S289*N289</f>
        <v>0</v>
      </c>
      <c r="U289" s="4">
        <f>P289/(constants!$B$1 * constants!$B$2 * (110/250) * AVERAGE(0.8, 1) * 1.5)</f>
        <v>1.5594257696222833</v>
      </c>
      <c r="V289" s="2">
        <v>6.3164017464035535E-2</v>
      </c>
      <c r="W289" s="3">
        <f>(U289+V289)*N289</f>
        <v>179.29617147303824</v>
      </c>
      <c r="X289">
        <v>1.1000000000000001</v>
      </c>
      <c r="Y289" s="3">
        <f>W289*X289</f>
        <v>197.22578862034209</v>
      </c>
      <c r="Z289" t="s">
        <v>932</v>
      </c>
    </row>
    <row r="290" spans="1:26" x14ac:dyDescent="0.85">
      <c r="A290">
        <v>303</v>
      </c>
      <c r="B290" t="s">
        <v>936</v>
      </c>
      <c r="C290" t="s">
        <v>937</v>
      </c>
      <c r="D290" t="s">
        <v>939</v>
      </c>
      <c r="E290">
        <v>50</v>
      </c>
      <c r="F290">
        <v>85</v>
      </c>
      <c r="G290">
        <v>85</v>
      </c>
      <c r="H290">
        <v>55</v>
      </c>
      <c r="I290">
        <v>55</v>
      </c>
      <c r="J290">
        <v>50</v>
      </c>
      <c r="K290">
        <f>MAX(F290,H290)</f>
        <v>85</v>
      </c>
      <c r="L290">
        <f>MIN(G290,I290)</f>
        <v>55</v>
      </c>
      <c r="M290">
        <f>(E290*2+31)/2+60</f>
        <v>125.5</v>
      </c>
      <c r="N290">
        <f>(K290*2+31)/2+5</f>
        <v>105.5</v>
      </c>
      <c r="O290">
        <f>(L290*2+31)/2+5</f>
        <v>75.5</v>
      </c>
      <c r="P290">
        <f>M290*O290</f>
        <v>9475.25</v>
      </c>
      <c r="Q290">
        <f>((G290*2+31)/2+5)*M290</f>
        <v>13240.25</v>
      </c>
      <c r="R290" s="3">
        <v>196.3030045754229</v>
      </c>
      <c r="S290" s="3">
        <f>IF(R290&lt;200, 0, R290)</f>
        <v>0</v>
      </c>
      <c r="T290">
        <f>S290*N290</f>
        <v>0</v>
      </c>
      <c r="U290" s="4">
        <f>P290/(constants!$B$1 * constants!$B$2 * (110/250) * AVERAGE(0.8, 1) * 1.5)</f>
        <v>1.5467743868114983</v>
      </c>
      <c r="V290" s="2">
        <v>0.14124471671644007</v>
      </c>
      <c r="W290" s="3">
        <f>(U290+V290)*N290</f>
        <v>178.08601542219751</v>
      </c>
      <c r="X290">
        <v>1.1000000000000001</v>
      </c>
      <c r="Y290" s="3">
        <f>W290*X290</f>
        <v>195.89461696441728</v>
      </c>
      <c r="Z290" t="s">
        <v>938</v>
      </c>
    </row>
    <row r="291" spans="1:26" ht="14.65" x14ac:dyDescent="0.85">
      <c r="A291">
        <v>242</v>
      </c>
      <c r="B291" t="s">
        <v>952</v>
      </c>
      <c r="C291" t="s">
        <v>953</v>
      </c>
      <c r="D291" t="s">
        <v>17</v>
      </c>
      <c r="E291">
        <v>255</v>
      </c>
      <c r="F291">
        <v>10</v>
      </c>
      <c r="G291">
        <v>10</v>
      </c>
      <c r="H291">
        <v>75</v>
      </c>
      <c r="I291">
        <v>135</v>
      </c>
      <c r="J291">
        <v>55</v>
      </c>
      <c r="K291">
        <f>MAX(F291,H291)</f>
        <v>75</v>
      </c>
      <c r="L291">
        <f>MIN(G291,I291)</f>
        <v>10</v>
      </c>
      <c r="M291">
        <f>(E291*2+31)/2+60</f>
        <v>330.5</v>
      </c>
      <c r="N291">
        <f>(K291*2+31)/2+5</f>
        <v>95.5</v>
      </c>
      <c r="O291">
        <f>(L291*2+31)/2+5</f>
        <v>30.5</v>
      </c>
      <c r="P291">
        <f>M291*O291</f>
        <v>10080.25</v>
      </c>
      <c r="Q291">
        <f>((G291*2+31)/2+5)*M291</f>
        <v>10080.25</v>
      </c>
      <c r="R291" s="3">
        <v>195.58635866469388</v>
      </c>
      <c r="S291" s="3">
        <f>IF(R291&lt;200, 0, R291)</f>
        <v>0</v>
      </c>
      <c r="T291">
        <f>S291*N291</f>
        <v>0</v>
      </c>
      <c r="U291" s="4">
        <f>P291/(constants!$B$1 * constants!$B$2 * (110/250) * AVERAGE(0.8, 1) * 1.5)</f>
        <v>1.6455367945602075</v>
      </c>
      <c r="V291" s="2">
        <v>0.21251732091816397</v>
      </c>
      <c r="W291" s="3">
        <f>(U291+V291)*N291</f>
        <v>177.44416802818446</v>
      </c>
      <c r="X291">
        <v>1.1000000000000001</v>
      </c>
      <c r="Y291" s="3">
        <f>W291*X291</f>
        <v>195.18858483100291</v>
      </c>
      <c r="Z291" t="s">
        <v>954</v>
      </c>
    </row>
    <row r="292" spans="1:26" ht="14.65" x14ac:dyDescent="0.85">
      <c r="A292">
        <v>120</v>
      </c>
      <c r="B292" t="s">
        <v>994</v>
      </c>
      <c r="C292" t="s">
        <v>995</v>
      </c>
      <c r="D292" t="s">
        <v>63</v>
      </c>
      <c r="E292">
        <v>30</v>
      </c>
      <c r="F292">
        <v>45</v>
      </c>
      <c r="G292">
        <v>55</v>
      </c>
      <c r="H292">
        <v>70</v>
      </c>
      <c r="I292">
        <v>55</v>
      </c>
      <c r="J292">
        <v>85</v>
      </c>
      <c r="K292">
        <f>MAX(F292,H292)</f>
        <v>70</v>
      </c>
      <c r="L292">
        <f>MIN(G292,I292)</f>
        <v>55</v>
      </c>
      <c r="M292">
        <f>(E292*2+31)/2+60</f>
        <v>105.5</v>
      </c>
      <c r="N292">
        <f>(K292*2+31)/2+5</f>
        <v>90.5</v>
      </c>
      <c r="O292">
        <f>(L292*2+31)/2+5</f>
        <v>75.5</v>
      </c>
      <c r="P292">
        <f>M292*O292</f>
        <v>7965.25</v>
      </c>
      <c r="Q292">
        <f>((G292*2+31)/2+5)*M292</f>
        <v>7965.25</v>
      </c>
      <c r="R292" s="3">
        <v>190.0847165401679</v>
      </c>
      <c r="S292" s="3">
        <f>IF(R292&lt;200, 0, R292)</f>
        <v>0</v>
      </c>
      <c r="T292">
        <f>S292*N292</f>
        <v>0</v>
      </c>
      <c r="U292" s="4">
        <f>P292/(constants!$B$1 * constants!$B$2 * (110/250) * AVERAGE(0.8, 1) * 1.5)</f>
        <v>1.300276476562654</v>
      </c>
      <c r="V292" s="2">
        <v>0.60606259170932386</v>
      </c>
      <c r="W292" s="3">
        <f>(U292+V292)*N292</f>
        <v>172.52368567861399</v>
      </c>
      <c r="X292">
        <v>1.1000000000000001</v>
      </c>
      <c r="Y292" s="3">
        <f>W292*X292</f>
        <v>189.77605424647541</v>
      </c>
      <c r="Z292" t="s">
        <v>996</v>
      </c>
    </row>
    <row r="293" spans="1:26" ht="14.65" x14ac:dyDescent="0.85">
      <c r="A293">
        <v>397</v>
      </c>
      <c r="B293" t="s">
        <v>970</v>
      </c>
      <c r="C293" t="s">
        <v>971</v>
      </c>
      <c r="D293" t="s">
        <v>312</v>
      </c>
      <c r="E293">
        <v>55</v>
      </c>
      <c r="F293">
        <v>75</v>
      </c>
      <c r="G293">
        <v>50</v>
      </c>
      <c r="H293">
        <v>40</v>
      </c>
      <c r="I293">
        <v>40</v>
      </c>
      <c r="J293">
        <v>80</v>
      </c>
      <c r="K293">
        <f>MAX(F293,H293)</f>
        <v>75</v>
      </c>
      <c r="L293">
        <f>MIN(G293,I293)</f>
        <v>40</v>
      </c>
      <c r="M293">
        <f>(E293*2+31)/2+60</f>
        <v>130.5</v>
      </c>
      <c r="N293">
        <f>(K293*2+31)/2+5</f>
        <v>95.5</v>
      </c>
      <c r="O293">
        <f>(L293*2+31)/2+5</f>
        <v>60.5</v>
      </c>
      <c r="P293">
        <f>M293*O293</f>
        <v>7895.25</v>
      </c>
      <c r="Q293">
        <f>((G293*2+31)/2+5)*M293</f>
        <v>9200.25</v>
      </c>
      <c r="R293" s="3">
        <v>188.77571548039504</v>
      </c>
      <c r="S293" s="3">
        <f>IF(R293&lt;200, 0, R293)</f>
        <v>0</v>
      </c>
      <c r="T293">
        <f>S293*N293</f>
        <v>0</v>
      </c>
      <c r="U293" s="4">
        <f>P293/(constants!$B$1 * constants!$B$2 * (110/250) * AVERAGE(0.8, 1) * 1.5)</f>
        <v>1.2888494211206545</v>
      </c>
      <c r="V293" s="2">
        <v>0.50508061035794671</v>
      </c>
      <c r="W293" s="3">
        <f>(U293+V293)*N293</f>
        <v>171.32031800620641</v>
      </c>
      <c r="X293">
        <v>1.1000000000000001</v>
      </c>
      <c r="Y293" s="3">
        <f>W293*X293</f>
        <v>188.45234980682707</v>
      </c>
      <c r="Z293" t="s">
        <v>972</v>
      </c>
    </row>
    <row r="294" spans="1:26" ht="14.65" x14ac:dyDescent="0.85">
      <c r="A294">
        <v>427</v>
      </c>
      <c r="B294" t="s">
        <v>997</v>
      </c>
      <c r="C294" t="s">
        <v>998</v>
      </c>
      <c r="D294" t="s">
        <v>17</v>
      </c>
      <c r="E294">
        <v>55</v>
      </c>
      <c r="F294">
        <v>66</v>
      </c>
      <c r="G294">
        <v>44</v>
      </c>
      <c r="H294">
        <v>44</v>
      </c>
      <c r="I294">
        <v>56</v>
      </c>
      <c r="J294">
        <v>85</v>
      </c>
      <c r="K294">
        <f>MAX(F294,H294)</f>
        <v>66</v>
      </c>
      <c r="L294">
        <f>MIN(G294,I294)</f>
        <v>44</v>
      </c>
      <c r="M294">
        <f>(E294*2+31)/2+60</f>
        <v>130.5</v>
      </c>
      <c r="N294">
        <f>(K294*2+31)/2+5</f>
        <v>86.5</v>
      </c>
      <c r="O294">
        <f>(L294*2+31)/2+5</f>
        <v>64.5</v>
      </c>
      <c r="P294">
        <f>M294*O294</f>
        <v>8417.25</v>
      </c>
      <c r="Q294">
        <f>((G294*2+31)/2+5)*M294</f>
        <v>8417.25</v>
      </c>
      <c r="R294" s="3">
        <v>188.71985544517383</v>
      </c>
      <c r="S294" s="3">
        <f>IF(R294&lt;200, 0, R294)</f>
        <v>0</v>
      </c>
      <c r="T294">
        <f>S294*N294</f>
        <v>0</v>
      </c>
      <c r="U294" s="4">
        <f>P294/(constants!$B$1 * constants!$B$2 * (110/250) * AVERAGE(0.8, 1) * 1.5)</f>
        <v>1.3740626059881358</v>
      </c>
      <c r="V294" s="2">
        <v>0.60606259170932386</v>
      </c>
      <c r="W294" s="3">
        <f>(U294+V294)*N294</f>
        <v>171.28082960083026</v>
      </c>
      <c r="X294">
        <v>1.1000000000000001</v>
      </c>
      <c r="Y294" s="3">
        <f>W294*X294</f>
        <v>188.40891256091331</v>
      </c>
      <c r="Z294" t="s">
        <v>999</v>
      </c>
    </row>
    <row r="295" spans="1:26" x14ac:dyDescent="0.85">
      <c r="A295">
        <v>30</v>
      </c>
      <c r="B295" t="s">
        <v>976</v>
      </c>
      <c r="C295" t="s">
        <v>977</v>
      </c>
      <c r="D295" t="s">
        <v>258</v>
      </c>
      <c r="E295">
        <v>70</v>
      </c>
      <c r="F295">
        <v>62</v>
      </c>
      <c r="G295">
        <v>67</v>
      </c>
      <c r="H295">
        <v>55</v>
      </c>
      <c r="I295">
        <v>55</v>
      </c>
      <c r="J295">
        <v>56</v>
      </c>
      <c r="K295">
        <f>MAX(F295,H295)</f>
        <v>62</v>
      </c>
      <c r="L295">
        <f>MIN(G295,I295)</f>
        <v>55</v>
      </c>
      <c r="M295">
        <f>(E295*2+31)/2+60</f>
        <v>145.5</v>
      </c>
      <c r="N295">
        <f>(K295*2+31)/2+5</f>
        <v>82.5</v>
      </c>
      <c r="O295">
        <f>(L295*2+31)/2+5</f>
        <v>75.5</v>
      </c>
      <c r="P295">
        <f>M295*O295</f>
        <v>10985.25</v>
      </c>
      <c r="Q295">
        <f>((G295*2+31)/2+5)*M295</f>
        <v>12731.25</v>
      </c>
      <c r="R295" s="3">
        <v>185.92072159197542</v>
      </c>
      <c r="S295" s="3">
        <f>IF(R295&lt;200, 0, R295)</f>
        <v>0</v>
      </c>
      <c r="T295">
        <f>S295*N295</f>
        <v>0</v>
      </c>
      <c r="U295" s="4">
        <f>P295/(constants!$B$1 * constants!$B$2 * (110/250) * AVERAGE(0.8, 1) * 1.5)</f>
        <v>1.7932722970603427</v>
      </c>
      <c r="V295" s="2">
        <v>0.25129628684203875</v>
      </c>
      <c r="W295" s="3">
        <f>(U295+V295)*N295</f>
        <v>168.67690817194648</v>
      </c>
      <c r="X295">
        <v>1.1000000000000001</v>
      </c>
      <c r="Y295" s="3">
        <f>W295*X295</f>
        <v>185.54459898914115</v>
      </c>
      <c r="Z295" t="s">
        <v>978</v>
      </c>
    </row>
    <row r="296" spans="1:26" ht="14.65" x14ac:dyDescent="0.85">
      <c r="A296">
        <v>75</v>
      </c>
      <c r="B296" t="s">
        <v>964</v>
      </c>
      <c r="C296" t="s">
        <v>965</v>
      </c>
      <c r="D296" t="s">
        <v>175</v>
      </c>
      <c r="E296">
        <v>55</v>
      </c>
      <c r="F296">
        <v>95</v>
      </c>
      <c r="G296">
        <v>115</v>
      </c>
      <c r="H296">
        <v>45</v>
      </c>
      <c r="I296">
        <v>45</v>
      </c>
      <c r="J296">
        <v>35</v>
      </c>
      <c r="K296">
        <f>MAX(F296,H296)</f>
        <v>95</v>
      </c>
      <c r="L296">
        <f>MIN(G296,I296)</f>
        <v>45</v>
      </c>
      <c r="M296">
        <f>(E296*2+31)/2+60</f>
        <v>130.5</v>
      </c>
      <c r="N296">
        <f>(K296*2+31)/2+5</f>
        <v>115.5</v>
      </c>
      <c r="O296">
        <f>(L296*2+31)/2+5</f>
        <v>65.5</v>
      </c>
      <c r="P296">
        <f>M296*O296</f>
        <v>8547.75</v>
      </c>
      <c r="Q296">
        <f>((G296*2+31)/2+5)*M296</f>
        <v>17682.75</v>
      </c>
      <c r="R296" s="3">
        <v>183.54898604276434</v>
      </c>
      <c r="S296" s="3">
        <f>IF(R296&lt;200, 0, R296)</f>
        <v>0</v>
      </c>
      <c r="T296">
        <f>S296*N296</f>
        <v>0</v>
      </c>
      <c r="U296" s="4">
        <f>P296/(constants!$B$1 * constants!$B$2 * (110/250) * AVERAGE(0.8, 1) * 1.5)</f>
        <v>1.3953659022050062</v>
      </c>
      <c r="V296" s="2">
        <v>4.6164792887002613E-2</v>
      </c>
      <c r="W296" s="3">
        <f>(U296+V296)*N296</f>
        <v>166.49679528312703</v>
      </c>
      <c r="X296">
        <v>1.1000000000000001</v>
      </c>
      <c r="Y296" s="3">
        <f>W296*X296</f>
        <v>183.14647481143976</v>
      </c>
      <c r="Z296" t="s">
        <v>966</v>
      </c>
    </row>
    <row r="297" spans="1:26" ht="14.65" x14ac:dyDescent="0.85">
      <c r="A297">
        <v>329</v>
      </c>
      <c r="B297" t="s">
        <v>988</v>
      </c>
      <c r="C297" t="s">
        <v>989</v>
      </c>
      <c r="D297" t="s">
        <v>32</v>
      </c>
      <c r="E297">
        <v>50</v>
      </c>
      <c r="F297">
        <v>70</v>
      </c>
      <c r="G297">
        <v>50</v>
      </c>
      <c r="H297">
        <v>50</v>
      </c>
      <c r="I297">
        <v>50</v>
      </c>
      <c r="J297">
        <v>70</v>
      </c>
      <c r="K297">
        <f>MAX(F297,H297)</f>
        <v>70</v>
      </c>
      <c r="L297">
        <f>MIN(G297,I297)</f>
        <v>50</v>
      </c>
      <c r="M297">
        <f>(E297*2+31)/2+60</f>
        <v>125.5</v>
      </c>
      <c r="N297">
        <f>(K297*2+31)/2+5</f>
        <v>90.5</v>
      </c>
      <c r="O297">
        <f>(L297*2+31)/2+5</f>
        <v>70.5</v>
      </c>
      <c r="P297">
        <f>M297*O297</f>
        <v>8847.75</v>
      </c>
      <c r="Q297">
        <f>((G297*2+31)/2+5)*M297</f>
        <v>8847.75</v>
      </c>
      <c r="R297" s="3">
        <v>183.25747752683878</v>
      </c>
      <c r="S297" s="3">
        <f>IF(R297&lt;200, 0, R297)</f>
        <v>0</v>
      </c>
      <c r="T297">
        <f>S297*N297</f>
        <v>0</v>
      </c>
      <c r="U297" s="4">
        <f>P297/(constants!$B$1 * constants!$B$2 * (110/250) * AVERAGE(0.8, 1) * 1.5)</f>
        <v>1.4443389969564322</v>
      </c>
      <c r="V297" s="2">
        <v>0.39310984699127</v>
      </c>
      <c r="W297" s="3">
        <f>(U297+V297)*N297</f>
        <v>166.28912037726704</v>
      </c>
      <c r="X297">
        <v>1.1000000000000001</v>
      </c>
      <c r="Y297" s="3">
        <f>W297*X297</f>
        <v>182.91803241499375</v>
      </c>
      <c r="Z297" t="s">
        <v>990</v>
      </c>
    </row>
    <row r="298" spans="1:26" ht="14.65" x14ac:dyDescent="0.85">
      <c r="A298">
        <v>92</v>
      </c>
      <c r="B298" t="s">
        <v>979</v>
      </c>
      <c r="C298" t="s">
        <v>980</v>
      </c>
      <c r="D298" t="s">
        <v>247</v>
      </c>
      <c r="E298">
        <v>30</v>
      </c>
      <c r="F298">
        <v>35</v>
      </c>
      <c r="G298">
        <v>30</v>
      </c>
      <c r="H298">
        <v>100</v>
      </c>
      <c r="I298">
        <v>35</v>
      </c>
      <c r="J298">
        <v>80</v>
      </c>
      <c r="K298">
        <f>MAX(F298,H298)</f>
        <v>100</v>
      </c>
      <c r="L298">
        <f>MIN(G298,I298)</f>
        <v>30</v>
      </c>
      <c r="M298">
        <f>(E298*2+31)/2+60</f>
        <v>105.5</v>
      </c>
      <c r="N298">
        <f>(K298*2+31)/2+5</f>
        <v>120.5</v>
      </c>
      <c r="O298">
        <f>(L298*2+31)/2+5</f>
        <v>50.5</v>
      </c>
      <c r="P298">
        <f>M298*O298</f>
        <v>5327.75</v>
      </c>
      <c r="Q298">
        <f>((G298*2+31)/2+5)*M298</f>
        <v>5327.75</v>
      </c>
      <c r="R298" s="3">
        <v>182.51201627610897</v>
      </c>
      <c r="S298" s="3">
        <f>IF(R298&lt;200, 0, R298)</f>
        <v>0</v>
      </c>
      <c r="T298">
        <f>S298*N298</f>
        <v>0</v>
      </c>
      <c r="U298" s="4">
        <f>P298/(constants!$B$1 * constants!$B$2 * (110/250) * AVERAGE(0.8, 1) * 1.5)</f>
        <v>0.86972135187303345</v>
      </c>
      <c r="V298" s="2">
        <v>0.50508061035794671</v>
      </c>
      <c r="W298" s="3">
        <f>(U298+V298)*N298</f>
        <v>165.6636364488331</v>
      </c>
      <c r="X298">
        <v>1.1000000000000001</v>
      </c>
      <c r="Y298" s="3">
        <f>W298*X298</f>
        <v>182.23000009371643</v>
      </c>
      <c r="Z298" t="s">
        <v>981</v>
      </c>
    </row>
    <row r="299" spans="1:26" ht="14.65" x14ac:dyDescent="0.85">
      <c r="A299">
        <v>17</v>
      </c>
      <c r="B299" t="s">
        <v>1009</v>
      </c>
      <c r="C299" t="s">
        <v>1010</v>
      </c>
      <c r="D299" t="s">
        <v>312</v>
      </c>
      <c r="E299">
        <v>63</v>
      </c>
      <c r="F299">
        <v>60</v>
      </c>
      <c r="G299">
        <v>55</v>
      </c>
      <c r="H299">
        <v>50</v>
      </c>
      <c r="I299">
        <v>50</v>
      </c>
      <c r="J299">
        <v>71</v>
      </c>
      <c r="K299">
        <f>MAX(F299,H299)</f>
        <v>60</v>
      </c>
      <c r="L299">
        <f>MIN(G299,I299)</f>
        <v>50</v>
      </c>
      <c r="M299">
        <f>(E299*2+31)/2+60</f>
        <v>138.5</v>
      </c>
      <c r="N299">
        <f>(K299*2+31)/2+5</f>
        <v>80.5</v>
      </c>
      <c r="O299">
        <f>(L299*2+31)/2+5</f>
        <v>70.5</v>
      </c>
      <c r="P299">
        <f>M299*O299</f>
        <v>9764.25</v>
      </c>
      <c r="Q299">
        <f>((G299*2+31)/2+5)*M299</f>
        <v>10456.75</v>
      </c>
      <c r="R299" s="3">
        <v>182.28714671865586</v>
      </c>
      <c r="S299" s="3">
        <f>IF(R299&lt;200, 0, R299)</f>
        <v>0</v>
      </c>
      <c r="T299">
        <f>S299*N299</f>
        <v>0</v>
      </c>
      <c r="U299" s="4">
        <f>P299/(constants!$B$1 * constants!$B$2 * (110/250) * AVERAGE(0.8, 1) * 1.5)</f>
        <v>1.5939518014220388</v>
      </c>
      <c r="V299" s="2">
        <v>0.46086153441502203</v>
      </c>
      <c r="W299" s="3">
        <f>(U299+V299)*N299</f>
        <v>165.41247353488342</v>
      </c>
      <c r="X299">
        <v>1.1000000000000001</v>
      </c>
      <c r="Y299" s="3">
        <f>W299*X299</f>
        <v>181.95372088837178</v>
      </c>
      <c r="Z299" t="s">
        <v>1011</v>
      </c>
    </row>
    <row r="300" spans="1:26" x14ac:dyDescent="0.85">
      <c r="A300">
        <v>240</v>
      </c>
      <c r="B300" t="s">
        <v>1015</v>
      </c>
      <c r="C300" t="s">
        <v>1016</v>
      </c>
      <c r="D300" t="s">
        <v>59</v>
      </c>
      <c r="E300">
        <v>45</v>
      </c>
      <c r="F300">
        <v>75</v>
      </c>
      <c r="G300">
        <v>37</v>
      </c>
      <c r="H300">
        <v>70</v>
      </c>
      <c r="I300">
        <v>55</v>
      </c>
      <c r="J300">
        <v>83</v>
      </c>
      <c r="K300">
        <f>MAX(F300,H300)</f>
        <v>75</v>
      </c>
      <c r="L300">
        <f>MIN(G300,I300)</f>
        <v>37</v>
      </c>
      <c r="M300">
        <f>(E300*2+31)/2+60</f>
        <v>120.5</v>
      </c>
      <c r="N300">
        <f>(K300*2+31)/2+5</f>
        <v>95.5</v>
      </c>
      <c r="O300">
        <f>(L300*2+31)/2+5</f>
        <v>57.5</v>
      </c>
      <c r="P300">
        <f>M300*O300</f>
        <v>6928.75</v>
      </c>
      <c r="Q300">
        <f>((G300*2+31)/2+5)*M300</f>
        <v>6928.75</v>
      </c>
      <c r="R300" s="3">
        <v>181.91521854897886</v>
      </c>
      <c r="S300" s="3">
        <f>IF(R300&lt;200, 0, R300)</f>
        <v>0</v>
      </c>
      <c r="T300">
        <f>S300*N300</f>
        <v>0</v>
      </c>
      <c r="U300" s="4">
        <f>P300/(constants!$B$1 * constants!$B$2 * (110/250) * AVERAGE(0.8, 1) * 1.5)</f>
        <v>1.1310744341964771</v>
      </c>
      <c r="V300" s="2">
        <v>0.59790926299524771</v>
      </c>
      <c r="W300" s="3">
        <f>(U300+V300)*N300</f>
        <v>165.1179430818097</v>
      </c>
      <c r="X300">
        <v>1.1000000000000001</v>
      </c>
      <c r="Y300" s="3">
        <f>W300*X300</f>
        <v>181.62973738999068</v>
      </c>
      <c r="Z300" t="s">
        <v>1017</v>
      </c>
    </row>
    <row r="301" spans="1:26" ht="14.65" x14ac:dyDescent="0.85">
      <c r="A301">
        <v>327</v>
      </c>
      <c r="B301" t="s">
        <v>991</v>
      </c>
      <c r="C301" t="s">
        <v>992</v>
      </c>
      <c r="D301" t="s">
        <v>17</v>
      </c>
      <c r="E301">
        <v>60</v>
      </c>
      <c r="F301">
        <v>60</v>
      </c>
      <c r="G301">
        <v>60</v>
      </c>
      <c r="H301">
        <v>60</v>
      </c>
      <c r="I301">
        <v>60</v>
      </c>
      <c r="J301">
        <v>60</v>
      </c>
      <c r="K301">
        <f>MAX(F301,H301)</f>
        <v>60</v>
      </c>
      <c r="L301">
        <f>MIN(G301,I301)</f>
        <v>60</v>
      </c>
      <c r="M301">
        <f>(E301*2+31)/2+60</f>
        <v>135.5</v>
      </c>
      <c r="N301">
        <f>(K301*2+31)/2+5</f>
        <v>80.5</v>
      </c>
      <c r="O301">
        <f>(L301*2+31)/2+5</f>
        <v>80.5</v>
      </c>
      <c r="P301">
        <f>M301*O301</f>
        <v>10907.75</v>
      </c>
      <c r="Q301">
        <f>((G301*2+31)/2+5)*M301</f>
        <v>10907.75</v>
      </c>
      <c r="R301" s="3">
        <v>181.72831104174631</v>
      </c>
      <c r="S301" s="3">
        <f>IF(R301&lt;200, 0, R301)</f>
        <v>0</v>
      </c>
      <c r="T301">
        <f>S301*N301</f>
        <v>0</v>
      </c>
      <c r="U301" s="4">
        <f>P301/(constants!$B$1 * constants!$B$2 * (110/250) * AVERAGE(0.8, 1) * 1.5)</f>
        <v>1.7806209142495577</v>
      </c>
      <c r="V301" s="2">
        <v>0.26752054707132439</v>
      </c>
      <c r="W301" s="3">
        <f>(U301+V301)*N301</f>
        <v>164.87538763633103</v>
      </c>
      <c r="X301">
        <v>1.1000000000000001</v>
      </c>
      <c r="Y301" s="3">
        <f>W301*X301</f>
        <v>181.36292639996415</v>
      </c>
      <c r="Z301" t="s">
        <v>993</v>
      </c>
    </row>
    <row r="302" spans="1:26" ht="14.65" x14ac:dyDescent="0.85">
      <c r="A302">
        <v>294</v>
      </c>
      <c r="B302" t="s">
        <v>973</v>
      </c>
      <c r="C302" t="s">
        <v>974</v>
      </c>
      <c r="D302" t="s">
        <v>17</v>
      </c>
      <c r="E302">
        <v>84</v>
      </c>
      <c r="F302">
        <v>71</v>
      </c>
      <c r="G302">
        <v>43</v>
      </c>
      <c r="H302">
        <v>71</v>
      </c>
      <c r="I302">
        <v>43</v>
      </c>
      <c r="J302">
        <v>48</v>
      </c>
      <c r="K302">
        <f>MAX(F302,H302)</f>
        <v>71</v>
      </c>
      <c r="L302">
        <f>MIN(G302,I302)</f>
        <v>43</v>
      </c>
      <c r="M302">
        <f>(E302*2+31)/2+60</f>
        <v>159.5</v>
      </c>
      <c r="N302">
        <f>(K302*2+31)/2+5</f>
        <v>91.5</v>
      </c>
      <c r="O302">
        <f>(L302*2+31)/2+5</f>
        <v>63.5</v>
      </c>
      <c r="P302">
        <f>M302*O302</f>
        <v>10128.25</v>
      </c>
      <c r="Q302">
        <f>((G302*2+31)/2+5)*M302</f>
        <v>10128.25</v>
      </c>
      <c r="R302" s="3">
        <v>181.00674951274323</v>
      </c>
      <c r="S302" s="3">
        <f>IF(R302&lt;200, 0, R302)</f>
        <v>0</v>
      </c>
      <c r="T302">
        <f>S302*N302</f>
        <v>0</v>
      </c>
      <c r="U302" s="4">
        <f>P302/(constants!$B$1 * constants!$B$2 * (110/250) * AVERAGE(0.8, 1) * 1.5)</f>
        <v>1.6533724897204356</v>
      </c>
      <c r="V302" s="2">
        <v>0.14124471671644007</v>
      </c>
      <c r="W302" s="3">
        <f>(U302+V302)*N302</f>
        <v>164.20747438897413</v>
      </c>
      <c r="X302">
        <v>1.1000000000000001</v>
      </c>
      <c r="Y302" s="3">
        <f>W302*X302</f>
        <v>180.62822182787156</v>
      </c>
      <c r="Z302" t="s">
        <v>975</v>
      </c>
    </row>
    <row r="303" spans="1:26" ht="14.65" x14ac:dyDescent="0.85">
      <c r="A303">
        <v>269</v>
      </c>
      <c r="B303" t="s">
        <v>1003</v>
      </c>
      <c r="C303" t="s">
        <v>1004</v>
      </c>
      <c r="D303" t="s">
        <v>633</v>
      </c>
      <c r="E303">
        <v>60</v>
      </c>
      <c r="F303">
        <v>50</v>
      </c>
      <c r="G303">
        <v>70</v>
      </c>
      <c r="H303">
        <v>50</v>
      </c>
      <c r="I303">
        <v>90</v>
      </c>
      <c r="J303">
        <v>65</v>
      </c>
      <c r="K303">
        <f>MAX(F303,H303)</f>
        <v>50</v>
      </c>
      <c r="L303">
        <f>MIN(G303,I303)</f>
        <v>70</v>
      </c>
      <c r="M303">
        <f>(E303*2+31)/2+60</f>
        <v>135.5</v>
      </c>
      <c r="N303">
        <f>(K303*2+31)/2+5</f>
        <v>70.5</v>
      </c>
      <c r="O303">
        <f>(L303*2+31)/2+5</f>
        <v>90.5</v>
      </c>
      <c r="P303">
        <f>M303*O303</f>
        <v>12262.75</v>
      </c>
      <c r="Q303">
        <f>((G303*2+31)/2+5)*M303</f>
        <v>12262.75</v>
      </c>
      <c r="R303" s="3">
        <v>180.99474737926221</v>
      </c>
      <c r="S303" s="3">
        <f>IF(R303&lt;200, 0, R303)</f>
        <v>0</v>
      </c>
      <c r="T303">
        <f>S303*N303</f>
        <v>0</v>
      </c>
      <c r="U303" s="4">
        <f>P303/(constants!$B$1 * constants!$B$2 * (110/250) * AVERAGE(0.8, 1) * 1.5)</f>
        <v>2.0018160588768317</v>
      </c>
      <c r="V303" s="2">
        <v>0.32744370738501449</v>
      </c>
      <c r="W303" s="3">
        <f>(U303+V303)*N303</f>
        <v>164.21281352146016</v>
      </c>
      <c r="X303">
        <v>1.1000000000000001</v>
      </c>
      <c r="Y303" s="3">
        <f>W303*X303</f>
        <v>180.63409487360619</v>
      </c>
      <c r="Z303" t="s">
        <v>1005</v>
      </c>
    </row>
    <row r="304" spans="1:26" ht="14.65" x14ac:dyDescent="0.85">
      <c r="A304">
        <v>216</v>
      </c>
      <c r="B304" t="s">
        <v>967</v>
      </c>
      <c r="C304" t="s">
        <v>968</v>
      </c>
      <c r="D304" t="s">
        <v>17</v>
      </c>
      <c r="E304">
        <v>60</v>
      </c>
      <c r="F304">
        <v>80</v>
      </c>
      <c r="G304">
        <v>50</v>
      </c>
      <c r="H304">
        <v>50</v>
      </c>
      <c r="I304">
        <v>50</v>
      </c>
      <c r="J304">
        <v>40</v>
      </c>
      <c r="K304">
        <f>MAX(F304,H304)</f>
        <v>80</v>
      </c>
      <c r="L304">
        <f>MIN(G304,I304)</f>
        <v>50</v>
      </c>
      <c r="M304">
        <f>(E304*2+31)/2+60</f>
        <v>135.5</v>
      </c>
      <c r="N304">
        <f>(K304*2+31)/2+5</f>
        <v>100.5</v>
      </c>
      <c r="O304">
        <f>(L304*2+31)/2+5</f>
        <v>70.5</v>
      </c>
      <c r="P304">
        <f>M304*O304</f>
        <v>9552.75</v>
      </c>
      <c r="Q304">
        <f>((G304*2+31)/2+5)*M304</f>
        <v>9552.75</v>
      </c>
      <c r="R304" s="3">
        <v>179.76896642819221</v>
      </c>
      <c r="S304" s="3">
        <f>IF(R304&lt;200, 0, R304)</f>
        <v>0</v>
      </c>
      <c r="T304">
        <f>S304*N304</f>
        <v>0</v>
      </c>
      <c r="U304" s="4">
        <f>P304/(constants!$B$1 * constants!$B$2 * (110/250) * AVERAGE(0.8, 1) * 1.5)</f>
        <v>1.5594257696222833</v>
      </c>
      <c r="V304" s="2">
        <v>6.3164017464035535E-2</v>
      </c>
      <c r="W304" s="3">
        <f>(U304+V304)*N304</f>
        <v>163.07027360217504</v>
      </c>
      <c r="X304">
        <v>1.1000000000000001</v>
      </c>
      <c r="Y304" s="3">
        <f>W304*X304</f>
        <v>179.37730096239255</v>
      </c>
      <c r="Z304" t="s">
        <v>969</v>
      </c>
    </row>
    <row r="305" spans="1:26" ht="14.65" x14ac:dyDescent="0.85">
      <c r="A305">
        <v>100</v>
      </c>
      <c r="B305" t="s">
        <v>1045</v>
      </c>
      <c r="C305" t="s">
        <v>1046</v>
      </c>
      <c r="D305" t="s">
        <v>81</v>
      </c>
      <c r="E305">
        <v>40</v>
      </c>
      <c r="F305">
        <v>30</v>
      </c>
      <c r="G305">
        <v>50</v>
      </c>
      <c r="H305">
        <v>55</v>
      </c>
      <c r="I305">
        <v>55</v>
      </c>
      <c r="J305">
        <v>100</v>
      </c>
      <c r="K305">
        <f>MAX(F305,H305)</f>
        <v>55</v>
      </c>
      <c r="L305">
        <f>MIN(G305,I305)</f>
        <v>50</v>
      </c>
      <c r="M305">
        <f>(E305*2+31)/2+60</f>
        <v>115.5</v>
      </c>
      <c r="N305">
        <f>(K305*2+31)/2+5</f>
        <v>75.5</v>
      </c>
      <c r="O305">
        <f>(L305*2+31)/2+5</f>
        <v>70.5</v>
      </c>
      <c r="P305">
        <f>M305*O305</f>
        <v>8142.75</v>
      </c>
      <c r="Q305">
        <f>((G305*2+31)/2+5)*M305</f>
        <v>8142.75</v>
      </c>
      <c r="R305" s="3">
        <v>177.55332200407918</v>
      </c>
      <c r="S305" s="3">
        <f>IF(R305&lt;200, 0, R305)</f>
        <v>0</v>
      </c>
      <c r="T305">
        <f>S305*N305</f>
        <v>0</v>
      </c>
      <c r="U305" s="4">
        <f>P305/(constants!$B$1 * constants!$B$2 * (110/250) * AVERAGE(0.8, 1) * 1.5)</f>
        <v>1.3292522242905811</v>
      </c>
      <c r="V305" s="2">
        <v>0.80553313384359382</v>
      </c>
      <c r="W305" s="3">
        <f>(U305+V305)*N305</f>
        <v>161.1762945391302</v>
      </c>
      <c r="X305">
        <v>1.1000000000000001</v>
      </c>
      <c r="Y305" s="3">
        <f>W305*X305</f>
        <v>177.29392399304322</v>
      </c>
      <c r="Z305" t="s">
        <v>1047</v>
      </c>
    </row>
    <row r="306" spans="1:26" ht="14.65" x14ac:dyDescent="0.85">
      <c r="A306">
        <v>239</v>
      </c>
      <c r="B306" t="s">
        <v>1036</v>
      </c>
      <c r="C306" t="s">
        <v>1037</v>
      </c>
      <c r="D306" t="s">
        <v>81</v>
      </c>
      <c r="E306">
        <v>45</v>
      </c>
      <c r="F306">
        <v>63</v>
      </c>
      <c r="G306">
        <v>37</v>
      </c>
      <c r="H306">
        <v>65</v>
      </c>
      <c r="I306">
        <v>55</v>
      </c>
      <c r="J306">
        <v>95</v>
      </c>
      <c r="K306">
        <f>MAX(F306,H306)</f>
        <v>65</v>
      </c>
      <c r="L306">
        <f>MIN(G306,I306)</f>
        <v>37</v>
      </c>
      <c r="M306">
        <f>(E306*2+31)/2+60</f>
        <v>120.5</v>
      </c>
      <c r="N306">
        <f>(K306*2+31)/2+5</f>
        <v>85.5</v>
      </c>
      <c r="O306">
        <f>(L306*2+31)/2+5</f>
        <v>57.5</v>
      </c>
      <c r="P306">
        <f>M306*O306</f>
        <v>6928.75</v>
      </c>
      <c r="Q306">
        <f>((G306*2+31)/2+5)*M306</f>
        <v>6928.75</v>
      </c>
      <c r="R306" s="3">
        <v>176.44971950015972</v>
      </c>
      <c r="S306" s="3">
        <f>IF(R306&lt;200, 0, R306)</f>
        <v>0</v>
      </c>
      <c r="T306">
        <f>S306*N306</f>
        <v>0</v>
      </c>
      <c r="U306" s="4">
        <f>P306/(constants!$B$1 * constants!$B$2 * (110/250) * AVERAGE(0.8, 1) * 1.5)</f>
        <v>1.1310744341964771</v>
      </c>
      <c r="V306" s="2">
        <v>0.74235946300593869</v>
      </c>
      <c r="W306" s="3">
        <f>(U306+V306)*N306</f>
        <v>160.17859821080654</v>
      </c>
      <c r="X306">
        <v>1.1000000000000001</v>
      </c>
      <c r="Y306" s="3">
        <f>W306*X306</f>
        <v>176.1964580318872</v>
      </c>
      <c r="Z306" t="s">
        <v>1038</v>
      </c>
    </row>
    <row r="307" spans="1:26" ht="14.65" x14ac:dyDescent="0.85">
      <c r="A307">
        <v>166</v>
      </c>
      <c r="B307" t="s">
        <v>1030</v>
      </c>
      <c r="C307" t="s">
        <v>1031</v>
      </c>
      <c r="D307" t="s">
        <v>171</v>
      </c>
      <c r="E307">
        <v>55</v>
      </c>
      <c r="F307">
        <v>35</v>
      </c>
      <c r="G307">
        <v>50</v>
      </c>
      <c r="H307">
        <v>55</v>
      </c>
      <c r="I307">
        <v>110</v>
      </c>
      <c r="J307">
        <v>85</v>
      </c>
      <c r="K307">
        <f>MAX(F307,H307)</f>
        <v>55</v>
      </c>
      <c r="L307">
        <f>MIN(G307,I307)</f>
        <v>50</v>
      </c>
      <c r="M307">
        <f>(E307*2+31)/2+60</f>
        <v>130.5</v>
      </c>
      <c r="N307">
        <f>(K307*2+31)/2+5</f>
        <v>75.5</v>
      </c>
      <c r="O307">
        <f>(L307*2+31)/2+5</f>
        <v>70.5</v>
      </c>
      <c r="P307">
        <f>M307*O307</f>
        <v>9200.25</v>
      </c>
      <c r="Q307">
        <f>((G307*2+31)/2+5)*M307</f>
        <v>9200.25</v>
      </c>
      <c r="R307" s="3">
        <v>175.36030708198263</v>
      </c>
      <c r="S307" s="3">
        <f>IF(R307&lt;200, 0, R307)</f>
        <v>0</v>
      </c>
      <c r="T307">
        <f>S307*N307</f>
        <v>0</v>
      </c>
      <c r="U307" s="4">
        <f>P307/(constants!$B$1 * constants!$B$2 * (110/250) * AVERAGE(0.8, 1) * 1.5)</f>
        <v>1.5018823832893577</v>
      </c>
      <c r="V307" s="2">
        <v>0.60606259170932386</v>
      </c>
      <c r="W307" s="3">
        <f>(U307+V307)*N307</f>
        <v>159.14984561240047</v>
      </c>
      <c r="X307">
        <v>1.1000000000000001</v>
      </c>
      <c r="Y307" s="3">
        <f>W307*X307</f>
        <v>175.06483017364053</v>
      </c>
      <c r="Z307" t="s">
        <v>1032</v>
      </c>
    </row>
    <row r="308" spans="1:26" ht="14.65" x14ac:dyDescent="0.85">
      <c r="A308">
        <v>63</v>
      </c>
      <c r="B308" t="s">
        <v>1024</v>
      </c>
      <c r="C308" t="s">
        <v>1025</v>
      </c>
      <c r="D308" t="s">
        <v>71</v>
      </c>
      <c r="E308">
        <v>25</v>
      </c>
      <c r="F308">
        <v>20</v>
      </c>
      <c r="G308">
        <v>15</v>
      </c>
      <c r="H308">
        <v>105</v>
      </c>
      <c r="I308">
        <v>55</v>
      </c>
      <c r="J308">
        <v>90</v>
      </c>
      <c r="K308">
        <f>MAX(F308,H308)</f>
        <v>105</v>
      </c>
      <c r="L308">
        <f>MIN(G308,I308)</f>
        <v>15</v>
      </c>
      <c r="M308">
        <f>(E308*2+31)/2+60</f>
        <v>100.5</v>
      </c>
      <c r="N308">
        <f>(K308*2+31)/2+5</f>
        <v>125.5</v>
      </c>
      <c r="O308">
        <f>(L308*2+31)/2+5</f>
        <v>35.5</v>
      </c>
      <c r="P308">
        <f>M308*O308</f>
        <v>3567.75</v>
      </c>
      <c r="Q308">
        <f>((G308*2+31)/2+5)*M308</f>
        <v>3567.75</v>
      </c>
      <c r="R308" s="3">
        <v>174.34893115879731</v>
      </c>
      <c r="S308" s="3">
        <f>IF(R308&lt;200, 0, R308)</f>
        <v>0</v>
      </c>
      <c r="T308">
        <f>S308*N308</f>
        <v>0</v>
      </c>
      <c r="U308" s="4">
        <f>P308/(constants!$B$1 * constants!$B$2 * (110/250) * AVERAGE(0.8, 1) * 1.5)</f>
        <v>0.58241252933133403</v>
      </c>
      <c r="V308" s="2">
        <v>0.67906579589733695</v>
      </c>
      <c r="W308" s="3">
        <f>(U308+V308)*N308</f>
        <v>158.31552981619822</v>
      </c>
      <c r="X308">
        <v>1.1000000000000001</v>
      </c>
      <c r="Y308" s="3">
        <f>W308*X308</f>
        <v>174.14708279781806</v>
      </c>
      <c r="Z308" t="s">
        <v>1026</v>
      </c>
    </row>
    <row r="309" spans="1:26" ht="14.65" x14ac:dyDescent="0.85">
      <c r="A309">
        <v>83</v>
      </c>
      <c r="B309" t="s">
        <v>1006</v>
      </c>
      <c r="C309" t="s">
        <v>1007</v>
      </c>
      <c r="D309" t="s">
        <v>312</v>
      </c>
      <c r="E309">
        <v>52</v>
      </c>
      <c r="F309">
        <v>65</v>
      </c>
      <c r="G309">
        <v>55</v>
      </c>
      <c r="H309">
        <v>58</v>
      </c>
      <c r="I309">
        <v>62</v>
      </c>
      <c r="J309">
        <v>60</v>
      </c>
      <c r="K309">
        <f>MAX(F309,H309)</f>
        <v>65</v>
      </c>
      <c r="L309">
        <f>MIN(G309,I309)</f>
        <v>55</v>
      </c>
      <c r="M309">
        <f>(E309*2+31)/2+60</f>
        <v>127.5</v>
      </c>
      <c r="N309">
        <f>(K309*2+31)/2+5</f>
        <v>85.5</v>
      </c>
      <c r="O309">
        <f>(L309*2+31)/2+5</f>
        <v>75.5</v>
      </c>
      <c r="P309">
        <f>M309*O309</f>
        <v>9626.25</v>
      </c>
      <c r="Q309">
        <f>((G309*2+31)/2+5)*M309</f>
        <v>9626.25</v>
      </c>
      <c r="R309" s="3">
        <v>173.29620775199646</v>
      </c>
      <c r="S309" s="3">
        <f>IF(R309&lt;200, 0, R309)</f>
        <v>0</v>
      </c>
      <c r="T309">
        <f>S309*N309</f>
        <v>0</v>
      </c>
      <c r="U309" s="4">
        <f>P309/(constants!$B$1 * constants!$B$2 * (110/250) * AVERAGE(0.8, 1) * 1.5)</f>
        <v>1.5714241778363829</v>
      </c>
      <c r="V309" s="2">
        <v>0.26752054707132439</v>
      </c>
      <c r="W309" s="3">
        <f>(U309+V309)*N309</f>
        <v>157.22977397960898</v>
      </c>
      <c r="X309">
        <v>1.1000000000000001</v>
      </c>
      <c r="Y309" s="3">
        <f>W309*X309</f>
        <v>172.95275137756988</v>
      </c>
      <c r="Z309" t="s">
        <v>1008</v>
      </c>
    </row>
    <row r="310" spans="1:26" x14ac:dyDescent="0.85">
      <c r="A310">
        <v>138</v>
      </c>
      <c r="B310" t="s">
        <v>1000</v>
      </c>
      <c r="C310" t="s">
        <v>1001</v>
      </c>
      <c r="D310" t="s">
        <v>356</v>
      </c>
      <c r="E310">
        <v>35</v>
      </c>
      <c r="F310">
        <v>40</v>
      </c>
      <c r="G310">
        <v>100</v>
      </c>
      <c r="H310">
        <v>90</v>
      </c>
      <c r="I310">
        <v>55</v>
      </c>
      <c r="J310">
        <v>35</v>
      </c>
      <c r="K310">
        <f>MAX(F310,H310)</f>
        <v>90</v>
      </c>
      <c r="L310">
        <f>MIN(G310,I310)</f>
        <v>55</v>
      </c>
      <c r="M310">
        <f>(E310*2+31)/2+60</f>
        <v>110.5</v>
      </c>
      <c r="N310">
        <f>(K310*2+31)/2+5</f>
        <v>110.5</v>
      </c>
      <c r="O310">
        <f>(L310*2+31)/2+5</f>
        <v>75.5</v>
      </c>
      <c r="P310">
        <f>M310*O310</f>
        <v>8342.75</v>
      </c>
      <c r="Q310">
        <f>((G310*2+31)/2+5)*M310</f>
        <v>13315.25</v>
      </c>
      <c r="R310" s="3">
        <v>171.52625255346737</v>
      </c>
      <c r="S310" s="3">
        <f>IF(R310&lt;200, 0, R310)</f>
        <v>0</v>
      </c>
      <c r="T310">
        <f>S310*N310</f>
        <v>0</v>
      </c>
      <c r="U310" s="4">
        <f>P310/(constants!$B$1 * constants!$B$2 * (110/250) * AVERAGE(0.8, 1) * 1.5)</f>
        <v>1.361900954124865</v>
      </c>
      <c r="V310" s="2">
        <v>4.6164792887002613E-2</v>
      </c>
      <c r="W310" s="3">
        <f>(U310+V310)*N310</f>
        <v>155.59126504481137</v>
      </c>
      <c r="X310">
        <v>1.1000000000000001</v>
      </c>
      <c r="Y310" s="3">
        <f>W310*X310</f>
        <v>171.15039154929252</v>
      </c>
      <c r="Z310" t="s">
        <v>1002</v>
      </c>
    </row>
    <row r="311" spans="1:26" x14ac:dyDescent="0.85">
      <c r="A311">
        <v>328</v>
      </c>
      <c r="B311" t="s">
        <v>1063</v>
      </c>
      <c r="C311" t="s">
        <v>1064</v>
      </c>
      <c r="D311" t="s">
        <v>200</v>
      </c>
      <c r="E311">
        <v>45</v>
      </c>
      <c r="F311">
        <v>100</v>
      </c>
      <c r="G311">
        <v>45</v>
      </c>
      <c r="H311">
        <v>45</v>
      </c>
      <c r="I311">
        <v>45</v>
      </c>
      <c r="J311">
        <v>10</v>
      </c>
      <c r="K311">
        <f>MAX(F311,H311)</f>
        <v>100</v>
      </c>
      <c r="L311">
        <f>MIN(G311,I311)</f>
        <v>45</v>
      </c>
      <c r="M311">
        <f>(E311*2+31)/2+60</f>
        <v>120.5</v>
      </c>
      <c r="N311">
        <f>(K311*2+31)/2+5</f>
        <v>120.5</v>
      </c>
      <c r="O311">
        <f>(L311*2+31)/2+5</f>
        <v>65.5</v>
      </c>
      <c r="P311">
        <f>M311*O311</f>
        <v>7892.75</v>
      </c>
      <c r="Q311">
        <f>((G311*2+31)/2+5)*M311</f>
        <v>7892.75</v>
      </c>
      <c r="R311" s="3">
        <v>171.49143479715903</v>
      </c>
      <c r="S311" s="3">
        <f>IF(R311&lt;200, 0, R311)</f>
        <v>0</v>
      </c>
      <c r="T311">
        <f>S311*N311</f>
        <v>0</v>
      </c>
      <c r="U311" s="4">
        <f>P311/(constants!$B$1 * constants!$B$2 * (110/250) * AVERAGE(0.8, 1) * 1.5)</f>
        <v>1.288441311997726</v>
      </c>
      <c r="V311" s="2">
        <v>2.4244965324798111E-3</v>
      </c>
      <c r="W311" s="3">
        <f>(U311+V311)*N311</f>
        <v>155.5493299278898</v>
      </c>
      <c r="X311">
        <v>1.1000000000000001</v>
      </c>
      <c r="Y311" s="3">
        <f>W311*X311</f>
        <v>171.10426292067879</v>
      </c>
      <c r="Z311" t="s">
        <v>1065</v>
      </c>
    </row>
    <row r="312" spans="1:26" ht="14.65" x14ac:dyDescent="0.85">
      <c r="A312">
        <v>434</v>
      </c>
      <c r="B312" t="s">
        <v>1027</v>
      </c>
      <c r="C312" t="s">
        <v>1028</v>
      </c>
      <c r="D312" t="s">
        <v>402</v>
      </c>
      <c r="E312">
        <v>63</v>
      </c>
      <c r="F312">
        <v>63</v>
      </c>
      <c r="G312">
        <v>47</v>
      </c>
      <c r="H312">
        <v>41</v>
      </c>
      <c r="I312">
        <v>41</v>
      </c>
      <c r="J312">
        <v>74</v>
      </c>
      <c r="K312">
        <f>MAX(F312,H312)</f>
        <v>63</v>
      </c>
      <c r="L312">
        <f>MIN(G312,I312)</f>
        <v>41</v>
      </c>
      <c r="M312">
        <f>(E312*2+31)/2+60</f>
        <v>138.5</v>
      </c>
      <c r="N312">
        <f>(K312*2+31)/2+5</f>
        <v>83.5</v>
      </c>
      <c r="O312">
        <f>(L312*2+31)/2+5</f>
        <v>61.5</v>
      </c>
      <c r="P312">
        <f>M312*O312</f>
        <v>8517.75</v>
      </c>
      <c r="Q312">
        <f>((G312*2+31)/2+5)*M312</f>
        <v>9348.75</v>
      </c>
      <c r="R312" s="3">
        <v>170.9903947039966</v>
      </c>
      <c r="S312" s="3">
        <f>IF(R312&lt;200, 0, R312)</f>
        <v>0</v>
      </c>
      <c r="T312">
        <f>S312*N312</f>
        <v>0</v>
      </c>
      <c r="U312" s="4">
        <f>P312/(constants!$B$1 * constants!$B$2 * (110/250) * AVERAGE(0.8, 1) * 1.5)</f>
        <v>1.3904685927298637</v>
      </c>
      <c r="V312" s="2">
        <v>0.46785271167321718</v>
      </c>
      <c r="W312" s="3">
        <f>(U312+V312)*N312</f>
        <v>155.16982891765724</v>
      </c>
      <c r="X312">
        <v>1.1000000000000001</v>
      </c>
      <c r="Y312" s="3">
        <f>W312*X312</f>
        <v>170.68681180942298</v>
      </c>
      <c r="Z312" t="s">
        <v>1029</v>
      </c>
    </row>
    <row r="313" spans="1:26" ht="14.65" x14ac:dyDescent="0.85">
      <c r="A313">
        <v>84</v>
      </c>
      <c r="B313" t="s">
        <v>1018</v>
      </c>
      <c r="C313" t="s">
        <v>1019</v>
      </c>
      <c r="D313" t="s">
        <v>312</v>
      </c>
      <c r="E313">
        <v>35</v>
      </c>
      <c r="F313">
        <v>85</v>
      </c>
      <c r="G313">
        <v>45</v>
      </c>
      <c r="H313">
        <v>35</v>
      </c>
      <c r="I313">
        <v>35</v>
      </c>
      <c r="J313">
        <v>75</v>
      </c>
      <c r="K313">
        <f>MAX(F313,H313)</f>
        <v>85</v>
      </c>
      <c r="L313">
        <f>MIN(G313,I313)</f>
        <v>35</v>
      </c>
      <c r="M313">
        <f>(E313*2+31)/2+60</f>
        <v>110.5</v>
      </c>
      <c r="N313">
        <f>(K313*2+31)/2+5</f>
        <v>105.5</v>
      </c>
      <c r="O313">
        <f>(L313*2+31)/2+5</f>
        <v>55.5</v>
      </c>
      <c r="P313">
        <f>M313*O313</f>
        <v>6132.75</v>
      </c>
      <c r="Q313">
        <f>((G313*2+31)/2+5)*M313</f>
        <v>7237.75</v>
      </c>
      <c r="R313" s="3">
        <v>170.75682719537812</v>
      </c>
      <c r="S313" s="3">
        <f>IF(R313&lt;200, 0, R313)</f>
        <v>0</v>
      </c>
      <c r="T313">
        <f>S313*N313</f>
        <v>0</v>
      </c>
      <c r="U313" s="4">
        <f>P313/(constants!$B$1 * constants!$B$2 * (110/250) * AVERAGE(0.8, 1) * 1.5)</f>
        <v>1.0011324894560267</v>
      </c>
      <c r="V313" s="2">
        <v>0.46785271167321718</v>
      </c>
      <c r="W313" s="3">
        <f>(U313+V313)*N313</f>
        <v>154.97793871913524</v>
      </c>
      <c r="X313">
        <v>1.1000000000000001</v>
      </c>
      <c r="Y313" s="3">
        <f>W313*X313</f>
        <v>170.47573259104877</v>
      </c>
      <c r="Z313" t="s">
        <v>1020</v>
      </c>
    </row>
    <row r="314" spans="1:26" ht="14.65" x14ac:dyDescent="0.85">
      <c r="A314">
        <v>81</v>
      </c>
      <c r="B314" t="s">
        <v>982</v>
      </c>
      <c r="C314" t="s">
        <v>983</v>
      </c>
      <c r="D314" t="s">
        <v>97</v>
      </c>
      <c r="E314">
        <v>25</v>
      </c>
      <c r="F314">
        <v>35</v>
      </c>
      <c r="G314">
        <v>70</v>
      </c>
      <c r="H314">
        <v>95</v>
      </c>
      <c r="I314">
        <v>55</v>
      </c>
      <c r="J314">
        <v>45</v>
      </c>
      <c r="K314">
        <f>MAX(F314,H314)</f>
        <v>95</v>
      </c>
      <c r="L314">
        <f>MIN(G314,I314)</f>
        <v>55</v>
      </c>
      <c r="M314">
        <f>(E314*2+31)/2+60</f>
        <v>100.5</v>
      </c>
      <c r="N314">
        <f>(K314*2+31)/2+5</f>
        <v>115.5</v>
      </c>
      <c r="O314">
        <f>(L314*2+31)/2+5</f>
        <v>75.5</v>
      </c>
      <c r="P314">
        <f>M314*O314</f>
        <v>7587.75</v>
      </c>
      <c r="Q314">
        <f>((G314*2+31)/2+5)*M314</f>
        <v>9095.25</v>
      </c>
      <c r="R314" s="3">
        <v>170.40101041033725</v>
      </c>
      <c r="S314" s="3">
        <f>IF(R314&lt;200, 0, R314)</f>
        <v>0</v>
      </c>
      <c r="T314">
        <f>S314*N314</f>
        <v>0</v>
      </c>
      <c r="U314" s="4">
        <f>P314/(constants!$B$1 * constants!$B$2 * (110/250) * AVERAGE(0.8, 1) * 1.5)</f>
        <v>1.238651999000443</v>
      </c>
      <c r="V314" s="2">
        <v>9.9740579593580556E-2</v>
      </c>
      <c r="W314" s="3">
        <f>(U314+V314)*N314</f>
        <v>154.58434282760973</v>
      </c>
      <c r="X314">
        <v>1.1000000000000001</v>
      </c>
      <c r="Y314" s="3">
        <f>W314*X314</f>
        <v>170.04277711037071</v>
      </c>
      <c r="Z314" t="s">
        <v>984</v>
      </c>
    </row>
    <row r="315" spans="1:26" ht="14.65" x14ac:dyDescent="0.85">
      <c r="A315">
        <v>274</v>
      </c>
      <c r="B315" t="s">
        <v>1012</v>
      </c>
      <c r="C315" t="s">
        <v>1013</v>
      </c>
      <c r="D315" t="s">
        <v>423</v>
      </c>
      <c r="E315">
        <v>70</v>
      </c>
      <c r="F315">
        <v>70</v>
      </c>
      <c r="G315">
        <v>40</v>
      </c>
      <c r="H315">
        <v>60</v>
      </c>
      <c r="I315">
        <v>40</v>
      </c>
      <c r="J315">
        <v>60</v>
      </c>
      <c r="K315">
        <f>MAX(F315,H315)</f>
        <v>70</v>
      </c>
      <c r="L315">
        <f>MIN(G315,I315)</f>
        <v>40</v>
      </c>
      <c r="M315">
        <f>(E315*2+31)/2+60</f>
        <v>145.5</v>
      </c>
      <c r="N315">
        <f>(K315*2+31)/2+5</f>
        <v>90.5</v>
      </c>
      <c r="O315">
        <f>(L315*2+31)/2+5</f>
        <v>60.5</v>
      </c>
      <c r="P315">
        <f>M315*O315</f>
        <v>8802.75</v>
      </c>
      <c r="Q315">
        <f>((G315*2+31)/2+5)*M315</f>
        <v>8802.75</v>
      </c>
      <c r="R315" s="3">
        <v>170.01751651279369</v>
      </c>
      <c r="S315" s="3">
        <f>IF(R315&lt;200, 0, R315)</f>
        <v>0</v>
      </c>
      <c r="T315">
        <f>S315*N315</f>
        <v>0</v>
      </c>
      <c r="U315" s="4">
        <f>P315/(constants!$B$1 * constants!$B$2 * (110/250) * AVERAGE(0.8, 1) * 1.5)</f>
        <v>1.4369930327437184</v>
      </c>
      <c r="V315" s="2">
        <v>0.26752054707132439</v>
      </c>
      <c r="W315" s="3">
        <f>(U315+V315)*N315</f>
        <v>154.25847897326136</v>
      </c>
      <c r="X315">
        <v>1.1000000000000001</v>
      </c>
      <c r="Y315" s="3">
        <f>W315*X315</f>
        <v>169.68432687058751</v>
      </c>
      <c r="Z315" t="s">
        <v>1014</v>
      </c>
    </row>
    <row r="316" spans="1:26" ht="14.65" x14ac:dyDescent="0.85">
      <c r="A316">
        <v>58</v>
      </c>
      <c r="B316" t="s">
        <v>1021</v>
      </c>
      <c r="C316" t="s">
        <v>1022</v>
      </c>
      <c r="D316" t="s">
        <v>59</v>
      </c>
      <c r="E316">
        <v>55</v>
      </c>
      <c r="F316">
        <v>70</v>
      </c>
      <c r="G316">
        <v>45</v>
      </c>
      <c r="H316">
        <v>70</v>
      </c>
      <c r="I316">
        <v>50</v>
      </c>
      <c r="J316">
        <v>60</v>
      </c>
      <c r="K316">
        <f>MAX(F316,H316)</f>
        <v>70</v>
      </c>
      <c r="L316">
        <f>MIN(G316,I316)</f>
        <v>45</v>
      </c>
      <c r="M316">
        <f>(E316*2+31)/2+60</f>
        <v>130.5</v>
      </c>
      <c r="N316">
        <f>(K316*2+31)/2+5</f>
        <v>90.5</v>
      </c>
      <c r="O316">
        <f>(L316*2+31)/2+5</f>
        <v>65.5</v>
      </c>
      <c r="P316">
        <f>M316*O316</f>
        <v>8547.75</v>
      </c>
      <c r="Q316">
        <f>((G316*2+31)/2+5)*M316</f>
        <v>8547.75</v>
      </c>
      <c r="R316" s="3">
        <v>165.86413708286767</v>
      </c>
      <c r="S316" s="3">
        <f>IF(R316&lt;200, 0, R316)</f>
        <v>0</v>
      </c>
      <c r="T316">
        <f>S316*N316</f>
        <v>0</v>
      </c>
      <c r="U316" s="4">
        <f>P316/(constants!$B$1 * constants!$B$2 * (110/250) * AVERAGE(0.8, 1) * 1.5)</f>
        <v>1.3953659022050062</v>
      </c>
      <c r="V316" s="2">
        <v>0.26752054707132439</v>
      </c>
      <c r="W316" s="3">
        <f>(U316+V316)*N316</f>
        <v>150.49122365950794</v>
      </c>
      <c r="X316">
        <v>1.1000000000000001</v>
      </c>
      <c r="Y316" s="3">
        <f>W316*X316</f>
        <v>165.54034602545875</v>
      </c>
      <c r="Z316" t="s">
        <v>1023</v>
      </c>
    </row>
    <row r="317" spans="1:26" ht="14.65" x14ac:dyDescent="0.85">
      <c r="A317">
        <v>425</v>
      </c>
      <c r="B317" t="s">
        <v>1039</v>
      </c>
      <c r="C317" t="s">
        <v>1040</v>
      </c>
      <c r="D317" t="s">
        <v>448</v>
      </c>
      <c r="E317">
        <v>90</v>
      </c>
      <c r="F317">
        <v>50</v>
      </c>
      <c r="G317">
        <v>34</v>
      </c>
      <c r="H317">
        <v>60</v>
      </c>
      <c r="I317">
        <v>44</v>
      </c>
      <c r="J317">
        <v>70</v>
      </c>
      <c r="K317">
        <f>MAX(F317,H317)</f>
        <v>60</v>
      </c>
      <c r="L317">
        <f>MIN(G317,I317)</f>
        <v>34</v>
      </c>
      <c r="M317">
        <f>(E317*2+31)/2+60</f>
        <v>165.5</v>
      </c>
      <c r="N317">
        <f>(K317*2+31)/2+5</f>
        <v>80.5</v>
      </c>
      <c r="O317">
        <f>(L317*2+31)/2+5</f>
        <v>54.5</v>
      </c>
      <c r="P317">
        <f>M317*O317</f>
        <v>9019.75</v>
      </c>
      <c r="Q317">
        <f>((G317*2+31)/2+5)*M317</f>
        <v>9019.75</v>
      </c>
      <c r="R317" s="3">
        <v>165.4999701665665</v>
      </c>
      <c r="S317" s="3">
        <f>IF(R317&lt;200, 0, R317)</f>
        <v>0</v>
      </c>
      <c r="T317">
        <f>S317*N317</f>
        <v>0</v>
      </c>
      <c r="U317" s="4">
        <f>P317/(constants!$B$1 * constants!$B$2 * (110/250) * AVERAGE(0.8, 1) * 1.5)</f>
        <v>1.4724169046139164</v>
      </c>
      <c r="V317" s="2">
        <v>0.39310984699127</v>
      </c>
      <c r="W317" s="3">
        <f>(U317+V317)*N317</f>
        <v>150.1749035042175</v>
      </c>
      <c r="X317">
        <v>1.1000000000000001</v>
      </c>
      <c r="Y317" s="3">
        <f>W317*X317</f>
        <v>165.19239385463925</v>
      </c>
      <c r="Z317" t="s">
        <v>1041</v>
      </c>
    </row>
    <row r="318" spans="1:26" ht="14.65" x14ac:dyDescent="0.85">
      <c r="A318">
        <v>225</v>
      </c>
      <c r="B318" t="s">
        <v>1048</v>
      </c>
      <c r="C318" t="s">
        <v>1049</v>
      </c>
      <c r="D318" t="s">
        <v>114</v>
      </c>
      <c r="E318">
        <v>45</v>
      </c>
      <c r="F318">
        <v>55</v>
      </c>
      <c r="G318">
        <v>45</v>
      </c>
      <c r="H318">
        <v>65</v>
      </c>
      <c r="I318">
        <v>45</v>
      </c>
      <c r="J318">
        <v>75</v>
      </c>
      <c r="K318">
        <f>MAX(F318,H318)</f>
        <v>65</v>
      </c>
      <c r="L318">
        <f>MIN(G318,I318)</f>
        <v>45</v>
      </c>
      <c r="M318">
        <f>(E318*2+31)/2+60</f>
        <v>120.5</v>
      </c>
      <c r="N318">
        <f>(K318*2+31)/2+5</f>
        <v>85.5</v>
      </c>
      <c r="O318">
        <f>(L318*2+31)/2+5</f>
        <v>65.5</v>
      </c>
      <c r="P318">
        <f>M318*O318</f>
        <v>7892.75</v>
      </c>
      <c r="Q318">
        <f>((G318*2+31)/2+5)*M318</f>
        <v>7892.75</v>
      </c>
      <c r="R318" s="3">
        <v>165.46854421355786</v>
      </c>
      <c r="S318" s="3">
        <f>IF(R318&lt;200, 0, R318)</f>
        <v>0</v>
      </c>
      <c r="T318">
        <f>S318*N318</f>
        <v>0</v>
      </c>
      <c r="U318" s="4">
        <f>P318/(constants!$B$1 * constants!$B$2 * (110/250) * AVERAGE(0.8, 1) * 1.5)</f>
        <v>1.288441311997726</v>
      </c>
      <c r="V318" s="2">
        <v>0.46785271167321718</v>
      </c>
      <c r="W318" s="3">
        <f>(U318+V318)*N318</f>
        <v>150.16313902386565</v>
      </c>
      <c r="X318">
        <v>1.1000000000000001</v>
      </c>
      <c r="Y318" s="3">
        <f>W318*X318</f>
        <v>165.17945292625222</v>
      </c>
      <c r="Z318" t="s">
        <v>1050</v>
      </c>
    </row>
    <row r="319" spans="1:26" x14ac:dyDescent="0.85">
      <c r="A319">
        <v>118</v>
      </c>
      <c r="B319" t="s">
        <v>1033</v>
      </c>
      <c r="C319" t="s">
        <v>1034</v>
      </c>
      <c r="D319" t="s">
        <v>63</v>
      </c>
      <c r="E319">
        <v>45</v>
      </c>
      <c r="F319">
        <v>67</v>
      </c>
      <c r="G319">
        <v>60</v>
      </c>
      <c r="H319">
        <v>35</v>
      </c>
      <c r="I319">
        <v>50</v>
      </c>
      <c r="J319">
        <v>63</v>
      </c>
      <c r="K319">
        <f>MAX(F319,H319)</f>
        <v>67</v>
      </c>
      <c r="L319">
        <f>MIN(G319,I319)</f>
        <v>50</v>
      </c>
      <c r="M319">
        <f>(E319*2+31)/2+60</f>
        <v>120.5</v>
      </c>
      <c r="N319">
        <f>(K319*2+31)/2+5</f>
        <v>87.5</v>
      </c>
      <c r="O319">
        <f>(L319*2+31)/2+5</f>
        <v>70.5</v>
      </c>
      <c r="P319">
        <f>M319*O319</f>
        <v>8495.25</v>
      </c>
      <c r="Q319">
        <f>((G319*2+31)/2+5)*M319</f>
        <v>9700.25</v>
      </c>
      <c r="R319" s="3">
        <v>165.30889630996722</v>
      </c>
      <c r="S319" s="3">
        <f>IF(R319&lt;200, 0, R319)</f>
        <v>0</v>
      </c>
      <c r="T319">
        <f>S319*N319</f>
        <v>0</v>
      </c>
      <c r="U319" s="4">
        <f>P319/(constants!$B$1 * constants!$B$2 * (110/250) * AVERAGE(0.8, 1) * 1.5)</f>
        <v>1.3867956106235066</v>
      </c>
      <c r="V319" s="2">
        <v>0.32744370738501449</v>
      </c>
      <c r="W319" s="3">
        <f>(U319+V319)*N319</f>
        <v>149.99594032574561</v>
      </c>
      <c r="X319">
        <v>1.1000000000000001</v>
      </c>
      <c r="Y319" s="3">
        <f>W319*X319</f>
        <v>164.99553435832019</v>
      </c>
      <c r="Z319" t="s">
        <v>1035</v>
      </c>
    </row>
    <row r="320" spans="1:26" ht="14.65" x14ac:dyDescent="0.85">
      <c r="A320">
        <v>177</v>
      </c>
      <c r="B320" t="s">
        <v>1042</v>
      </c>
      <c r="C320" t="s">
        <v>1043</v>
      </c>
      <c r="D320" t="s">
        <v>461</v>
      </c>
      <c r="E320">
        <v>40</v>
      </c>
      <c r="F320">
        <v>50</v>
      </c>
      <c r="G320">
        <v>45</v>
      </c>
      <c r="H320">
        <v>70</v>
      </c>
      <c r="I320">
        <v>45</v>
      </c>
      <c r="J320">
        <v>70</v>
      </c>
      <c r="K320">
        <f>MAX(F320,H320)</f>
        <v>70</v>
      </c>
      <c r="L320">
        <f>MIN(G320,I320)</f>
        <v>45</v>
      </c>
      <c r="M320">
        <f>(E320*2+31)/2+60</f>
        <v>115.5</v>
      </c>
      <c r="N320">
        <f>(K320*2+31)/2+5</f>
        <v>90.5</v>
      </c>
      <c r="O320">
        <f>(L320*2+31)/2+5</f>
        <v>65.5</v>
      </c>
      <c r="P320">
        <f>M320*O320</f>
        <v>7565.25</v>
      </c>
      <c r="Q320">
        <f>((G320*2+31)/2+5)*M320</f>
        <v>7565.25</v>
      </c>
      <c r="R320" s="3">
        <v>162.36842215868174</v>
      </c>
      <c r="S320" s="3">
        <f>IF(R320&lt;200, 0, R320)</f>
        <v>0</v>
      </c>
      <c r="T320">
        <f>S320*N320</f>
        <v>0</v>
      </c>
      <c r="U320" s="4">
        <f>P320/(constants!$B$1 * constants!$B$2 * (110/250) * AVERAGE(0.8, 1) * 1.5)</f>
        <v>1.234979016894086</v>
      </c>
      <c r="V320" s="2">
        <v>0.39310984699127</v>
      </c>
      <c r="W320" s="3">
        <f>(U320+V320)*N320</f>
        <v>147.34204218162472</v>
      </c>
      <c r="X320">
        <v>1.1000000000000001</v>
      </c>
      <c r="Y320" s="3">
        <f>W320*X320</f>
        <v>162.07624639978721</v>
      </c>
      <c r="Z320" t="s">
        <v>1044</v>
      </c>
    </row>
    <row r="321" spans="1:26" ht="14.65" x14ac:dyDescent="0.85">
      <c r="A321">
        <v>387</v>
      </c>
      <c r="B321" t="s">
        <v>1060</v>
      </c>
      <c r="C321" t="s">
        <v>1061</v>
      </c>
      <c r="D321" t="s">
        <v>292</v>
      </c>
      <c r="E321">
        <v>55</v>
      </c>
      <c r="F321">
        <v>68</v>
      </c>
      <c r="G321">
        <v>64</v>
      </c>
      <c r="H321">
        <v>45</v>
      </c>
      <c r="I321">
        <v>55</v>
      </c>
      <c r="J321">
        <v>31</v>
      </c>
      <c r="K321">
        <f>MAX(F321,H321)</f>
        <v>68</v>
      </c>
      <c r="L321">
        <f>MIN(G321,I321)</f>
        <v>55</v>
      </c>
      <c r="M321">
        <f>(E321*2+31)/2+60</f>
        <v>130.5</v>
      </c>
      <c r="N321">
        <f>(K321*2+31)/2+5</f>
        <v>88.5</v>
      </c>
      <c r="O321">
        <f>(L321*2+31)/2+5</f>
        <v>75.5</v>
      </c>
      <c r="P321">
        <f>M321*O321</f>
        <v>9852.75</v>
      </c>
      <c r="Q321">
        <f>((G321*2+31)/2+5)*M321</f>
        <v>11027.25</v>
      </c>
      <c r="R321" s="3">
        <v>160.84999601293774</v>
      </c>
      <c r="S321" s="3">
        <f>IF(R321&lt;200, 0, R321)</f>
        <v>0</v>
      </c>
      <c r="T321">
        <f>S321*N321</f>
        <v>0</v>
      </c>
      <c r="U321" s="4">
        <f>P321/(constants!$B$1 * constants!$B$2 * (110/250) * AVERAGE(0.8, 1) * 1.5)</f>
        <v>1.6083988643737095</v>
      </c>
      <c r="V321" s="2">
        <v>4.0235419711401113E-2</v>
      </c>
      <c r="W321" s="3">
        <f>(U321+V321)*N321</f>
        <v>145.9041341415323</v>
      </c>
      <c r="X321">
        <v>1.1000000000000001</v>
      </c>
      <c r="Y321" s="3">
        <f>W321*X321</f>
        <v>160.49454755568553</v>
      </c>
      <c r="Z321" t="s">
        <v>1062</v>
      </c>
    </row>
    <row r="322" spans="1:26" ht="14.65" x14ac:dyDescent="0.85">
      <c r="A322">
        <v>56</v>
      </c>
      <c r="B322" t="s">
        <v>1054</v>
      </c>
      <c r="C322" t="s">
        <v>1055</v>
      </c>
      <c r="D322" t="s">
        <v>93</v>
      </c>
      <c r="E322">
        <v>40</v>
      </c>
      <c r="F322">
        <v>80</v>
      </c>
      <c r="G322">
        <v>35</v>
      </c>
      <c r="H322">
        <v>35</v>
      </c>
      <c r="I322">
        <v>45</v>
      </c>
      <c r="J322">
        <v>70</v>
      </c>
      <c r="K322">
        <f>MAX(F322,H322)</f>
        <v>80</v>
      </c>
      <c r="L322">
        <f>MIN(G322,I322)</f>
        <v>35</v>
      </c>
      <c r="M322">
        <f>(E322*2+31)/2+60</f>
        <v>115.5</v>
      </c>
      <c r="N322">
        <f>(K322*2+31)/2+5</f>
        <v>100.5</v>
      </c>
      <c r="O322">
        <f>(L322*2+31)/2+5</f>
        <v>55.5</v>
      </c>
      <c r="P322">
        <f>M322*O322</f>
        <v>6410.25</v>
      </c>
      <c r="Q322">
        <f>((G322*2+31)/2+5)*M322</f>
        <v>6410.25</v>
      </c>
      <c r="R322" s="3">
        <v>159.41860418565207</v>
      </c>
      <c r="S322" s="3">
        <f>IF(R322&lt;200, 0, R322)</f>
        <v>0</v>
      </c>
      <c r="T322">
        <f>S322*N322</f>
        <v>0</v>
      </c>
      <c r="U322" s="4">
        <f>P322/(constants!$B$1 * constants!$B$2 * (110/250) * AVERAGE(0.8, 1) * 1.5)</f>
        <v>1.0464326021010957</v>
      </c>
      <c r="V322" s="2">
        <v>0.39310984699127</v>
      </c>
      <c r="W322" s="3">
        <f>(U322+V322)*N322</f>
        <v>144.67401613378274</v>
      </c>
      <c r="X322">
        <v>1.1000000000000001</v>
      </c>
      <c r="Y322" s="3">
        <f>W322*X322</f>
        <v>159.14141774716103</v>
      </c>
      <c r="Z322" t="s">
        <v>1056</v>
      </c>
    </row>
    <row r="323" spans="1:26" ht="14.65" x14ac:dyDescent="0.85">
      <c r="A323">
        <v>418</v>
      </c>
      <c r="B323" t="s">
        <v>1108</v>
      </c>
      <c r="C323" t="s">
        <v>1109</v>
      </c>
      <c r="D323" t="s">
        <v>63</v>
      </c>
      <c r="E323">
        <v>55</v>
      </c>
      <c r="F323">
        <v>65</v>
      </c>
      <c r="G323">
        <v>35</v>
      </c>
      <c r="H323">
        <v>60</v>
      </c>
      <c r="I323">
        <v>30</v>
      </c>
      <c r="J323">
        <v>85</v>
      </c>
      <c r="K323">
        <f>MAX(F323,H323)</f>
        <v>65</v>
      </c>
      <c r="L323">
        <f>MIN(G323,I323)</f>
        <v>30</v>
      </c>
      <c r="M323">
        <f>(E323*2+31)/2+60</f>
        <v>130.5</v>
      </c>
      <c r="N323">
        <f>(K323*2+31)/2+5</f>
        <v>85.5</v>
      </c>
      <c r="O323">
        <f>(L323*2+31)/2+5</f>
        <v>50.5</v>
      </c>
      <c r="P323">
        <f>M323*O323</f>
        <v>6590.25</v>
      </c>
      <c r="Q323">
        <f>((G323*2+31)/2+5)*M323</f>
        <v>7242.75</v>
      </c>
      <c r="R323" s="3">
        <v>158.42445512452991</v>
      </c>
      <c r="S323" s="3">
        <f>IF(R323&lt;200, 0, R323)</f>
        <v>0</v>
      </c>
      <c r="T323">
        <f>S323*N323</f>
        <v>0</v>
      </c>
      <c r="U323" s="4">
        <f>P323/(constants!$B$1 * constants!$B$2 * (110/250) * AVERAGE(0.8, 1) * 1.5)</f>
        <v>1.0758164589519514</v>
      </c>
      <c r="V323" s="2">
        <v>0.60606259170932386</v>
      </c>
      <c r="W323" s="3">
        <f>(U323+V323)*N323</f>
        <v>143.80065883153904</v>
      </c>
      <c r="X323">
        <v>1.1000000000000001</v>
      </c>
      <c r="Y323" s="3">
        <f>W323*X323</f>
        <v>158.18072471469296</v>
      </c>
      <c r="Z323" t="s">
        <v>1110</v>
      </c>
    </row>
    <row r="324" spans="1:26" ht="14.65" x14ac:dyDescent="0.85">
      <c r="A324">
        <v>43</v>
      </c>
      <c r="B324" t="s">
        <v>1051</v>
      </c>
      <c r="C324" t="s">
        <v>1052</v>
      </c>
      <c r="D324" t="s">
        <v>266</v>
      </c>
      <c r="E324">
        <v>45</v>
      </c>
      <c r="F324">
        <v>50</v>
      </c>
      <c r="G324">
        <v>55</v>
      </c>
      <c r="H324">
        <v>75</v>
      </c>
      <c r="I324">
        <v>65</v>
      </c>
      <c r="J324">
        <v>30</v>
      </c>
      <c r="K324">
        <f>MAX(F324,H324)</f>
        <v>75</v>
      </c>
      <c r="L324">
        <f>MIN(G324,I324)</f>
        <v>55</v>
      </c>
      <c r="M324">
        <f>(E324*2+31)/2+60</f>
        <v>120.5</v>
      </c>
      <c r="N324">
        <f>(K324*2+31)/2+5</f>
        <v>95.5</v>
      </c>
      <c r="O324">
        <f>(L324*2+31)/2+5</f>
        <v>75.5</v>
      </c>
      <c r="P324">
        <f>M324*O324</f>
        <v>9097.75</v>
      </c>
      <c r="Q324">
        <f>((G324*2+31)/2+5)*M324</f>
        <v>9097.75</v>
      </c>
      <c r="R324" s="3">
        <v>157.39929047689105</v>
      </c>
      <c r="S324" s="3">
        <f>IF(R324&lt;200, 0, R324)</f>
        <v>0</v>
      </c>
      <c r="T324">
        <f>S324*N324</f>
        <v>0</v>
      </c>
      <c r="U324" s="4">
        <f>P324/(constants!$B$1 * constants!$B$2 * (110/250) * AVERAGE(0.8, 1) * 1.5)</f>
        <v>1.4851499092492872</v>
      </c>
      <c r="V324" s="2">
        <v>9.8122795494503673E-3</v>
      </c>
      <c r="W324" s="3">
        <f>(U324+V324)*N324</f>
        <v>142.76888903027944</v>
      </c>
      <c r="X324">
        <v>1.1000000000000001</v>
      </c>
      <c r="Y324" s="3">
        <f>W324*X324</f>
        <v>157.04577793330739</v>
      </c>
      <c r="Z324" t="s">
        <v>1053</v>
      </c>
    </row>
    <row r="325" spans="1:26" ht="14.65" x14ac:dyDescent="0.85">
      <c r="A325">
        <v>201</v>
      </c>
      <c r="B325" t="s">
        <v>1057</v>
      </c>
      <c r="C325" t="s">
        <v>1058</v>
      </c>
      <c r="D325" t="s">
        <v>71</v>
      </c>
      <c r="E325">
        <v>48</v>
      </c>
      <c r="F325">
        <v>72</v>
      </c>
      <c r="G325">
        <v>48</v>
      </c>
      <c r="H325">
        <v>72</v>
      </c>
      <c r="I325">
        <v>48</v>
      </c>
      <c r="J325">
        <v>48</v>
      </c>
      <c r="K325">
        <f>MAX(F325,H325)</f>
        <v>72</v>
      </c>
      <c r="L325">
        <f>MIN(G325,I325)</f>
        <v>48</v>
      </c>
      <c r="M325">
        <f>(E325*2+31)/2+60</f>
        <v>123.5</v>
      </c>
      <c r="N325">
        <f>(K325*2+31)/2+5</f>
        <v>92.5</v>
      </c>
      <c r="O325">
        <f>(L325*2+31)/2+5</f>
        <v>68.5</v>
      </c>
      <c r="P325">
        <f>M325*O325</f>
        <v>8459.75</v>
      </c>
      <c r="Q325">
        <f>((G325*2+31)/2+5)*M325</f>
        <v>8459.75</v>
      </c>
      <c r="R325" s="3">
        <v>155.20825617699253</v>
      </c>
      <c r="S325" s="3">
        <f>IF(R325&lt;200, 0, R325)</f>
        <v>0</v>
      </c>
      <c r="T325">
        <f>S325*N325</f>
        <v>0</v>
      </c>
      <c r="U325" s="4">
        <f>P325/(constants!$B$1 * constants!$B$2 * (110/250) * AVERAGE(0.8, 1) * 1.5)</f>
        <v>1.3810004610779212</v>
      </c>
      <c r="V325" s="2">
        <v>0.14124471671644007</v>
      </c>
      <c r="W325" s="3">
        <f>(U325+V325)*N325</f>
        <v>140.80767894597841</v>
      </c>
      <c r="X325">
        <v>1.1000000000000001</v>
      </c>
      <c r="Y325" s="3">
        <f>W325*X325</f>
        <v>154.88844684057625</v>
      </c>
      <c r="Z325" t="s">
        <v>1059</v>
      </c>
    </row>
    <row r="326" spans="1:26" ht="14.65" x14ac:dyDescent="0.85">
      <c r="A326">
        <v>79</v>
      </c>
      <c r="B326" t="s">
        <v>1141</v>
      </c>
      <c r="C326" t="s">
        <v>1142</v>
      </c>
      <c r="D326" t="s">
        <v>262</v>
      </c>
      <c r="E326">
        <v>90</v>
      </c>
      <c r="F326">
        <v>65</v>
      </c>
      <c r="G326">
        <v>65</v>
      </c>
      <c r="H326">
        <v>40</v>
      </c>
      <c r="I326">
        <v>40</v>
      </c>
      <c r="J326">
        <v>15</v>
      </c>
      <c r="K326">
        <f>MAX(F326,H326)</f>
        <v>65</v>
      </c>
      <c r="L326">
        <f>MIN(G326,I326)</f>
        <v>40</v>
      </c>
      <c r="M326">
        <f>(E326*2+31)/2+60</f>
        <v>165.5</v>
      </c>
      <c r="N326">
        <f>(K326*2+31)/2+5</f>
        <v>85.5</v>
      </c>
      <c r="O326">
        <f>(L326*2+31)/2+5</f>
        <v>60.5</v>
      </c>
      <c r="P326">
        <f>M326*O326</f>
        <v>10012.75</v>
      </c>
      <c r="Q326">
        <f>((G326*2+31)/2+5)*M326</f>
        <v>14150.25</v>
      </c>
      <c r="R326" s="3">
        <v>154.30296311944647</v>
      </c>
      <c r="S326" s="3">
        <f>IF(R326&lt;200, 0, R326)</f>
        <v>0</v>
      </c>
      <c r="T326">
        <f>S326*N326</f>
        <v>0</v>
      </c>
      <c r="U326" s="4">
        <f>P326/(constants!$B$1 * constants!$B$2 * (110/250) * AVERAGE(0.8, 1) * 1.5)</f>
        <v>1.6345178482411367</v>
      </c>
      <c r="V326" s="2">
        <v>2.4244965324798111E-3</v>
      </c>
      <c r="W326" s="3">
        <f>(U326+V326)*N326</f>
        <v>139.9585704781442</v>
      </c>
      <c r="X326">
        <v>1.1000000000000001</v>
      </c>
      <c r="Y326" s="3">
        <f>W326*X326</f>
        <v>153.95442752595864</v>
      </c>
      <c r="Z326" t="s">
        <v>1143</v>
      </c>
    </row>
    <row r="327" spans="1:26" ht="14.65" x14ac:dyDescent="0.85">
      <c r="A327">
        <v>449</v>
      </c>
      <c r="B327" t="s">
        <v>1087</v>
      </c>
      <c r="C327" t="s">
        <v>1088</v>
      </c>
      <c r="D327" t="s">
        <v>200</v>
      </c>
      <c r="E327">
        <v>68</v>
      </c>
      <c r="F327">
        <v>72</v>
      </c>
      <c r="G327">
        <v>78</v>
      </c>
      <c r="H327">
        <v>38</v>
      </c>
      <c r="I327">
        <v>42</v>
      </c>
      <c r="J327">
        <v>32</v>
      </c>
      <c r="K327">
        <f>MAX(F327,H327)</f>
        <v>72</v>
      </c>
      <c r="L327">
        <f>MIN(G327,I327)</f>
        <v>42</v>
      </c>
      <c r="M327">
        <f>(E327*2+31)/2+60</f>
        <v>143.5</v>
      </c>
      <c r="N327">
        <f>(K327*2+31)/2+5</f>
        <v>92.5</v>
      </c>
      <c r="O327">
        <f>(L327*2+31)/2+5</f>
        <v>62.5</v>
      </c>
      <c r="P327">
        <f>M327*O327</f>
        <v>8968.75</v>
      </c>
      <c r="Q327">
        <f>((G327*2+31)/2+5)*M327</f>
        <v>14134.75</v>
      </c>
      <c r="R327" s="3">
        <v>153.4034740183458</v>
      </c>
      <c r="S327" s="3">
        <f>IF(R327&lt;200, 0, R327)</f>
        <v>0</v>
      </c>
      <c r="T327">
        <f>S327*N327</f>
        <v>0</v>
      </c>
      <c r="U327" s="4">
        <f>P327/(constants!$B$1 * constants!$B$2 * (110/250) * AVERAGE(0.8, 1) * 1.5)</f>
        <v>1.464091478506174</v>
      </c>
      <c r="V327" s="2">
        <v>4.0235419711401113E-2</v>
      </c>
      <c r="W327" s="3">
        <f>(U327+V327)*N327</f>
        <v>139.15023808512572</v>
      </c>
      <c r="X327">
        <v>1.1000000000000001</v>
      </c>
      <c r="Y327" s="3">
        <f>W327*X327</f>
        <v>153.06526189363831</v>
      </c>
      <c r="Z327" t="s">
        <v>1089</v>
      </c>
    </row>
    <row r="328" spans="1:26" ht="14.65" x14ac:dyDescent="0.85">
      <c r="A328">
        <v>170</v>
      </c>
      <c r="B328" t="s">
        <v>1114</v>
      </c>
      <c r="C328" t="s">
        <v>1115</v>
      </c>
      <c r="D328" t="s">
        <v>614</v>
      </c>
      <c r="E328">
        <v>75</v>
      </c>
      <c r="F328">
        <v>38</v>
      </c>
      <c r="G328">
        <v>38</v>
      </c>
      <c r="H328">
        <v>56</v>
      </c>
      <c r="I328">
        <v>56</v>
      </c>
      <c r="J328">
        <v>67</v>
      </c>
      <c r="K328">
        <f>MAX(F328,H328)</f>
        <v>56</v>
      </c>
      <c r="L328">
        <f>MIN(G328,I328)</f>
        <v>38</v>
      </c>
      <c r="M328">
        <f>(E328*2+31)/2+60</f>
        <v>150.5</v>
      </c>
      <c r="N328">
        <f>(K328*2+31)/2+5</f>
        <v>76.5</v>
      </c>
      <c r="O328">
        <f>(L328*2+31)/2+5</f>
        <v>58.5</v>
      </c>
      <c r="P328">
        <f>M328*O328</f>
        <v>8804.25</v>
      </c>
      <c r="Q328">
        <f>((G328*2+31)/2+5)*M328</f>
        <v>8804.25</v>
      </c>
      <c r="R328" s="3">
        <v>153.24328108765107</v>
      </c>
      <c r="S328" s="3">
        <f>IF(R328&lt;200, 0, R328)</f>
        <v>0</v>
      </c>
      <c r="T328">
        <f>S328*N328</f>
        <v>0</v>
      </c>
      <c r="U328" s="4">
        <f>P328/(constants!$B$1 * constants!$B$2 * (110/250) * AVERAGE(0.8, 1) * 1.5)</f>
        <v>1.4372378982174754</v>
      </c>
      <c r="V328" s="2">
        <v>0.38044432177591764</v>
      </c>
      <c r="W328" s="3">
        <f>(U328+V328)*N328</f>
        <v>139.05268982949457</v>
      </c>
      <c r="X328">
        <v>1.1000000000000001</v>
      </c>
      <c r="Y328" s="3">
        <f>W328*X328</f>
        <v>152.95795881244405</v>
      </c>
      <c r="Z328" t="s">
        <v>1116</v>
      </c>
    </row>
    <row r="329" spans="1:26" x14ac:dyDescent="0.85">
      <c r="A329">
        <v>54</v>
      </c>
      <c r="B329" t="s">
        <v>1081</v>
      </c>
      <c r="C329" t="s">
        <v>1082</v>
      </c>
      <c r="D329" t="s">
        <v>63</v>
      </c>
      <c r="E329">
        <v>50</v>
      </c>
      <c r="F329">
        <v>52</v>
      </c>
      <c r="G329">
        <v>48</v>
      </c>
      <c r="H329">
        <v>65</v>
      </c>
      <c r="I329">
        <v>50</v>
      </c>
      <c r="J329">
        <v>55</v>
      </c>
      <c r="K329">
        <f>MAX(F329,H329)</f>
        <v>65</v>
      </c>
      <c r="L329">
        <f>MIN(G329,I329)</f>
        <v>48</v>
      </c>
      <c r="M329">
        <f>(E329*2+31)/2+60</f>
        <v>125.5</v>
      </c>
      <c r="N329">
        <f>(K329*2+31)/2+5</f>
        <v>85.5</v>
      </c>
      <c r="O329">
        <f>(L329*2+31)/2+5</f>
        <v>68.5</v>
      </c>
      <c r="P329">
        <f>M329*O329</f>
        <v>8596.75</v>
      </c>
      <c r="Q329">
        <f>((G329*2+31)/2+5)*M329</f>
        <v>8596.75</v>
      </c>
      <c r="R329" s="3">
        <v>152.27818266850943</v>
      </c>
      <c r="S329" s="3">
        <f>IF(R329&lt;200, 0, R329)</f>
        <v>0</v>
      </c>
      <c r="T329">
        <f>S329*N329</f>
        <v>0</v>
      </c>
      <c r="U329" s="4">
        <f>P329/(constants!$B$1 * constants!$B$2 * (110/250) * AVERAGE(0.8, 1) * 1.5)</f>
        <v>1.4033648410144057</v>
      </c>
      <c r="V329" s="2">
        <v>0.21251732091816397</v>
      </c>
      <c r="W329" s="3">
        <f>(U329+V329)*N329</f>
        <v>138.1579248452347</v>
      </c>
      <c r="X329">
        <v>1.1000000000000001</v>
      </c>
      <c r="Y329" s="3">
        <f>W329*X329</f>
        <v>151.97371732975819</v>
      </c>
      <c r="Z329" t="s">
        <v>1083</v>
      </c>
    </row>
    <row r="330" spans="1:26" ht="14.65" x14ac:dyDescent="0.85">
      <c r="A330">
        <v>443</v>
      </c>
      <c r="B330" t="s">
        <v>1069</v>
      </c>
      <c r="C330" t="s">
        <v>1070</v>
      </c>
      <c r="D330" t="s">
        <v>32</v>
      </c>
      <c r="E330">
        <v>58</v>
      </c>
      <c r="F330">
        <v>70</v>
      </c>
      <c r="G330">
        <v>45</v>
      </c>
      <c r="H330">
        <v>40</v>
      </c>
      <c r="I330">
        <v>45</v>
      </c>
      <c r="J330">
        <v>42</v>
      </c>
      <c r="K330">
        <f>MAX(F330,H330)</f>
        <v>70</v>
      </c>
      <c r="L330">
        <f>MIN(G330,I330)</f>
        <v>45</v>
      </c>
      <c r="M330">
        <f>(E330*2+31)/2+60</f>
        <v>133.5</v>
      </c>
      <c r="N330">
        <f>(K330*2+31)/2+5</f>
        <v>90.5</v>
      </c>
      <c r="O330">
        <f>(L330*2+31)/2+5</f>
        <v>65.5</v>
      </c>
      <c r="P330">
        <f>M330*O330</f>
        <v>8744.25</v>
      </c>
      <c r="Q330">
        <f>((G330*2+31)/2+5)*M330</f>
        <v>8744.25</v>
      </c>
      <c r="R330" s="3">
        <v>151.99779201818214</v>
      </c>
      <c r="S330" s="3">
        <f>IF(R330&lt;200, 0, R330)</f>
        <v>0</v>
      </c>
      <c r="T330">
        <f>S330*N330</f>
        <v>0</v>
      </c>
      <c r="U330" s="4">
        <f>P330/(constants!$B$1 * constants!$B$2 * (110/250) * AVERAGE(0.8, 1) * 1.5)</f>
        <v>1.4274432792671903</v>
      </c>
      <c r="V330" s="2">
        <v>9.6157413562883251E-2</v>
      </c>
      <c r="W330" s="3">
        <f>(U330+V330)*N330</f>
        <v>137.88586270112165</v>
      </c>
      <c r="X330">
        <v>1.1000000000000001</v>
      </c>
      <c r="Y330" s="3">
        <f>W330*X330</f>
        <v>151.67444897123383</v>
      </c>
      <c r="Z330" t="s">
        <v>1071</v>
      </c>
    </row>
    <row r="331" spans="1:26" ht="14.65" x14ac:dyDescent="0.85">
      <c r="A331">
        <v>66</v>
      </c>
      <c r="B331" t="s">
        <v>1066</v>
      </c>
      <c r="C331" t="s">
        <v>1067</v>
      </c>
      <c r="D331" t="s">
        <v>93</v>
      </c>
      <c r="E331">
        <v>70</v>
      </c>
      <c r="F331">
        <v>80</v>
      </c>
      <c r="G331">
        <v>50</v>
      </c>
      <c r="H331">
        <v>35</v>
      </c>
      <c r="I331">
        <v>35</v>
      </c>
      <c r="J331">
        <v>35</v>
      </c>
      <c r="K331">
        <f>MAX(F331,H331)</f>
        <v>80</v>
      </c>
      <c r="L331">
        <f>MIN(G331,I331)</f>
        <v>35</v>
      </c>
      <c r="M331">
        <f>(E331*2+31)/2+60</f>
        <v>145.5</v>
      </c>
      <c r="N331">
        <f>(K331*2+31)/2+5</f>
        <v>100.5</v>
      </c>
      <c r="O331">
        <f>(L331*2+31)/2+5</f>
        <v>55.5</v>
      </c>
      <c r="P331">
        <f>M331*O331</f>
        <v>8075.25</v>
      </c>
      <c r="Q331">
        <f>((G331*2+31)/2+5)*M331</f>
        <v>10257.75</v>
      </c>
      <c r="R331" s="3">
        <v>151.16510444194623</v>
      </c>
      <c r="S331" s="3">
        <f>IF(R331&lt;200, 0, R331)</f>
        <v>0</v>
      </c>
      <c r="T331">
        <f>S331*N331</f>
        <v>0</v>
      </c>
      <c r="U331" s="4">
        <f>P331/(constants!$B$1 * constants!$B$2 * (110/250) * AVERAGE(0.8, 1) * 1.5)</f>
        <v>1.3182332779715102</v>
      </c>
      <c r="V331" s="2">
        <v>4.6164792887002613E-2</v>
      </c>
      <c r="W331" s="3">
        <f>(U331+V331)*N331</f>
        <v>137.12200612128055</v>
      </c>
      <c r="X331">
        <v>1.1000000000000001</v>
      </c>
      <c r="Y331" s="3">
        <f>W331*X331</f>
        <v>150.83420673340862</v>
      </c>
      <c r="Z331" t="s">
        <v>1068</v>
      </c>
    </row>
    <row r="332" spans="1:26" ht="14.65" x14ac:dyDescent="0.85">
      <c r="A332">
        <v>271</v>
      </c>
      <c r="B332" t="s">
        <v>1084</v>
      </c>
      <c r="C332" t="s">
        <v>1085</v>
      </c>
      <c r="D332" t="s">
        <v>524</v>
      </c>
      <c r="E332">
        <v>60</v>
      </c>
      <c r="F332">
        <v>50</v>
      </c>
      <c r="G332">
        <v>50</v>
      </c>
      <c r="H332">
        <v>60</v>
      </c>
      <c r="I332">
        <v>70</v>
      </c>
      <c r="J332">
        <v>50</v>
      </c>
      <c r="K332">
        <f>MAX(F332,H332)</f>
        <v>60</v>
      </c>
      <c r="L332">
        <f>MIN(G332,I332)</f>
        <v>50</v>
      </c>
      <c r="M332">
        <f>(E332*2+31)/2+60</f>
        <v>135.5</v>
      </c>
      <c r="N332">
        <f>(K332*2+31)/2+5</f>
        <v>80.5</v>
      </c>
      <c r="O332">
        <f>(L332*2+31)/2+5</f>
        <v>70.5</v>
      </c>
      <c r="P332">
        <f>M332*O332</f>
        <v>9552.75</v>
      </c>
      <c r="Q332">
        <f>((G332*2+31)/2+5)*M332</f>
        <v>9552.75</v>
      </c>
      <c r="R332" s="3">
        <v>150.90852566561446</v>
      </c>
      <c r="S332" s="3">
        <f>IF(R332&lt;200, 0, R332)</f>
        <v>0</v>
      </c>
      <c r="T332">
        <f>S332*N332</f>
        <v>0</v>
      </c>
      <c r="U332" s="4">
        <f>P332/(constants!$B$1 * constants!$B$2 * (110/250) * AVERAGE(0.8, 1) * 1.5)</f>
        <v>1.5594257696222833</v>
      </c>
      <c r="V332" s="2">
        <v>0.14124471671644007</v>
      </c>
      <c r="W332" s="3">
        <f>(U332+V332)*N332</f>
        <v>136.90397415026723</v>
      </c>
      <c r="X332">
        <v>1.1000000000000001</v>
      </c>
      <c r="Y332" s="3">
        <f>W332*X332</f>
        <v>150.59437156529395</v>
      </c>
      <c r="Z332" t="s">
        <v>1086</v>
      </c>
    </row>
    <row r="333" spans="1:26" ht="14.65" x14ac:dyDescent="0.85">
      <c r="A333">
        <v>370</v>
      </c>
      <c r="B333" t="s">
        <v>1213</v>
      </c>
      <c r="C333" t="s">
        <v>1214</v>
      </c>
      <c r="D333" t="s">
        <v>63</v>
      </c>
      <c r="E333">
        <v>43</v>
      </c>
      <c r="F333">
        <v>30</v>
      </c>
      <c r="G333">
        <v>55</v>
      </c>
      <c r="H333">
        <v>40</v>
      </c>
      <c r="I333">
        <v>65</v>
      </c>
      <c r="J333">
        <v>97</v>
      </c>
      <c r="K333">
        <f>MAX(F333,H333)</f>
        <v>40</v>
      </c>
      <c r="L333">
        <f>MIN(G333,I333)</f>
        <v>55</v>
      </c>
      <c r="M333">
        <f>(E333*2+31)/2+60</f>
        <v>118.5</v>
      </c>
      <c r="N333">
        <f>(K333*2+31)/2+5</f>
        <v>60.5</v>
      </c>
      <c r="O333">
        <f>(L333*2+31)/2+5</f>
        <v>75.5</v>
      </c>
      <c r="P333">
        <f>M333*O333</f>
        <v>8946.75</v>
      </c>
      <c r="Q333">
        <f>((G333*2+31)/2+5)*M333</f>
        <v>8946.75</v>
      </c>
      <c r="R333" s="3">
        <v>150.84439714125864</v>
      </c>
      <c r="S333" s="3">
        <f>IF(R333&lt;200, 0, R333)</f>
        <v>0</v>
      </c>
      <c r="T333">
        <f>S333*N333</f>
        <v>0</v>
      </c>
      <c r="U333" s="4">
        <f>P333/(constants!$B$1 * constants!$B$2 * (110/250) * AVERAGE(0.8, 1) * 1.5)</f>
        <v>1.4605001182244028</v>
      </c>
      <c r="V333" s="2">
        <v>0.80271040660710491</v>
      </c>
      <c r="W333" s="3">
        <f>(U333+V333)*N333</f>
        <v>136.92423675230623</v>
      </c>
      <c r="X333">
        <v>1.1000000000000001</v>
      </c>
      <c r="Y333" s="3">
        <f>W333*X333</f>
        <v>150.61666042753686</v>
      </c>
      <c r="Z333" t="s">
        <v>1215</v>
      </c>
    </row>
    <row r="334" spans="1:26" ht="14.65" x14ac:dyDescent="0.85">
      <c r="A334">
        <v>231</v>
      </c>
      <c r="B334" t="s">
        <v>1093</v>
      </c>
      <c r="C334" t="s">
        <v>1094</v>
      </c>
      <c r="D334" t="s">
        <v>200</v>
      </c>
      <c r="E334">
        <v>90</v>
      </c>
      <c r="F334">
        <v>60</v>
      </c>
      <c r="G334">
        <v>60</v>
      </c>
      <c r="H334">
        <v>40</v>
      </c>
      <c r="I334">
        <v>40</v>
      </c>
      <c r="J334">
        <v>40</v>
      </c>
      <c r="K334">
        <f>MAX(F334,H334)</f>
        <v>60</v>
      </c>
      <c r="L334">
        <f>MIN(G334,I334)</f>
        <v>40</v>
      </c>
      <c r="M334">
        <f>(E334*2+31)/2+60</f>
        <v>165.5</v>
      </c>
      <c r="N334">
        <f>(K334*2+31)/2+5</f>
        <v>80.5</v>
      </c>
      <c r="O334">
        <f>(L334*2+31)/2+5</f>
        <v>60.5</v>
      </c>
      <c r="P334">
        <f>M334*O334</f>
        <v>10012.75</v>
      </c>
      <c r="Q334">
        <f>((G334*2+31)/2+5)*M334</f>
        <v>13322.75</v>
      </c>
      <c r="R334" s="3">
        <v>150.65853220314318</v>
      </c>
      <c r="S334" s="3">
        <f>IF(R334&lt;200, 0, R334)</f>
        <v>0</v>
      </c>
      <c r="T334">
        <f>S334*N334</f>
        <v>0</v>
      </c>
      <c r="U334" s="4">
        <f>P334/(constants!$B$1 * constants!$B$2 * (110/250) * AVERAGE(0.8, 1) * 1.5)</f>
        <v>1.6345178482411367</v>
      </c>
      <c r="V334" s="2">
        <v>6.3164017464035535E-2</v>
      </c>
      <c r="W334" s="3">
        <f>(U334+V334)*N334</f>
        <v>136.66339018926635</v>
      </c>
      <c r="X334">
        <v>1.1000000000000001</v>
      </c>
      <c r="Y334" s="3">
        <f>W334*X334</f>
        <v>150.32972920819299</v>
      </c>
      <c r="Z334" t="s">
        <v>1095</v>
      </c>
    </row>
    <row r="335" spans="1:26" ht="14.65" x14ac:dyDescent="0.85">
      <c r="A335">
        <v>258</v>
      </c>
      <c r="B335" t="s">
        <v>1075</v>
      </c>
      <c r="C335" t="s">
        <v>1076</v>
      </c>
      <c r="D335" t="s">
        <v>63</v>
      </c>
      <c r="E335">
        <v>50</v>
      </c>
      <c r="F335">
        <v>70</v>
      </c>
      <c r="G335">
        <v>50</v>
      </c>
      <c r="H335">
        <v>50</v>
      </c>
      <c r="I335">
        <v>50</v>
      </c>
      <c r="J335">
        <v>40</v>
      </c>
      <c r="K335">
        <f>MAX(F335,H335)</f>
        <v>70</v>
      </c>
      <c r="L335">
        <f>MIN(G335,I335)</f>
        <v>50</v>
      </c>
      <c r="M335">
        <f>(E335*2+31)/2+60</f>
        <v>125.5</v>
      </c>
      <c r="N335">
        <f>(K335*2+31)/2+5</f>
        <v>90.5</v>
      </c>
      <c r="O335">
        <f>(L335*2+31)/2+5</f>
        <v>70.5</v>
      </c>
      <c r="P335">
        <f>M335*O335</f>
        <v>8847.75</v>
      </c>
      <c r="Q335">
        <f>((G335*2+31)/2+5)*M335</f>
        <v>8847.75</v>
      </c>
      <c r="R335" s="3">
        <v>150.39863454054341</v>
      </c>
      <c r="S335" s="3">
        <f>IF(R335&lt;200, 0, R335)</f>
        <v>0</v>
      </c>
      <c r="T335">
        <f>S335*N335</f>
        <v>0</v>
      </c>
      <c r="U335" s="4">
        <f>P335/(constants!$B$1 * constants!$B$2 * (110/250) * AVERAGE(0.8, 1) * 1.5)</f>
        <v>1.4443389969564322</v>
      </c>
      <c r="V335" s="2">
        <v>6.3164017464035535E-2</v>
      </c>
      <c r="W335" s="3">
        <f>(U335+V335)*N335</f>
        <v>136.42902280505234</v>
      </c>
      <c r="X335">
        <v>1.1000000000000001</v>
      </c>
      <c r="Y335" s="3">
        <f>W335*X335</f>
        <v>150.07192508555758</v>
      </c>
      <c r="Z335" t="s">
        <v>1077</v>
      </c>
    </row>
    <row r="336" spans="1:26" x14ac:dyDescent="0.85">
      <c r="A336">
        <v>111</v>
      </c>
      <c r="B336" t="s">
        <v>1102</v>
      </c>
      <c r="C336" t="s">
        <v>1103</v>
      </c>
      <c r="D336" t="s">
        <v>175</v>
      </c>
      <c r="E336">
        <v>80</v>
      </c>
      <c r="F336">
        <v>85</v>
      </c>
      <c r="G336">
        <v>95</v>
      </c>
      <c r="H336">
        <v>30</v>
      </c>
      <c r="I336">
        <v>30</v>
      </c>
      <c r="J336">
        <v>25</v>
      </c>
      <c r="K336">
        <f>MAX(F336,H336)</f>
        <v>85</v>
      </c>
      <c r="L336">
        <f>MIN(G336,I336)</f>
        <v>30</v>
      </c>
      <c r="M336">
        <f>(E336*2+31)/2+60</f>
        <v>155.5</v>
      </c>
      <c r="N336">
        <f>(K336*2+31)/2+5</f>
        <v>105.5</v>
      </c>
      <c r="O336">
        <f>(L336*2+31)/2+5</f>
        <v>50.5</v>
      </c>
      <c r="P336">
        <f>M336*O336</f>
        <v>7852.75</v>
      </c>
      <c r="Q336">
        <f>((G336*2+31)/2+5)*M336</f>
        <v>17960.25</v>
      </c>
      <c r="R336" s="3">
        <v>149.91134375893029</v>
      </c>
      <c r="S336" s="3">
        <f>IF(R336&lt;200, 0, R336)</f>
        <v>0</v>
      </c>
      <c r="T336">
        <f>S336*N336</f>
        <v>0</v>
      </c>
      <c r="U336" s="4">
        <f>P336/(constants!$B$1 * constants!$B$2 * (110/250) * AVERAGE(0.8, 1) * 1.5)</f>
        <v>1.2819115660308693</v>
      </c>
      <c r="V336" s="2">
        <v>6.9670375179493454E-3</v>
      </c>
      <c r="W336" s="3">
        <f>(U336+V336)*N336</f>
        <v>135.97669267440037</v>
      </c>
      <c r="X336">
        <v>1.1000000000000001</v>
      </c>
      <c r="Y336" s="3">
        <f>W336*X336</f>
        <v>149.57436194184041</v>
      </c>
      <c r="Z336" t="s">
        <v>1104</v>
      </c>
    </row>
    <row r="337" spans="1:26" ht="14.65" x14ac:dyDescent="0.85">
      <c r="A337">
        <v>331</v>
      </c>
      <c r="B337" t="s">
        <v>1072</v>
      </c>
      <c r="C337" t="s">
        <v>1073</v>
      </c>
      <c r="D337" t="s">
        <v>292</v>
      </c>
      <c r="E337">
        <v>50</v>
      </c>
      <c r="F337">
        <v>85</v>
      </c>
      <c r="G337">
        <v>40</v>
      </c>
      <c r="H337">
        <v>85</v>
      </c>
      <c r="I337">
        <v>40</v>
      </c>
      <c r="J337">
        <v>35</v>
      </c>
      <c r="K337">
        <f>MAX(F337,H337)</f>
        <v>85</v>
      </c>
      <c r="L337">
        <f>MIN(G337,I337)</f>
        <v>40</v>
      </c>
      <c r="M337">
        <f>(E337*2+31)/2+60</f>
        <v>125.5</v>
      </c>
      <c r="N337">
        <f>(K337*2+31)/2+5</f>
        <v>105.5</v>
      </c>
      <c r="O337">
        <f>(L337*2+31)/2+5</f>
        <v>60.5</v>
      </c>
      <c r="P337">
        <f>M337*O337</f>
        <v>7592.75</v>
      </c>
      <c r="Q337">
        <f>((G337*2+31)/2+5)*M337</f>
        <v>7592.75</v>
      </c>
      <c r="R337" s="3">
        <v>149.52433995287936</v>
      </c>
      <c r="S337" s="3">
        <f>IF(R337&lt;200, 0, R337)</f>
        <v>0</v>
      </c>
      <c r="T337">
        <f>S337*N337</f>
        <v>0</v>
      </c>
      <c r="U337" s="4">
        <f>P337/(constants!$B$1 * constants!$B$2 * (110/250) * AVERAGE(0.8, 1) * 1.5)</f>
        <v>1.2394682172463001</v>
      </c>
      <c r="V337" s="2">
        <v>4.6164792887002613E-2</v>
      </c>
      <c r="W337" s="3">
        <f>(U337+V337)*N337</f>
        <v>135.63428256906343</v>
      </c>
      <c r="X337">
        <v>1.1000000000000001</v>
      </c>
      <c r="Y337" s="3">
        <f>W337*X337</f>
        <v>149.19771082596978</v>
      </c>
      <c r="Z337" t="s">
        <v>1074</v>
      </c>
    </row>
    <row r="338" spans="1:26" ht="14.65" x14ac:dyDescent="0.85">
      <c r="A338">
        <v>209</v>
      </c>
      <c r="B338" t="s">
        <v>1090</v>
      </c>
      <c r="C338" t="s">
        <v>1091</v>
      </c>
      <c r="D338" t="s">
        <v>379</v>
      </c>
      <c r="E338">
        <v>60</v>
      </c>
      <c r="F338">
        <v>80</v>
      </c>
      <c r="G338">
        <v>50</v>
      </c>
      <c r="H338">
        <v>40</v>
      </c>
      <c r="I338">
        <v>40</v>
      </c>
      <c r="J338">
        <v>30</v>
      </c>
      <c r="K338">
        <f>MAX(F338,H338)</f>
        <v>80</v>
      </c>
      <c r="L338">
        <f>MIN(G338,I338)</f>
        <v>40</v>
      </c>
      <c r="M338">
        <f>(E338*2+31)/2+60</f>
        <v>135.5</v>
      </c>
      <c r="N338">
        <f>(K338*2+31)/2+5</f>
        <v>100.5</v>
      </c>
      <c r="O338">
        <f>(L338*2+31)/2+5</f>
        <v>60.5</v>
      </c>
      <c r="P338">
        <f>M338*O338</f>
        <v>8197.75</v>
      </c>
      <c r="Q338">
        <f>((G338*2+31)/2+5)*M338</f>
        <v>9552.75</v>
      </c>
      <c r="R338" s="3">
        <v>149.36132731891726</v>
      </c>
      <c r="S338" s="3">
        <f>IF(R338&lt;200, 0, R338)</f>
        <v>0</v>
      </c>
      <c r="T338">
        <f>S338*N338</f>
        <v>0</v>
      </c>
      <c r="U338" s="4">
        <f>P338/(constants!$B$1 * constants!$B$2 * (110/250) * AVERAGE(0.8, 1) * 1.5)</f>
        <v>1.3382306249950091</v>
      </c>
      <c r="V338" s="2">
        <v>9.8122795494503673E-3</v>
      </c>
      <c r="W338" s="3">
        <f>(U338+V338)*N338</f>
        <v>135.47831190671818</v>
      </c>
      <c r="X338">
        <v>1.1000000000000001</v>
      </c>
      <c r="Y338" s="3">
        <f>W338*X338</f>
        <v>149.02614309739002</v>
      </c>
      <c r="Z338" t="s">
        <v>1092</v>
      </c>
    </row>
    <row r="339" spans="1:26" ht="14.65" x14ac:dyDescent="0.85">
      <c r="A339">
        <v>325</v>
      </c>
      <c r="B339" t="s">
        <v>1096</v>
      </c>
      <c r="C339" t="s">
        <v>1097</v>
      </c>
      <c r="D339" t="s">
        <v>71</v>
      </c>
      <c r="E339">
        <v>60</v>
      </c>
      <c r="F339">
        <v>25</v>
      </c>
      <c r="G339">
        <v>35</v>
      </c>
      <c r="H339">
        <v>70</v>
      </c>
      <c r="I339">
        <v>80</v>
      </c>
      <c r="J339">
        <v>60</v>
      </c>
      <c r="K339">
        <f>MAX(F339,H339)</f>
        <v>70</v>
      </c>
      <c r="L339">
        <f>MIN(G339,I339)</f>
        <v>35</v>
      </c>
      <c r="M339">
        <f>(E339*2+31)/2+60</f>
        <v>135.5</v>
      </c>
      <c r="N339">
        <f>(K339*2+31)/2+5</f>
        <v>90.5</v>
      </c>
      <c r="O339">
        <f>(L339*2+31)/2+5</f>
        <v>55.5</v>
      </c>
      <c r="P339">
        <f>M339*O339</f>
        <v>7520.25</v>
      </c>
      <c r="Q339">
        <f>((G339*2+31)/2+5)*M339</f>
        <v>7520.25</v>
      </c>
      <c r="R339" s="3">
        <v>149.12846114463662</v>
      </c>
      <c r="S339" s="3">
        <f>IF(R339&lt;200, 0, R339)</f>
        <v>0</v>
      </c>
      <c r="T339">
        <f>S339*N339</f>
        <v>0</v>
      </c>
      <c r="U339" s="4">
        <f>P339/(constants!$B$1 * constants!$B$2 * (110/250) * AVERAGE(0.8, 1) * 1.5)</f>
        <v>1.2276330526813721</v>
      </c>
      <c r="V339" s="2">
        <v>0.26752054707132439</v>
      </c>
      <c r="W339" s="3">
        <f>(U339+V339)*N339</f>
        <v>135.31140077761904</v>
      </c>
      <c r="X339">
        <v>1.1000000000000001</v>
      </c>
      <c r="Y339" s="3">
        <f>W339*X339</f>
        <v>148.84254085538095</v>
      </c>
      <c r="Z339" t="s">
        <v>1098</v>
      </c>
    </row>
    <row r="340" spans="1:26" ht="14.65" x14ac:dyDescent="0.85">
      <c r="A340">
        <v>438</v>
      </c>
      <c r="B340" t="s">
        <v>1189</v>
      </c>
      <c r="C340" t="s">
        <v>1190</v>
      </c>
      <c r="D340" t="s">
        <v>125</v>
      </c>
      <c r="E340">
        <v>50</v>
      </c>
      <c r="F340">
        <v>80</v>
      </c>
      <c r="G340">
        <v>95</v>
      </c>
      <c r="H340">
        <v>10</v>
      </c>
      <c r="I340">
        <v>45</v>
      </c>
      <c r="J340">
        <v>10</v>
      </c>
      <c r="K340">
        <f>MAX(F340,H340)</f>
        <v>80</v>
      </c>
      <c r="L340">
        <f>MIN(G340,I340)</f>
        <v>45</v>
      </c>
      <c r="M340">
        <f>(E340*2+31)/2+60</f>
        <v>125.5</v>
      </c>
      <c r="N340">
        <f>(K340*2+31)/2+5</f>
        <v>100.5</v>
      </c>
      <c r="O340">
        <f>(L340*2+31)/2+5</f>
        <v>65.5</v>
      </c>
      <c r="P340">
        <f>M340*O340</f>
        <v>8220.25</v>
      </c>
      <c r="Q340">
        <f>((G340*2+31)/2+5)*M340</f>
        <v>14495.25</v>
      </c>
      <c r="R340" s="3">
        <v>148.95178735477649</v>
      </c>
      <c r="S340" s="3">
        <f>IF(R340&lt;200, 0, R340)</f>
        <v>0</v>
      </c>
      <c r="T340">
        <f>S340*N340</f>
        <v>0</v>
      </c>
      <c r="U340" s="4">
        <f>P340/(constants!$B$1 * constants!$B$2 * (110/250) * AVERAGE(0.8, 1) * 1.5)</f>
        <v>1.3419036071013661</v>
      </c>
      <c r="V340" s="2">
        <v>2.4244965324798111E-3</v>
      </c>
      <c r="W340" s="3">
        <f>(U340+V340)*N340</f>
        <v>135.10497441520153</v>
      </c>
      <c r="X340">
        <v>1.1000000000000001</v>
      </c>
      <c r="Y340" s="3">
        <f>W340*X340</f>
        <v>148.61547185672168</v>
      </c>
      <c r="Z340" t="s">
        <v>1191</v>
      </c>
    </row>
    <row r="341" spans="1:26" ht="14.65" x14ac:dyDescent="0.85">
      <c r="A341">
        <v>422</v>
      </c>
      <c r="B341" t="s">
        <v>1120</v>
      </c>
      <c r="C341" t="s">
        <v>1121</v>
      </c>
      <c r="D341" t="s">
        <v>63</v>
      </c>
      <c r="E341">
        <v>76</v>
      </c>
      <c r="F341">
        <v>48</v>
      </c>
      <c r="G341">
        <v>48</v>
      </c>
      <c r="H341">
        <v>57</v>
      </c>
      <c r="I341">
        <v>62</v>
      </c>
      <c r="J341">
        <v>34</v>
      </c>
      <c r="K341">
        <f>MAX(F341,H341)</f>
        <v>57</v>
      </c>
      <c r="L341">
        <f>MIN(G341,I341)</f>
        <v>48</v>
      </c>
      <c r="M341">
        <f>(E341*2+31)/2+60</f>
        <v>151.5</v>
      </c>
      <c r="N341">
        <f>(K341*2+31)/2+5</f>
        <v>77.5</v>
      </c>
      <c r="O341">
        <f>(L341*2+31)/2+5</f>
        <v>68.5</v>
      </c>
      <c r="P341">
        <f>M341*O341</f>
        <v>10377.75</v>
      </c>
      <c r="Q341">
        <f>((G341*2+31)/2+5)*M341</f>
        <v>10377.75</v>
      </c>
      <c r="R341" s="3">
        <v>148.68556855696954</v>
      </c>
      <c r="S341" s="3">
        <f>IF(R341&lt;200, 0, R341)</f>
        <v>0</v>
      </c>
      <c r="T341">
        <f>S341*N341</f>
        <v>0</v>
      </c>
      <c r="U341" s="4">
        <f>P341/(constants!$B$1 * constants!$B$2 * (110/250) * AVERAGE(0.8, 1) * 1.5)</f>
        <v>1.6941017801887051</v>
      </c>
      <c r="V341" s="2">
        <v>4.6164792887002613E-2</v>
      </c>
      <c r="W341" s="3">
        <f>(U341+V341)*N341</f>
        <v>134.87065941336735</v>
      </c>
      <c r="X341">
        <v>1.1000000000000001</v>
      </c>
      <c r="Y341" s="3">
        <f>W341*X341</f>
        <v>148.35772535470409</v>
      </c>
      <c r="Z341" t="s">
        <v>1122</v>
      </c>
    </row>
    <row r="342" spans="1:26" ht="14.65" x14ac:dyDescent="0.85">
      <c r="A342">
        <v>140</v>
      </c>
      <c r="B342" t="s">
        <v>1078</v>
      </c>
      <c r="C342" t="s">
        <v>1079</v>
      </c>
      <c r="D342" t="s">
        <v>356</v>
      </c>
      <c r="E342">
        <v>30</v>
      </c>
      <c r="F342">
        <v>80</v>
      </c>
      <c r="G342">
        <v>90</v>
      </c>
      <c r="H342">
        <v>55</v>
      </c>
      <c r="I342">
        <v>45</v>
      </c>
      <c r="J342">
        <v>55</v>
      </c>
      <c r="K342">
        <f>MAX(F342,H342)</f>
        <v>80</v>
      </c>
      <c r="L342">
        <f>MIN(G342,I342)</f>
        <v>45</v>
      </c>
      <c r="M342">
        <f>(E342*2+31)/2+60</f>
        <v>105.5</v>
      </c>
      <c r="N342">
        <f>(K342*2+31)/2+5</f>
        <v>100.5</v>
      </c>
      <c r="O342">
        <f>(L342*2+31)/2+5</f>
        <v>65.5</v>
      </c>
      <c r="P342">
        <f>M342*O342</f>
        <v>6910.25</v>
      </c>
      <c r="Q342">
        <f>((G342*2+31)/2+5)*M342</f>
        <v>11657.75</v>
      </c>
      <c r="R342" s="3">
        <v>148.4890588776455</v>
      </c>
      <c r="S342" s="3">
        <f>IF(R342&lt;200, 0, R342)</f>
        <v>0</v>
      </c>
      <c r="T342">
        <f>S342*N342</f>
        <v>0</v>
      </c>
      <c r="U342" s="4">
        <f>P342/(constants!$B$1 * constants!$B$2 * (110/250) * AVERAGE(0.8, 1) * 1.5)</f>
        <v>1.1280544266868058</v>
      </c>
      <c r="V342" s="2">
        <v>0.21251732091816397</v>
      </c>
      <c r="W342" s="3">
        <f>(U342+V342)*N342</f>
        <v>134.72746063429946</v>
      </c>
      <c r="X342">
        <v>1.1000000000000001</v>
      </c>
      <c r="Y342" s="3">
        <f>W342*X342</f>
        <v>148.20020669772941</v>
      </c>
      <c r="Z342" t="s">
        <v>1080</v>
      </c>
    </row>
    <row r="343" spans="1:26" ht="14.65" x14ac:dyDescent="0.85">
      <c r="A343">
        <v>35</v>
      </c>
      <c r="B343" t="s">
        <v>1111</v>
      </c>
      <c r="C343" t="s">
        <v>1112</v>
      </c>
      <c r="D343" t="s">
        <v>379</v>
      </c>
      <c r="E343">
        <v>70</v>
      </c>
      <c r="F343">
        <v>45</v>
      </c>
      <c r="G343">
        <v>48</v>
      </c>
      <c r="H343">
        <v>60</v>
      </c>
      <c r="I343">
        <v>65</v>
      </c>
      <c r="J343">
        <v>35</v>
      </c>
      <c r="K343">
        <f>MAX(F343,H343)</f>
        <v>60</v>
      </c>
      <c r="L343">
        <f>MIN(G343,I343)</f>
        <v>48</v>
      </c>
      <c r="M343">
        <f>(E343*2+31)/2+60</f>
        <v>145.5</v>
      </c>
      <c r="N343">
        <f>(K343*2+31)/2+5</f>
        <v>80.5</v>
      </c>
      <c r="O343">
        <f>(L343*2+31)/2+5</f>
        <v>68.5</v>
      </c>
      <c r="P343">
        <f>M343*O343</f>
        <v>9966.75</v>
      </c>
      <c r="Q343">
        <f>((G343*2+31)/2+5)*M343</f>
        <v>9966.75</v>
      </c>
      <c r="R343" s="3">
        <v>148.48656696144096</v>
      </c>
      <c r="S343" s="3">
        <f>IF(R343&lt;200, 0, R343)</f>
        <v>0</v>
      </c>
      <c r="T343">
        <f>S343*N343</f>
        <v>0</v>
      </c>
      <c r="U343" s="4">
        <f>P343/(constants!$B$1 * constants!$B$2 * (110/250) * AVERAGE(0.8, 1) * 1.5)</f>
        <v>1.6270086403792514</v>
      </c>
      <c r="V343" s="2">
        <v>4.6164792887002613E-2</v>
      </c>
      <c r="W343" s="3">
        <f>(U343+V343)*N343</f>
        <v>134.69046137793345</v>
      </c>
      <c r="X343">
        <v>1.1000000000000001</v>
      </c>
      <c r="Y343" s="3">
        <f>W343*X343</f>
        <v>148.1595075157268</v>
      </c>
      <c r="Z343" t="s">
        <v>1113</v>
      </c>
    </row>
    <row r="344" spans="1:26" ht="14.65" x14ac:dyDescent="0.85">
      <c r="A344">
        <v>456</v>
      </c>
      <c r="B344" t="s">
        <v>1153</v>
      </c>
      <c r="C344" t="s">
        <v>1154</v>
      </c>
      <c r="D344" t="s">
        <v>63</v>
      </c>
      <c r="E344">
        <v>49</v>
      </c>
      <c r="F344">
        <v>49</v>
      </c>
      <c r="G344">
        <v>56</v>
      </c>
      <c r="H344">
        <v>49</v>
      </c>
      <c r="I344">
        <v>61</v>
      </c>
      <c r="J344">
        <v>66</v>
      </c>
      <c r="K344">
        <f>MAX(F344,H344)</f>
        <v>49</v>
      </c>
      <c r="L344">
        <f>MIN(G344,I344)</f>
        <v>56</v>
      </c>
      <c r="M344">
        <f>(E344*2+31)/2+60</f>
        <v>124.5</v>
      </c>
      <c r="N344">
        <f>(K344*2+31)/2+5</f>
        <v>69.5</v>
      </c>
      <c r="O344">
        <f>(L344*2+31)/2+5</f>
        <v>76.5</v>
      </c>
      <c r="P344">
        <f>M344*O344</f>
        <v>9524.25</v>
      </c>
      <c r="Q344">
        <f>((G344*2+31)/2+5)*M344</f>
        <v>9524.25</v>
      </c>
      <c r="R344" s="3">
        <v>148.02833790160565</v>
      </c>
      <c r="S344" s="3">
        <f>IF(R344&lt;200, 0, R344)</f>
        <v>0</v>
      </c>
      <c r="T344">
        <f>S344*N344</f>
        <v>0</v>
      </c>
      <c r="U344" s="4">
        <f>P344/(constants!$B$1 * constants!$B$2 * (110/250) * AVERAGE(0.8, 1) * 1.5)</f>
        <v>1.554773325620898</v>
      </c>
      <c r="V344" s="2">
        <v>0.37784730711303061</v>
      </c>
      <c r="W344" s="3">
        <f>(U344+V344)*N344</f>
        <v>134.31713397500803</v>
      </c>
      <c r="X344">
        <v>1.1000000000000001</v>
      </c>
      <c r="Y344" s="3">
        <f>W344*X344</f>
        <v>147.74884737250886</v>
      </c>
      <c r="Z344" t="s">
        <v>1155</v>
      </c>
    </row>
    <row r="345" spans="1:26" ht="14.65" x14ac:dyDescent="0.85">
      <c r="A345">
        <v>431</v>
      </c>
      <c r="B345" t="s">
        <v>1168</v>
      </c>
      <c r="C345" t="s">
        <v>1169</v>
      </c>
      <c r="D345" t="s">
        <v>17</v>
      </c>
      <c r="E345">
        <v>49</v>
      </c>
      <c r="F345">
        <v>55</v>
      </c>
      <c r="G345">
        <v>42</v>
      </c>
      <c r="H345">
        <v>42</v>
      </c>
      <c r="I345">
        <v>37</v>
      </c>
      <c r="J345">
        <v>85</v>
      </c>
      <c r="K345">
        <f>MAX(F345,H345)</f>
        <v>55</v>
      </c>
      <c r="L345">
        <f>MIN(G345,I345)</f>
        <v>37</v>
      </c>
      <c r="M345">
        <f>(E345*2+31)/2+60</f>
        <v>124.5</v>
      </c>
      <c r="N345">
        <f>(K345*2+31)/2+5</f>
        <v>75.5</v>
      </c>
      <c r="O345">
        <f>(L345*2+31)/2+5</f>
        <v>57.5</v>
      </c>
      <c r="P345">
        <f>M345*O345</f>
        <v>7158.75</v>
      </c>
      <c r="Q345">
        <f>((G345*2+31)/2+5)*M345</f>
        <v>7781.25</v>
      </c>
      <c r="R345" s="3">
        <v>147.6201328855733</v>
      </c>
      <c r="S345" s="3">
        <f>IF(R345&lt;200, 0, R345)</f>
        <v>0</v>
      </c>
      <c r="T345">
        <f>S345*N345</f>
        <v>0</v>
      </c>
      <c r="U345" s="4">
        <f>P345/(constants!$B$1 * constants!$B$2 * (110/250) * AVERAGE(0.8, 1) * 1.5)</f>
        <v>1.1686204735059036</v>
      </c>
      <c r="V345" s="2">
        <v>0.60606259170932386</v>
      </c>
      <c r="W345" s="3">
        <f>(U345+V345)*N345</f>
        <v>133.98857142374968</v>
      </c>
      <c r="X345">
        <v>1.1000000000000001</v>
      </c>
      <c r="Y345" s="3">
        <f>W345*X345</f>
        <v>147.38742856612467</v>
      </c>
      <c r="Z345" t="s">
        <v>1170</v>
      </c>
    </row>
    <row r="346" spans="1:26" ht="14.65" x14ac:dyDescent="0.85">
      <c r="A346">
        <v>459</v>
      </c>
      <c r="B346" t="s">
        <v>1099</v>
      </c>
      <c r="C346" t="s">
        <v>1100</v>
      </c>
      <c r="D346" t="s">
        <v>413</v>
      </c>
      <c r="E346">
        <v>60</v>
      </c>
      <c r="F346">
        <v>62</v>
      </c>
      <c r="G346">
        <v>50</v>
      </c>
      <c r="H346">
        <v>62</v>
      </c>
      <c r="I346">
        <v>60</v>
      </c>
      <c r="J346">
        <v>40</v>
      </c>
      <c r="K346">
        <f>MAX(F346,H346)</f>
        <v>62</v>
      </c>
      <c r="L346">
        <f>MIN(G346,I346)</f>
        <v>50</v>
      </c>
      <c r="M346">
        <f>(E346*2+31)/2+60</f>
        <v>135.5</v>
      </c>
      <c r="N346">
        <f>(K346*2+31)/2+5</f>
        <v>82.5</v>
      </c>
      <c r="O346">
        <f>(L346*2+31)/2+5</f>
        <v>70.5</v>
      </c>
      <c r="P346">
        <f>M346*O346</f>
        <v>9552.75</v>
      </c>
      <c r="Q346">
        <f>((G346*2+31)/2+5)*M346</f>
        <v>9552.75</v>
      </c>
      <c r="R346" s="3">
        <v>147.57153960523243</v>
      </c>
      <c r="S346" s="3">
        <f>IF(R346&lt;200, 0, R346)</f>
        <v>0</v>
      </c>
      <c r="T346">
        <f>S346*N346</f>
        <v>0</v>
      </c>
      <c r="U346" s="4">
        <f>P346/(constants!$B$1 * constants!$B$2 * (110/250) * AVERAGE(0.8, 1) * 1.5)</f>
        <v>1.5594257696222833</v>
      </c>
      <c r="V346" s="2">
        <v>6.3164017464035535E-2</v>
      </c>
      <c r="W346" s="3">
        <f>(U346+V346)*N346</f>
        <v>133.8636574346213</v>
      </c>
      <c r="X346">
        <v>1.1000000000000001</v>
      </c>
      <c r="Y346" s="3">
        <f>W346*X346</f>
        <v>147.25002317808344</v>
      </c>
      <c r="Z346" t="s">
        <v>1101</v>
      </c>
    </row>
    <row r="347" spans="1:26" ht="14.65" x14ac:dyDescent="0.85">
      <c r="A347">
        <v>228</v>
      </c>
      <c r="B347" t="s">
        <v>1105</v>
      </c>
      <c r="C347" t="s">
        <v>1106</v>
      </c>
      <c r="D347" t="s">
        <v>471</v>
      </c>
      <c r="E347">
        <v>45</v>
      </c>
      <c r="F347">
        <v>60</v>
      </c>
      <c r="G347">
        <v>30</v>
      </c>
      <c r="H347">
        <v>80</v>
      </c>
      <c r="I347">
        <v>50</v>
      </c>
      <c r="J347">
        <v>65</v>
      </c>
      <c r="K347">
        <f>MAX(F347,H347)</f>
        <v>80</v>
      </c>
      <c r="L347">
        <f>MIN(G347,I347)</f>
        <v>30</v>
      </c>
      <c r="M347">
        <f>(E347*2+31)/2+60</f>
        <v>120.5</v>
      </c>
      <c r="N347">
        <f>(K347*2+31)/2+5</f>
        <v>100.5</v>
      </c>
      <c r="O347">
        <f>(L347*2+31)/2+5</f>
        <v>50.5</v>
      </c>
      <c r="P347">
        <f>M347*O347</f>
        <v>6085.25</v>
      </c>
      <c r="Q347">
        <f>((G347*2+31)/2+5)*M347</f>
        <v>6085.25</v>
      </c>
      <c r="R347" s="3">
        <v>146.27816348733839</v>
      </c>
      <c r="S347" s="3">
        <f>IF(R347&lt;200, 0, R347)</f>
        <v>0</v>
      </c>
      <c r="T347">
        <f>S347*N347</f>
        <v>0</v>
      </c>
      <c r="U347" s="4">
        <f>P347/(constants!$B$1 * constants!$B$2 * (110/250) * AVERAGE(0.8, 1) * 1.5)</f>
        <v>0.99337841612038424</v>
      </c>
      <c r="V347" s="2">
        <v>0.32744370738501449</v>
      </c>
      <c r="W347" s="3">
        <f>(U347+V347)*N347</f>
        <v>132.74262341229257</v>
      </c>
      <c r="X347">
        <v>1.1000000000000001</v>
      </c>
      <c r="Y347" s="3">
        <f>W347*X347</f>
        <v>146.01688575352185</v>
      </c>
      <c r="Z347" t="s">
        <v>1107</v>
      </c>
    </row>
    <row r="348" spans="1:26" ht="14.65" x14ac:dyDescent="0.85">
      <c r="A348">
        <v>366</v>
      </c>
      <c r="B348" t="s">
        <v>1117</v>
      </c>
      <c r="C348" t="s">
        <v>1118</v>
      </c>
      <c r="D348" t="s">
        <v>63</v>
      </c>
      <c r="E348">
        <v>35</v>
      </c>
      <c r="F348">
        <v>64</v>
      </c>
      <c r="G348">
        <v>85</v>
      </c>
      <c r="H348">
        <v>74</v>
      </c>
      <c r="I348">
        <v>55</v>
      </c>
      <c r="J348">
        <v>32</v>
      </c>
      <c r="K348">
        <f>MAX(F348,H348)</f>
        <v>74</v>
      </c>
      <c r="L348">
        <f>MIN(G348,I348)</f>
        <v>55</v>
      </c>
      <c r="M348">
        <f>(E348*2+31)/2+60</f>
        <v>110.5</v>
      </c>
      <c r="N348">
        <f>(K348*2+31)/2+5</f>
        <v>94.5</v>
      </c>
      <c r="O348">
        <f>(L348*2+31)/2+5</f>
        <v>75.5</v>
      </c>
      <c r="P348">
        <f>M348*O348</f>
        <v>8342.75</v>
      </c>
      <c r="Q348">
        <f>((G348*2+31)/2+5)*M348</f>
        <v>11657.75</v>
      </c>
      <c r="R348" s="3">
        <v>146.07350849171533</v>
      </c>
      <c r="S348" s="3">
        <f>IF(R348&lt;200, 0, R348)</f>
        <v>0</v>
      </c>
      <c r="T348">
        <f>S348*N348</f>
        <v>0</v>
      </c>
      <c r="U348" s="4">
        <f>P348/(constants!$B$1 * constants!$B$2 * (110/250) * AVERAGE(0.8, 1) * 1.5)</f>
        <v>1.361900954124865</v>
      </c>
      <c r="V348" s="2">
        <v>4.0235419711401113E-2</v>
      </c>
      <c r="W348" s="3">
        <f>(U348+V348)*N348</f>
        <v>132.50188732752716</v>
      </c>
      <c r="X348">
        <v>1.1000000000000001</v>
      </c>
      <c r="Y348" s="3">
        <f>W348*X348</f>
        <v>145.75207606027988</v>
      </c>
      <c r="Z348" t="s">
        <v>1119</v>
      </c>
    </row>
    <row r="349" spans="1:26" x14ac:dyDescent="0.85">
      <c r="A349">
        <v>188</v>
      </c>
      <c r="B349" t="s">
        <v>1165</v>
      </c>
      <c r="C349" t="s">
        <v>1166</v>
      </c>
      <c r="D349" t="s">
        <v>556</v>
      </c>
      <c r="E349">
        <v>55</v>
      </c>
      <c r="F349">
        <v>45</v>
      </c>
      <c r="G349">
        <v>50</v>
      </c>
      <c r="H349">
        <v>45</v>
      </c>
      <c r="I349">
        <v>65</v>
      </c>
      <c r="J349">
        <v>80</v>
      </c>
      <c r="K349">
        <f>MAX(F349,H349)</f>
        <v>45</v>
      </c>
      <c r="L349">
        <f>MIN(G349,I349)</f>
        <v>50</v>
      </c>
      <c r="M349">
        <f>(E349*2+31)/2+60</f>
        <v>130.5</v>
      </c>
      <c r="N349">
        <f>(K349*2+31)/2+5</f>
        <v>65.5</v>
      </c>
      <c r="O349">
        <f>(L349*2+31)/2+5</f>
        <v>70.5</v>
      </c>
      <c r="P349">
        <f>M349*O349</f>
        <v>9200.25</v>
      </c>
      <c r="Q349">
        <f>((G349*2+31)/2+5)*M349</f>
        <v>9200.25</v>
      </c>
      <c r="R349" s="3">
        <v>144.85828024875227</v>
      </c>
      <c r="S349" s="3">
        <f>IF(R349&lt;200, 0, R349)</f>
        <v>0</v>
      </c>
      <c r="T349">
        <f>S349*N349</f>
        <v>0</v>
      </c>
      <c r="U349" s="4">
        <f>P349/(constants!$B$1 * constants!$B$2 * (110/250) * AVERAGE(0.8, 1) * 1.5)</f>
        <v>1.5018823832893577</v>
      </c>
      <c r="V349" s="2">
        <v>0.50508061035794671</v>
      </c>
      <c r="W349" s="3">
        <f>(U349+V349)*N349</f>
        <v>131.45607608389844</v>
      </c>
      <c r="X349">
        <v>1.1000000000000001</v>
      </c>
      <c r="Y349" s="3">
        <f>W349*X349</f>
        <v>144.6016836922883</v>
      </c>
      <c r="Z349" t="s">
        <v>1167</v>
      </c>
    </row>
    <row r="350" spans="1:26" ht="14.65" x14ac:dyDescent="0.85">
      <c r="A350">
        <v>393</v>
      </c>
      <c r="B350" t="s">
        <v>1123</v>
      </c>
      <c r="C350" t="s">
        <v>1124</v>
      </c>
      <c r="D350" t="s">
        <v>63</v>
      </c>
      <c r="E350">
        <v>53</v>
      </c>
      <c r="F350">
        <v>51</v>
      </c>
      <c r="G350">
        <v>53</v>
      </c>
      <c r="H350">
        <v>61</v>
      </c>
      <c r="I350">
        <v>56</v>
      </c>
      <c r="J350">
        <v>40</v>
      </c>
      <c r="K350">
        <f>MAX(F350,H350)</f>
        <v>61</v>
      </c>
      <c r="L350">
        <f>MIN(G350,I350)</f>
        <v>53</v>
      </c>
      <c r="M350">
        <f>(E350*2+31)/2+60</f>
        <v>128.5</v>
      </c>
      <c r="N350">
        <f>(K350*2+31)/2+5</f>
        <v>81.5</v>
      </c>
      <c r="O350">
        <f>(L350*2+31)/2+5</f>
        <v>73.5</v>
      </c>
      <c r="P350">
        <f>M350*O350</f>
        <v>9444.75</v>
      </c>
      <c r="Q350">
        <f>((G350*2+31)/2+5)*M350</f>
        <v>9444.75</v>
      </c>
      <c r="R350" s="3">
        <v>144.19865129202066</v>
      </c>
      <c r="S350" s="3">
        <f>IF(R350&lt;200, 0, R350)</f>
        <v>0</v>
      </c>
      <c r="T350">
        <f>S350*N350</f>
        <v>0</v>
      </c>
      <c r="U350" s="4">
        <f>P350/(constants!$B$1 * constants!$B$2 * (110/250) * AVERAGE(0.8, 1) * 1.5)</f>
        <v>1.5417954555117701</v>
      </c>
      <c r="V350" s="2">
        <v>6.3164017464035535E-2</v>
      </c>
      <c r="W350" s="3">
        <f>(U350+V350)*N350</f>
        <v>130.80419704752816</v>
      </c>
      <c r="X350">
        <v>1.1000000000000001</v>
      </c>
      <c r="Y350" s="3">
        <f>W350*X350</f>
        <v>143.884616752281</v>
      </c>
      <c r="Z350" t="s">
        <v>1125</v>
      </c>
    </row>
    <row r="351" spans="1:26" ht="14.65" x14ac:dyDescent="0.85">
      <c r="A351">
        <v>246</v>
      </c>
      <c r="B351" t="s">
        <v>1126</v>
      </c>
      <c r="C351" t="s">
        <v>1127</v>
      </c>
      <c r="D351" t="s">
        <v>175</v>
      </c>
      <c r="E351">
        <v>50</v>
      </c>
      <c r="F351">
        <v>64</v>
      </c>
      <c r="G351">
        <v>50</v>
      </c>
      <c r="H351">
        <v>45</v>
      </c>
      <c r="I351">
        <v>50</v>
      </c>
      <c r="J351">
        <v>41</v>
      </c>
      <c r="K351">
        <f>MAX(F351,H351)</f>
        <v>64</v>
      </c>
      <c r="L351">
        <f>MIN(G351,I351)</f>
        <v>50</v>
      </c>
      <c r="M351">
        <f>(E351*2+31)/2+60</f>
        <v>125.5</v>
      </c>
      <c r="N351">
        <f>(K351*2+31)/2+5</f>
        <v>84.5</v>
      </c>
      <c r="O351">
        <f>(L351*2+31)/2+5</f>
        <v>70.5</v>
      </c>
      <c r="P351">
        <f>M351*O351</f>
        <v>8847.75</v>
      </c>
      <c r="Q351">
        <f>((G351*2+31)/2+5)*M351</f>
        <v>8847.75</v>
      </c>
      <c r="R351" s="3">
        <v>143.49460910675137</v>
      </c>
      <c r="S351" s="3">
        <f>IF(R351&lt;200, 0, R351)</f>
        <v>0</v>
      </c>
      <c r="T351">
        <f>S351*N351</f>
        <v>0</v>
      </c>
      <c r="U351" s="4">
        <f>P351/(constants!$B$1 * constants!$B$2 * (110/250) * AVERAGE(0.8, 1) * 1.5)</f>
        <v>1.4443389969564322</v>
      </c>
      <c r="V351" s="2">
        <v>9.6157413562883251E-2</v>
      </c>
      <c r="W351" s="3">
        <f>(U351+V351)*N351</f>
        <v>130.17194668888217</v>
      </c>
      <c r="X351">
        <v>1.1000000000000001</v>
      </c>
      <c r="Y351" s="3">
        <f>W351*X351</f>
        <v>143.18914135777041</v>
      </c>
      <c r="Z351" t="s">
        <v>1128</v>
      </c>
    </row>
    <row r="352" spans="1:26" ht="14.65" x14ac:dyDescent="0.85">
      <c r="A352">
        <v>133</v>
      </c>
      <c r="B352" t="s">
        <v>1147</v>
      </c>
      <c r="C352" t="s">
        <v>1148</v>
      </c>
      <c r="D352" t="s">
        <v>17</v>
      </c>
      <c r="E352">
        <v>55</v>
      </c>
      <c r="F352">
        <v>55</v>
      </c>
      <c r="G352">
        <v>50</v>
      </c>
      <c r="H352">
        <v>45</v>
      </c>
      <c r="I352">
        <v>65</v>
      </c>
      <c r="J352">
        <v>55</v>
      </c>
      <c r="K352">
        <f>MAX(F352,H352)</f>
        <v>55</v>
      </c>
      <c r="L352">
        <f>MIN(G352,I352)</f>
        <v>50</v>
      </c>
      <c r="M352">
        <f>(E352*2+31)/2+60</f>
        <v>130.5</v>
      </c>
      <c r="N352">
        <f>(K352*2+31)/2+5</f>
        <v>75.5</v>
      </c>
      <c r="O352">
        <f>(L352*2+31)/2+5</f>
        <v>70.5</v>
      </c>
      <c r="P352">
        <f>M352*O352</f>
        <v>9200.25</v>
      </c>
      <c r="Q352">
        <f>((G352*2+31)/2+5)*M352</f>
        <v>9200.25</v>
      </c>
      <c r="R352" s="3">
        <v>142.66830737171591</v>
      </c>
      <c r="S352" s="3">
        <f>IF(R352&lt;200, 0, R352)</f>
        <v>0</v>
      </c>
      <c r="T352">
        <f>S352*N352</f>
        <v>0</v>
      </c>
      <c r="U352" s="4">
        <f>P352/(constants!$B$1 * constants!$B$2 * (110/250) * AVERAGE(0.8, 1) * 1.5)</f>
        <v>1.5018823832893577</v>
      </c>
      <c r="V352" s="2">
        <v>0.21251732091816397</v>
      </c>
      <c r="W352" s="3">
        <f>(U352+V352)*N352</f>
        <v>129.4371776676679</v>
      </c>
      <c r="X352">
        <v>1.1000000000000001</v>
      </c>
      <c r="Y352" s="3">
        <f>W352*X352</f>
        <v>142.38089543443471</v>
      </c>
      <c r="Z352" t="s">
        <v>1149</v>
      </c>
    </row>
    <row r="353" spans="1:26" x14ac:dyDescent="0.85">
      <c r="A353">
        <v>60</v>
      </c>
      <c r="B353" t="s">
        <v>1231</v>
      </c>
      <c r="C353" t="s">
        <v>1232</v>
      </c>
      <c r="D353" t="s">
        <v>63</v>
      </c>
      <c r="E353">
        <v>40</v>
      </c>
      <c r="F353">
        <v>50</v>
      </c>
      <c r="G353">
        <v>40</v>
      </c>
      <c r="H353">
        <v>40</v>
      </c>
      <c r="I353">
        <v>40</v>
      </c>
      <c r="J353">
        <v>90</v>
      </c>
      <c r="K353">
        <f>MAX(F353,H353)</f>
        <v>50</v>
      </c>
      <c r="L353">
        <f>MIN(G353,I353)</f>
        <v>40</v>
      </c>
      <c r="M353">
        <f>(E353*2+31)/2+60</f>
        <v>115.5</v>
      </c>
      <c r="N353">
        <f>(K353*2+31)/2+5</f>
        <v>70.5</v>
      </c>
      <c r="O353">
        <f>(L353*2+31)/2+5</f>
        <v>60.5</v>
      </c>
      <c r="P353">
        <f>M353*O353</f>
        <v>6987.75</v>
      </c>
      <c r="Q353">
        <f>((G353*2+31)/2+5)*M353</f>
        <v>6987.75</v>
      </c>
      <c r="R353" s="3">
        <v>141.33487181723615</v>
      </c>
      <c r="S353" s="3">
        <f>IF(R353&lt;200, 0, R353)</f>
        <v>0</v>
      </c>
      <c r="T353">
        <f>S353*N353</f>
        <v>0</v>
      </c>
      <c r="U353" s="4">
        <f>P353/(constants!$B$1 * constants!$B$2 * (110/250) * AVERAGE(0.8, 1) * 1.5)</f>
        <v>1.1407058094975908</v>
      </c>
      <c r="V353" s="2">
        <v>0.67906579589733695</v>
      </c>
      <c r="W353" s="3">
        <f>(U353+V353)*N353</f>
        <v>128.29389818034241</v>
      </c>
      <c r="X353">
        <v>1.1000000000000001</v>
      </c>
      <c r="Y353" s="3">
        <f>W353*X353</f>
        <v>141.12328799837667</v>
      </c>
      <c r="Z353" t="s">
        <v>1233</v>
      </c>
    </row>
    <row r="354" spans="1:26" ht="14.65" x14ac:dyDescent="0.85">
      <c r="A354">
        <v>158</v>
      </c>
      <c r="B354" t="s">
        <v>1132</v>
      </c>
      <c r="C354" t="s">
        <v>1133</v>
      </c>
      <c r="D354" t="s">
        <v>63</v>
      </c>
      <c r="E354">
        <v>50</v>
      </c>
      <c r="F354">
        <v>65</v>
      </c>
      <c r="G354">
        <v>64</v>
      </c>
      <c r="H354">
        <v>44</v>
      </c>
      <c r="I354">
        <v>48</v>
      </c>
      <c r="J354">
        <v>43</v>
      </c>
      <c r="K354">
        <f>MAX(F354,H354)</f>
        <v>65</v>
      </c>
      <c r="L354">
        <f>MIN(G354,I354)</f>
        <v>48</v>
      </c>
      <c r="M354">
        <f>(E354*2+31)/2+60</f>
        <v>125.5</v>
      </c>
      <c r="N354">
        <f>(K354*2+31)/2+5</f>
        <v>85.5</v>
      </c>
      <c r="O354">
        <f>(L354*2+31)/2+5</f>
        <v>68.5</v>
      </c>
      <c r="P354">
        <f>M354*O354</f>
        <v>8596.75</v>
      </c>
      <c r="Q354">
        <f>((G354*2+31)/2+5)*M354</f>
        <v>10604.75</v>
      </c>
      <c r="R354" s="3">
        <v>141.33041075249756</v>
      </c>
      <c r="S354" s="3">
        <f>IF(R354&lt;200, 0, R354)</f>
        <v>0</v>
      </c>
      <c r="T354">
        <f>S354*N354</f>
        <v>0</v>
      </c>
      <c r="U354" s="4">
        <f>P354/(constants!$B$1 * constants!$B$2 * (110/250) * AVERAGE(0.8, 1) * 1.5)</f>
        <v>1.4033648410144057</v>
      </c>
      <c r="V354" s="2">
        <v>9.6157413562883251E-2</v>
      </c>
      <c r="W354" s="3">
        <f>(U354+V354)*N354</f>
        <v>128.20915276635822</v>
      </c>
      <c r="X354">
        <v>1.1000000000000001</v>
      </c>
      <c r="Y354" s="3">
        <f>W354*X354</f>
        <v>141.03006804299406</v>
      </c>
      <c r="Z354" t="s">
        <v>1134</v>
      </c>
    </row>
    <row r="355" spans="1:26" ht="14.65" x14ac:dyDescent="0.85">
      <c r="A355">
        <v>447</v>
      </c>
      <c r="B355" t="s">
        <v>1138</v>
      </c>
      <c r="C355" t="s">
        <v>1139</v>
      </c>
      <c r="D355" t="s">
        <v>93</v>
      </c>
      <c r="E355">
        <v>40</v>
      </c>
      <c r="F355">
        <v>70</v>
      </c>
      <c r="G355">
        <v>40</v>
      </c>
      <c r="H355">
        <v>35</v>
      </c>
      <c r="I355">
        <v>40</v>
      </c>
      <c r="J355">
        <v>60</v>
      </c>
      <c r="K355">
        <f>MAX(F355,H355)</f>
        <v>70</v>
      </c>
      <c r="L355">
        <f>MIN(G355,I355)</f>
        <v>40</v>
      </c>
      <c r="M355">
        <f>(E355*2+31)/2+60</f>
        <v>115.5</v>
      </c>
      <c r="N355">
        <f>(K355*2+31)/2+5</f>
        <v>90.5</v>
      </c>
      <c r="O355">
        <f>(L355*2+31)/2+5</f>
        <v>60.5</v>
      </c>
      <c r="P355">
        <f>M355*O355</f>
        <v>6987.75</v>
      </c>
      <c r="Q355">
        <f>((G355*2+31)/2+5)*M355</f>
        <v>6987.75</v>
      </c>
      <c r="R355" s="3">
        <v>140.45522762920299</v>
      </c>
      <c r="S355" s="3">
        <f>IF(R355&lt;200, 0, R355)</f>
        <v>0</v>
      </c>
      <c r="T355">
        <f>S355*N355</f>
        <v>0</v>
      </c>
      <c r="U355" s="4">
        <f>P355/(constants!$B$1 * constants!$B$2 * (110/250) * AVERAGE(0.8, 1) * 1.5)</f>
        <v>1.1407058094975908</v>
      </c>
      <c r="V355" s="2">
        <v>0.26752054707132439</v>
      </c>
      <c r="W355" s="3">
        <f>(U355+V355)*N355</f>
        <v>127.44448526948683</v>
      </c>
      <c r="X355">
        <v>1.1000000000000001</v>
      </c>
      <c r="Y355" s="3">
        <f>W355*X355</f>
        <v>140.18893379643552</v>
      </c>
      <c r="Z355" t="s">
        <v>1140</v>
      </c>
    </row>
    <row r="356" spans="1:26" ht="14.65" x14ac:dyDescent="0.85">
      <c r="A356">
        <v>433</v>
      </c>
      <c r="B356" t="s">
        <v>1129</v>
      </c>
      <c r="C356" t="s">
        <v>1130</v>
      </c>
      <c r="D356" t="s">
        <v>71</v>
      </c>
      <c r="E356">
        <v>45</v>
      </c>
      <c r="F356">
        <v>30</v>
      </c>
      <c r="G356">
        <v>50</v>
      </c>
      <c r="H356">
        <v>65</v>
      </c>
      <c r="I356">
        <v>50</v>
      </c>
      <c r="J356">
        <v>45</v>
      </c>
      <c r="K356">
        <f>MAX(F356,H356)</f>
        <v>65</v>
      </c>
      <c r="L356">
        <f>MIN(G356,I356)</f>
        <v>50</v>
      </c>
      <c r="M356">
        <f>(E356*2+31)/2+60</f>
        <v>120.5</v>
      </c>
      <c r="N356">
        <f>(K356*2+31)/2+5</f>
        <v>85.5</v>
      </c>
      <c r="O356">
        <f>(L356*2+31)/2+5</f>
        <v>70.5</v>
      </c>
      <c r="P356">
        <f>M356*O356</f>
        <v>8495.25</v>
      </c>
      <c r="Q356">
        <f>((G356*2+31)/2+5)*M356</f>
        <v>8495.25</v>
      </c>
      <c r="R356" s="3">
        <v>140.10551433368505</v>
      </c>
      <c r="S356" s="3">
        <f>IF(R356&lt;200, 0, R356)</f>
        <v>0</v>
      </c>
      <c r="T356">
        <f>S356*N356</f>
        <v>0</v>
      </c>
      <c r="U356" s="4">
        <f>P356/(constants!$B$1 * constants!$B$2 * (110/250) * AVERAGE(0.8, 1) * 1.5)</f>
        <v>1.3867956106235066</v>
      </c>
      <c r="V356" s="2">
        <v>9.9740579593580556E-2</v>
      </c>
      <c r="W356" s="3">
        <f>(U356+V356)*N356</f>
        <v>127.09884426356096</v>
      </c>
      <c r="X356">
        <v>1.1000000000000001</v>
      </c>
      <c r="Y356" s="3">
        <f>W356*X356</f>
        <v>139.80872868991707</v>
      </c>
      <c r="Z356" t="s">
        <v>1131</v>
      </c>
    </row>
    <row r="357" spans="1:26" ht="14.65" x14ac:dyDescent="0.85">
      <c r="A357">
        <v>363</v>
      </c>
      <c r="B357" t="s">
        <v>1180</v>
      </c>
      <c r="C357" t="s">
        <v>1181</v>
      </c>
      <c r="D357" t="s">
        <v>136</v>
      </c>
      <c r="E357">
        <v>70</v>
      </c>
      <c r="F357">
        <v>40</v>
      </c>
      <c r="G357">
        <v>50</v>
      </c>
      <c r="H357">
        <v>55</v>
      </c>
      <c r="I357">
        <v>50</v>
      </c>
      <c r="J357">
        <v>25</v>
      </c>
      <c r="K357">
        <f>MAX(F357,H357)</f>
        <v>55</v>
      </c>
      <c r="L357">
        <f>MIN(G357,I357)</f>
        <v>50</v>
      </c>
      <c r="M357">
        <f>(E357*2+31)/2+60</f>
        <v>145.5</v>
      </c>
      <c r="N357">
        <f>(K357*2+31)/2+5</f>
        <v>75.5</v>
      </c>
      <c r="O357">
        <f>(L357*2+31)/2+5</f>
        <v>70.5</v>
      </c>
      <c r="P357">
        <f>M357*O357</f>
        <v>10257.75</v>
      </c>
      <c r="Q357">
        <f>((G357*2+31)/2+5)*M357</f>
        <v>10257.75</v>
      </c>
      <c r="R357" s="3">
        <v>139.96198629086541</v>
      </c>
      <c r="S357" s="3">
        <f>IF(R357&lt;200, 0, R357)</f>
        <v>0</v>
      </c>
      <c r="T357">
        <f>S357*N357</f>
        <v>0</v>
      </c>
      <c r="U357" s="4">
        <f>P357/(constants!$B$1 * constants!$B$2 * (110/250) * AVERAGE(0.8, 1) * 1.5)</f>
        <v>1.6745125422881346</v>
      </c>
      <c r="V357" s="2">
        <v>6.9670375179493454E-3</v>
      </c>
      <c r="W357" s="3">
        <f>(U357+V357)*N357</f>
        <v>126.95170827535934</v>
      </c>
      <c r="X357">
        <v>1.1000000000000001</v>
      </c>
      <c r="Y357" s="3">
        <f>W357*X357</f>
        <v>139.64687910289527</v>
      </c>
      <c r="Z357" t="s">
        <v>1182</v>
      </c>
    </row>
    <row r="358" spans="1:26" x14ac:dyDescent="0.85">
      <c r="A358">
        <v>309</v>
      </c>
      <c r="B358" t="s">
        <v>1162</v>
      </c>
      <c r="C358" t="s">
        <v>1163</v>
      </c>
      <c r="D358" t="s">
        <v>81</v>
      </c>
      <c r="E358">
        <v>40</v>
      </c>
      <c r="F358">
        <v>45</v>
      </c>
      <c r="G358">
        <v>40</v>
      </c>
      <c r="H358">
        <v>65</v>
      </c>
      <c r="I358">
        <v>40</v>
      </c>
      <c r="J358">
        <v>65</v>
      </c>
      <c r="K358">
        <f>MAX(F358,H358)</f>
        <v>65</v>
      </c>
      <c r="L358">
        <f>MIN(G358,I358)</f>
        <v>40</v>
      </c>
      <c r="M358">
        <f>(E358*2+31)/2+60</f>
        <v>115.5</v>
      </c>
      <c r="N358">
        <f>(K358*2+31)/2+5</f>
        <v>85.5</v>
      </c>
      <c r="O358">
        <f>(L358*2+31)/2+5</f>
        <v>60.5</v>
      </c>
      <c r="P358">
        <f>M358*O358</f>
        <v>6987.75</v>
      </c>
      <c r="Q358">
        <f>((G358*2+31)/2+5)*M358</f>
        <v>6987.75</v>
      </c>
      <c r="R358" s="3">
        <v>138.33316896968816</v>
      </c>
      <c r="S358" s="3">
        <f>IF(R358&lt;200, 0, R358)</f>
        <v>0</v>
      </c>
      <c r="T358">
        <f>S358*N358</f>
        <v>0</v>
      </c>
      <c r="U358" s="4">
        <f>P358/(constants!$B$1 * constants!$B$2 * (110/250) * AVERAGE(0.8, 1) * 1.5)</f>
        <v>1.1407058094975908</v>
      </c>
      <c r="V358" s="2">
        <v>0.32744370738501449</v>
      </c>
      <c r="W358" s="3">
        <f>(U358+V358)*N358</f>
        <v>125.52678369346276</v>
      </c>
      <c r="X358">
        <v>1.1000000000000001</v>
      </c>
      <c r="Y358" s="3">
        <f>W358*X358</f>
        <v>138.07946206280906</v>
      </c>
      <c r="Z358" t="s">
        <v>1164</v>
      </c>
    </row>
    <row r="359" spans="1:26" ht="14.65" x14ac:dyDescent="0.85">
      <c r="A359">
        <v>1</v>
      </c>
      <c r="B359" t="s">
        <v>1144</v>
      </c>
      <c r="C359" t="s">
        <v>1145</v>
      </c>
      <c r="D359" t="s">
        <v>266</v>
      </c>
      <c r="E359">
        <v>45</v>
      </c>
      <c r="F359">
        <v>49</v>
      </c>
      <c r="G359">
        <v>49</v>
      </c>
      <c r="H359">
        <v>65</v>
      </c>
      <c r="I359">
        <v>65</v>
      </c>
      <c r="J359">
        <v>45</v>
      </c>
      <c r="K359">
        <f>MAX(F359,H359)</f>
        <v>65</v>
      </c>
      <c r="L359">
        <f>MIN(G359,I359)</f>
        <v>49</v>
      </c>
      <c r="M359">
        <f>(E359*2+31)/2+60</f>
        <v>120.5</v>
      </c>
      <c r="N359">
        <f>(K359*2+31)/2+5</f>
        <v>85.5</v>
      </c>
      <c r="O359">
        <f>(L359*2+31)/2+5</f>
        <v>69.5</v>
      </c>
      <c r="P359">
        <f>M359*O359</f>
        <v>8374.75</v>
      </c>
      <c r="Q359">
        <f>((G359*2+31)/2+5)*M359</f>
        <v>8374.75</v>
      </c>
      <c r="R359" s="3">
        <v>138.25127405975289</v>
      </c>
      <c r="S359" s="3">
        <f>IF(R359&lt;200, 0, R359)</f>
        <v>0</v>
      </c>
      <c r="T359">
        <f>S359*N359</f>
        <v>0</v>
      </c>
      <c r="U359" s="4">
        <f>P359/(constants!$B$1 * constants!$B$2 * (110/250) * AVERAGE(0.8, 1) * 1.5)</f>
        <v>1.3671247508983506</v>
      </c>
      <c r="V359" s="2">
        <v>9.9740579593580556E-2</v>
      </c>
      <c r="W359" s="3">
        <f>(U359+V359)*N359</f>
        <v>125.41698575706012</v>
      </c>
      <c r="X359">
        <v>1.1000000000000001</v>
      </c>
      <c r="Y359" s="3">
        <f>W359*X359</f>
        <v>137.95868433276615</v>
      </c>
      <c r="Z359" t="s">
        <v>1146</v>
      </c>
    </row>
    <row r="360" spans="1:26" ht="14.65" x14ac:dyDescent="0.85">
      <c r="A360">
        <v>299</v>
      </c>
      <c r="B360" t="s">
        <v>1192</v>
      </c>
      <c r="C360" t="s">
        <v>1193</v>
      </c>
      <c r="D360" t="s">
        <v>125</v>
      </c>
      <c r="E360">
        <v>30</v>
      </c>
      <c r="F360">
        <v>45</v>
      </c>
      <c r="G360">
        <v>135</v>
      </c>
      <c r="H360">
        <v>45</v>
      </c>
      <c r="I360">
        <v>90</v>
      </c>
      <c r="J360">
        <v>30</v>
      </c>
      <c r="K360">
        <f>MAX(F360,H360)</f>
        <v>45</v>
      </c>
      <c r="L360">
        <f>MIN(G360,I360)</f>
        <v>90</v>
      </c>
      <c r="M360">
        <f>(E360*2+31)/2+60</f>
        <v>105.5</v>
      </c>
      <c r="N360">
        <f>(K360*2+31)/2+5</f>
        <v>65.5</v>
      </c>
      <c r="O360">
        <f>(L360*2+31)/2+5</f>
        <v>110.5</v>
      </c>
      <c r="P360">
        <f>M360*O360</f>
        <v>11657.75</v>
      </c>
      <c r="Q360">
        <f>((G360*2+31)/2+5)*M360</f>
        <v>16405.25</v>
      </c>
      <c r="R360" s="3">
        <v>138.13274145113047</v>
      </c>
      <c r="S360" s="3">
        <f>IF(R360&lt;200, 0, R360)</f>
        <v>0</v>
      </c>
      <c r="T360">
        <f>S360*N360</f>
        <v>0</v>
      </c>
      <c r="U360" s="4">
        <f>P360/(constants!$B$1 * constants!$B$2 * (110/250) * AVERAGE(0.8, 1) * 1.5)</f>
        <v>1.9030536511281226</v>
      </c>
      <c r="V360" s="2">
        <v>9.8122795494503673E-3</v>
      </c>
      <c r="W360" s="3">
        <f>(U360+V360)*N360</f>
        <v>125.29271845938104</v>
      </c>
      <c r="X360">
        <v>1.1000000000000001</v>
      </c>
      <c r="Y360" s="3">
        <f>W360*X360</f>
        <v>137.82199030531916</v>
      </c>
      <c r="Z360" t="s">
        <v>1194</v>
      </c>
    </row>
    <row r="361" spans="1:26" ht="14.65" x14ac:dyDescent="0.85">
      <c r="A361">
        <v>48</v>
      </c>
      <c r="B361" t="s">
        <v>1156</v>
      </c>
      <c r="C361" t="s">
        <v>1157</v>
      </c>
      <c r="D361" t="s">
        <v>633</v>
      </c>
      <c r="E361">
        <v>60</v>
      </c>
      <c r="F361">
        <v>55</v>
      </c>
      <c r="G361">
        <v>50</v>
      </c>
      <c r="H361">
        <v>40</v>
      </c>
      <c r="I361">
        <v>55</v>
      </c>
      <c r="J361">
        <v>45</v>
      </c>
      <c r="K361">
        <f>MAX(F361,H361)</f>
        <v>55</v>
      </c>
      <c r="L361">
        <f>MIN(G361,I361)</f>
        <v>50</v>
      </c>
      <c r="M361">
        <f>(E361*2+31)/2+60</f>
        <v>135.5</v>
      </c>
      <c r="N361">
        <f>(K361*2+31)/2+5</f>
        <v>75.5</v>
      </c>
      <c r="O361">
        <f>(L361*2+31)/2+5</f>
        <v>70.5</v>
      </c>
      <c r="P361">
        <f>M361*O361</f>
        <v>9552.75</v>
      </c>
      <c r="Q361">
        <f>((G361*2+31)/2+5)*M361</f>
        <v>9552.75</v>
      </c>
      <c r="R361" s="3">
        <v>138.08835546823616</v>
      </c>
      <c r="S361" s="3">
        <f>IF(R361&lt;200, 0, R361)</f>
        <v>0</v>
      </c>
      <c r="T361">
        <f>S361*N361</f>
        <v>0</v>
      </c>
      <c r="U361" s="4">
        <f>P361/(constants!$B$1 * constants!$B$2 * (110/250) * AVERAGE(0.8, 1) * 1.5)</f>
        <v>1.5594257696222833</v>
      </c>
      <c r="V361" s="2">
        <v>9.9740579593580556E-2</v>
      </c>
      <c r="W361" s="3">
        <f>(U361+V361)*N361</f>
        <v>125.26705936579772</v>
      </c>
      <c r="X361">
        <v>1.1000000000000001</v>
      </c>
      <c r="Y361" s="3">
        <f>W361*X361</f>
        <v>137.79376530237749</v>
      </c>
      <c r="Z361" t="s">
        <v>1158</v>
      </c>
    </row>
    <row r="362" spans="1:26" ht="14.65" x14ac:dyDescent="0.85">
      <c r="A362">
        <v>318</v>
      </c>
      <c r="B362" t="s">
        <v>1150</v>
      </c>
      <c r="C362" t="s">
        <v>1151</v>
      </c>
      <c r="D362" t="s">
        <v>537</v>
      </c>
      <c r="E362">
        <v>45</v>
      </c>
      <c r="F362">
        <v>90</v>
      </c>
      <c r="G362">
        <v>20</v>
      </c>
      <c r="H362">
        <v>65</v>
      </c>
      <c r="I362">
        <v>20</v>
      </c>
      <c r="J362">
        <v>65</v>
      </c>
      <c r="K362">
        <f>MAX(F362,H362)</f>
        <v>90</v>
      </c>
      <c r="L362">
        <f>MIN(G362,I362)</f>
        <v>20</v>
      </c>
      <c r="M362">
        <f>(E362*2+31)/2+60</f>
        <v>120.5</v>
      </c>
      <c r="N362">
        <f>(K362*2+31)/2+5</f>
        <v>110.5</v>
      </c>
      <c r="O362">
        <f>(L362*2+31)/2+5</f>
        <v>40.5</v>
      </c>
      <c r="P362">
        <f>M362*O362</f>
        <v>4880.25</v>
      </c>
      <c r="Q362">
        <f>((G362*2+31)/2+5)*M362</f>
        <v>4880.25</v>
      </c>
      <c r="R362" s="3">
        <v>136.86904670409919</v>
      </c>
      <c r="S362" s="3">
        <f>IF(R362&lt;200, 0, R362)</f>
        <v>0</v>
      </c>
      <c r="T362">
        <f>S362*N362</f>
        <v>0</v>
      </c>
      <c r="U362" s="4">
        <f>P362/(constants!$B$1 * constants!$B$2 * (110/250) * AVERAGE(0.8, 1) * 1.5)</f>
        <v>0.79666981886882293</v>
      </c>
      <c r="V362" s="2">
        <v>0.32744370738501449</v>
      </c>
      <c r="W362" s="3">
        <f>(U362+V362)*N362</f>
        <v>124.21454465104902</v>
      </c>
      <c r="X362">
        <v>1.1000000000000001</v>
      </c>
      <c r="Y362" s="3">
        <f>W362*X362</f>
        <v>136.63599911615393</v>
      </c>
      <c r="Z362" t="s">
        <v>1152</v>
      </c>
    </row>
    <row r="363" spans="1:26" ht="14.65" x14ac:dyDescent="0.85">
      <c r="A363">
        <v>390</v>
      </c>
      <c r="B363" t="s">
        <v>1210</v>
      </c>
      <c r="C363" t="s">
        <v>1211</v>
      </c>
      <c r="D363" t="s">
        <v>59</v>
      </c>
      <c r="E363">
        <v>44</v>
      </c>
      <c r="F363">
        <v>58</v>
      </c>
      <c r="G363">
        <v>44</v>
      </c>
      <c r="H363">
        <v>58</v>
      </c>
      <c r="I363">
        <v>44</v>
      </c>
      <c r="J363">
        <v>61</v>
      </c>
      <c r="K363">
        <f>MAX(F363,H363)</f>
        <v>58</v>
      </c>
      <c r="L363">
        <f>MIN(G363,I363)</f>
        <v>44</v>
      </c>
      <c r="M363">
        <f>(E363*2+31)/2+60</f>
        <v>119.5</v>
      </c>
      <c r="N363">
        <f>(K363*2+31)/2+5</f>
        <v>78.5</v>
      </c>
      <c r="O363">
        <f>(L363*2+31)/2+5</f>
        <v>64.5</v>
      </c>
      <c r="P363">
        <f>M363*O363</f>
        <v>7707.75</v>
      </c>
      <c r="Q363">
        <f>((G363*2+31)/2+5)*M363</f>
        <v>7707.75</v>
      </c>
      <c r="R363" s="3">
        <v>136.62312189087271</v>
      </c>
      <c r="S363" s="3">
        <f>IF(R363&lt;200, 0, R363)</f>
        <v>0</v>
      </c>
      <c r="T363">
        <f>S363*N363</f>
        <v>0</v>
      </c>
      <c r="U363" s="4">
        <f>P363/(constants!$B$1 * constants!$B$2 * (110/250) * AVERAGE(0.8, 1) * 1.5)</f>
        <v>1.2582412369010134</v>
      </c>
      <c r="V363" s="2">
        <v>0.32099709521086317</v>
      </c>
      <c r="W363" s="3">
        <f>(U363+V363)*N363</f>
        <v>123.97020907078232</v>
      </c>
      <c r="X363">
        <v>1.1000000000000001</v>
      </c>
      <c r="Y363" s="3">
        <f>W363*X363</f>
        <v>136.36722997786055</v>
      </c>
      <c r="Z363" t="s">
        <v>1212</v>
      </c>
    </row>
    <row r="364" spans="1:26" ht="14.65" x14ac:dyDescent="0.85">
      <c r="A364">
        <v>46</v>
      </c>
      <c r="B364" t="s">
        <v>1186</v>
      </c>
      <c r="C364" t="s">
        <v>1187</v>
      </c>
      <c r="D364" t="s">
        <v>655</v>
      </c>
      <c r="E364">
        <v>35</v>
      </c>
      <c r="F364">
        <v>70</v>
      </c>
      <c r="G364">
        <v>55</v>
      </c>
      <c r="H364">
        <v>45</v>
      </c>
      <c r="I364">
        <v>55</v>
      </c>
      <c r="J364">
        <v>25</v>
      </c>
      <c r="K364">
        <f>MAX(F364,H364)</f>
        <v>70</v>
      </c>
      <c r="L364">
        <f>MIN(G364,I364)</f>
        <v>55</v>
      </c>
      <c r="M364">
        <f>(E364*2+31)/2+60</f>
        <v>110.5</v>
      </c>
      <c r="N364">
        <f>(K364*2+31)/2+5</f>
        <v>90.5</v>
      </c>
      <c r="O364">
        <f>(L364*2+31)/2+5</f>
        <v>75.5</v>
      </c>
      <c r="P364">
        <f>M364*O364</f>
        <v>8342.75</v>
      </c>
      <c r="Q364">
        <f>((G364*2+31)/2+5)*M364</f>
        <v>8342.75</v>
      </c>
      <c r="R364" s="3">
        <v>136.5779383041255</v>
      </c>
      <c r="S364" s="3">
        <f>IF(R364&lt;200, 0, R364)</f>
        <v>0</v>
      </c>
      <c r="T364">
        <f>S364*N364</f>
        <v>0</v>
      </c>
      <c r="U364" s="4">
        <f>P364/(constants!$B$1 * constants!$B$2 * (110/250) * AVERAGE(0.8, 1) * 1.5)</f>
        <v>1.361900954124865</v>
      </c>
      <c r="V364" s="2">
        <v>6.9670375179493454E-3</v>
      </c>
      <c r="W364" s="3">
        <f>(U364+V364)*N364</f>
        <v>123.88255324367471</v>
      </c>
      <c r="X364">
        <v>1.1000000000000001</v>
      </c>
      <c r="Y364" s="3">
        <f>W364*X364</f>
        <v>136.27080856804218</v>
      </c>
      <c r="Z364" t="s">
        <v>1188</v>
      </c>
    </row>
    <row r="365" spans="1:26" ht="14.65" x14ac:dyDescent="0.85">
      <c r="A365">
        <v>152</v>
      </c>
      <c r="B365" t="s">
        <v>1174</v>
      </c>
      <c r="C365" t="s">
        <v>1175</v>
      </c>
      <c r="D365" t="s">
        <v>292</v>
      </c>
      <c r="E365">
        <v>45</v>
      </c>
      <c r="F365">
        <v>49</v>
      </c>
      <c r="G365">
        <v>65</v>
      </c>
      <c r="H365">
        <v>49</v>
      </c>
      <c r="I365">
        <v>65</v>
      </c>
      <c r="J365">
        <v>45</v>
      </c>
      <c r="K365">
        <f>MAX(F365,H365)</f>
        <v>49</v>
      </c>
      <c r="L365">
        <f>MIN(G365,I365)</f>
        <v>65</v>
      </c>
      <c r="M365">
        <f>(E365*2+31)/2+60</f>
        <v>120.5</v>
      </c>
      <c r="N365">
        <f>(K365*2+31)/2+5</f>
        <v>69.5</v>
      </c>
      <c r="O365">
        <f>(L365*2+31)/2+5</f>
        <v>85.5</v>
      </c>
      <c r="P365">
        <f>M365*O365</f>
        <v>10302.75</v>
      </c>
      <c r="Q365">
        <f>((G365*2+31)/2+5)*M365</f>
        <v>10302.75</v>
      </c>
      <c r="R365" s="3">
        <v>136.4956576814667</v>
      </c>
      <c r="S365" s="3">
        <f>IF(R365&lt;200, 0, R365)</f>
        <v>0</v>
      </c>
      <c r="T365">
        <f>S365*N365</f>
        <v>0</v>
      </c>
      <c r="U365" s="4">
        <f>P365/(constants!$B$1 * constants!$B$2 * (110/250) * AVERAGE(0.8, 1) * 1.5)</f>
        <v>1.6818585065008484</v>
      </c>
      <c r="V365" s="2">
        <v>9.9740579593580556E-2</v>
      </c>
      <c r="W365" s="3">
        <f>(U365+V365)*N365</f>
        <v>123.82113648356282</v>
      </c>
      <c r="X365">
        <v>1.1000000000000001</v>
      </c>
      <c r="Y365" s="3">
        <f>W365*X365</f>
        <v>136.20325013191911</v>
      </c>
      <c r="Z365" t="s">
        <v>1176</v>
      </c>
    </row>
    <row r="366" spans="1:26" ht="14.65" x14ac:dyDescent="0.85">
      <c r="A366">
        <v>451</v>
      </c>
      <c r="B366" t="s">
        <v>1207</v>
      </c>
      <c r="C366" t="s">
        <v>1208</v>
      </c>
      <c r="D366" t="s">
        <v>633</v>
      </c>
      <c r="E366">
        <v>40</v>
      </c>
      <c r="F366">
        <v>50</v>
      </c>
      <c r="G366">
        <v>90</v>
      </c>
      <c r="H366">
        <v>30</v>
      </c>
      <c r="I366">
        <v>55</v>
      </c>
      <c r="J366">
        <v>65</v>
      </c>
      <c r="K366">
        <f>MAX(F366,H366)</f>
        <v>50</v>
      </c>
      <c r="L366">
        <f>MIN(G366,I366)</f>
        <v>55</v>
      </c>
      <c r="M366">
        <f>(E366*2+31)/2+60</f>
        <v>115.5</v>
      </c>
      <c r="N366">
        <f>(K366*2+31)/2+5</f>
        <v>70.5</v>
      </c>
      <c r="O366">
        <f>(L366*2+31)/2+5</f>
        <v>75.5</v>
      </c>
      <c r="P366">
        <f>M366*O366</f>
        <v>8720.25</v>
      </c>
      <c r="Q366">
        <f>((G366*2+31)/2+5)*M366</f>
        <v>12762.75</v>
      </c>
      <c r="R366" s="3">
        <v>136.04659712680217</v>
      </c>
      <c r="S366" s="3">
        <f>IF(R366&lt;200, 0, R366)</f>
        <v>0</v>
      </c>
      <c r="T366">
        <f>S366*N366</f>
        <v>0</v>
      </c>
      <c r="U366" s="4">
        <f>P366/(constants!$B$1 * constants!$B$2 * (110/250) * AVERAGE(0.8, 1) * 1.5)</f>
        <v>1.4235254316870762</v>
      </c>
      <c r="V366" s="2">
        <v>0.32744370738501449</v>
      </c>
      <c r="W366" s="3">
        <f>(U366+V366)*N366</f>
        <v>123.44332430458239</v>
      </c>
      <c r="X366">
        <v>1.1000000000000001</v>
      </c>
      <c r="Y366" s="3">
        <f>W366*X366</f>
        <v>135.78765673504063</v>
      </c>
      <c r="Z366" t="s">
        <v>1209</v>
      </c>
    </row>
    <row r="367" spans="1:26" ht="14.65" x14ac:dyDescent="0.85">
      <c r="A367">
        <v>252</v>
      </c>
      <c r="B367" t="s">
        <v>1198</v>
      </c>
      <c r="C367" t="s">
        <v>1199</v>
      </c>
      <c r="D367" t="s">
        <v>292</v>
      </c>
      <c r="E367">
        <v>40</v>
      </c>
      <c r="F367">
        <v>45</v>
      </c>
      <c r="G367">
        <v>35</v>
      </c>
      <c r="H367">
        <v>65</v>
      </c>
      <c r="I367">
        <v>55</v>
      </c>
      <c r="J367">
        <v>70</v>
      </c>
      <c r="K367">
        <f>MAX(F367,H367)</f>
        <v>65</v>
      </c>
      <c r="L367">
        <f>MIN(G367,I367)</f>
        <v>35</v>
      </c>
      <c r="M367">
        <f>(E367*2+31)/2+60</f>
        <v>115.5</v>
      </c>
      <c r="N367">
        <f>(K367*2+31)/2+5</f>
        <v>85.5</v>
      </c>
      <c r="O367">
        <f>(L367*2+31)/2+5</f>
        <v>55.5</v>
      </c>
      <c r="P367">
        <f>M367*O367</f>
        <v>6410.25</v>
      </c>
      <c r="Q367">
        <f>((G367*2+31)/2+5)*M367</f>
        <v>6410.25</v>
      </c>
      <c r="R367" s="3">
        <v>135.62478266540549</v>
      </c>
      <c r="S367" s="3">
        <f>IF(R367&lt;200, 0, R367)</f>
        <v>0</v>
      </c>
      <c r="T367">
        <f>S367*N367</f>
        <v>0</v>
      </c>
      <c r="U367" s="4">
        <f>P367/(constants!$B$1 * constants!$B$2 * (110/250) * AVERAGE(0.8, 1) * 1.5)</f>
        <v>1.0464326021010957</v>
      </c>
      <c r="V367" s="2">
        <v>0.39310984699127</v>
      </c>
      <c r="W367" s="3">
        <f>(U367+V367)*N367</f>
        <v>123.08087939739725</v>
      </c>
      <c r="X367">
        <v>1.1000000000000001</v>
      </c>
      <c r="Y367" s="3">
        <f>W367*X367</f>
        <v>135.38896733713699</v>
      </c>
      <c r="Z367" t="s">
        <v>1200</v>
      </c>
    </row>
    <row r="368" spans="1:26" ht="14.65" x14ac:dyDescent="0.85">
      <c r="A368">
        <v>458</v>
      </c>
      <c r="B368" t="s">
        <v>1159</v>
      </c>
      <c r="C368" t="s">
        <v>1160</v>
      </c>
      <c r="D368" t="s">
        <v>67</v>
      </c>
      <c r="E368">
        <v>45</v>
      </c>
      <c r="F368">
        <v>20</v>
      </c>
      <c r="G368">
        <v>50</v>
      </c>
      <c r="H368">
        <v>60</v>
      </c>
      <c r="I368">
        <v>120</v>
      </c>
      <c r="J368">
        <v>50</v>
      </c>
      <c r="K368">
        <f>MAX(F368,H368)</f>
        <v>60</v>
      </c>
      <c r="L368">
        <f>MIN(G368,I368)</f>
        <v>50</v>
      </c>
      <c r="M368">
        <f>(E368*2+31)/2+60</f>
        <v>120.5</v>
      </c>
      <c r="N368">
        <f>(K368*2+31)/2+5</f>
        <v>80.5</v>
      </c>
      <c r="O368">
        <f>(L368*2+31)/2+5</f>
        <v>70.5</v>
      </c>
      <c r="P368">
        <f>M368*O368</f>
        <v>8495.25</v>
      </c>
      <c r="Q368">
        <f>((G368*2+31)/2+5)*M368</f>
        <v>8495.25</v>
      </c>
      <c r="R368" s="3">
        <v>135.58745539607443</v>
      </c>
      <c r="S368" s="3">
        <f>IF(R368&lt;200, 0, R368)</f>
        <v>0</v>
      </c>
      <c r="T368">
        <f>S368*N368</f>
        <v>0</v>
      </c>
      <c r="U368" s="4">
        <f>P368/(constants!$B$1 * constants!$B$2 * (110/250) * AVERAGE(0.8, 1) * 1.5)</f>
        <v>1.3867956106235066</v>
      </c>
      <c r="V368" s="2">
        <v>0.14124471671644007</v>
      </c>
      <c r="W368" s="3">
        <f>(U368+V368)*N368</f>
        <v>123.00724635086571</v>
      </c>
      <c r="X368">
        <v>1.1000000000000001</v>
      </c>
      <c r="Y368" s="3">
        <f>W368*X368</f>
        <v>135.30797098595229</v>
      </c>
      <c r="Z368" t="s">
        <v>1161</v>
      </c>
    </row>
    <row r="369" spans="1:26" ht="14.65" x14ac:dyDescent="0.85">
      <c r="A369">
        <v>7</v>
      </c>
      <c r="B369" t="s">
        <v>1177</v>
      </c>
      <c r="C369" t="s">
        <v>1178</v>
      </c>
      <c r="D369" t="s">
        <v>63</v>
      </c>
      <c r="E369">
        <v>44</v>
      </c>
      <c r="F369">
        <v>48</v>
      </c>
      <c r="G369">
        <v>65</v>
      </c>
      <c r="H369">
        <v>50</v>
      </c>
      <c r="I369">
        <v>64</v>
      </c>
      <c r="J369">
        <v>43</v>
      </c>
      <c r="K369">
        <f>MAX(F369,H369)</f>
        <v>50</v>
      </c>
      <c r="L369">
        <f>MIN(G369,I369)</f>
        <v>64</v>
      </c>
      <c r="M369">
        <f>(E369*2+31)/2+60</f>
        <v>119.5</v>
      </c>
      <c r="N369">
        <f>(K369*2+31)/2+5</f>
        <v>70.5</v>
      </c>
      <c r="O369">
        <f>(L369*2+31)/2+5</f>
        <v>84.5</v>
      </c>
      <c r="P369">
        <f>M369*O369</f>
        <v>10097.75</v>
      </c>
      <c r="Q369">
        <f>((G369*2+31)/2+5)*M369</f>
        <v>10217.25</v>
      </c>
      <c r="R369" s="3">
        <v>135.58067553350264</v>
      </c>
      <c r="S369" s="3">
        <f>IF(R369&lt;200, 0, R369)</f>
        <v>0</v>
      </c>
      <c r="T369">
        <f>S369*N369</f>
        <v>0</v>
      </c>
      <c r="U369" s="4">
        <f>P369/(constants!$B$1 * constants!$B$2 * (110/250) * AVERAGE(0.8, 1) * 1.5)</f>
        <v>1.6483935584207074</v>
      </c>
      <c r="V369" s="2">
        <v>9.6157413562883251E-2</v>
      </c>
      <c r="W369" s="3">
        <f>(U369+V369)*N369</f>
        <v>122.99084352484314</v>
      </c>
      <c r="X369">
        <v>1.1000000000000001</v>
      </c>
      <c r="Y369" s="3">
        <f>W369*X369</f>
        <v>135.28992787732747</v>
      </c>
      <c r="Z369" t="s">
        <v>1179</v>
      </c>
    </row>
    <row r="370" spans="1:26" ht="14.65" x14ac:dyDescent="0.85">
      <c r="A370">
        <v>4</v>
      </c>
      <c r="B370" t="s">
        <v>1201</v>
      </c>
      <c r="C370" t="s">
        <v>1202</v>
      </c>
      <c r="D370" t="s">
        <v>59</v>
      </c>
      <c r="E370">
        <v>39</v>
      </c>
      <c r="F370">
        <v>52</v>
      </c>
      <c r="G370">
        <v>43</v>
      </c>
      <c r="H370">
        <v>60</v>
      </c>
      <c r="I370">
        <v>50</v>
      </c>
      <c r="J370">
        <v>65</v>
      </c>
      <c r="K370">
        <f>MAX(F370,H370)</f>
        <v>60</v>
      </c>
      <c r="L370">
        <f>MIN(G370,I370)</f>
        <v>43</v>
      </c>
      <c r="M370">
        <f>(E370*2+31)/2+60</f>
        <v>114.5</v>
      </c>
      <c r="N370">
        <f>(K370*2+31)/2+5</f>
        <v>80.5</v>
      </c>
      <c r="O370">
        <f>(L370*2+31)/2+5</f>
        <v>63.5</v>
      </c>
      <c r="P370">
        <f>M370*O370</f>
        <v>7270.75</v>
      </c>
      <c r="Q370">
        <f>((G370*2+31)/2+5)*M370</f>
        <v>7270.75</v>
      </c>
      <c r="R370" s="3">
        <v>134.34361671386799</v>
      </c>
      <c r="S370" s="3">
        <f>IF(R370&lt;200, 0, R370)</f>
        <v>0</v>
      </c>
      <c r="T370">
        <f>S370*N370</f>
        <v>0</v>
      </c>
      <c r="U370" s="4">
        <f>P370/(constants!$B$1 * constants!$B$2 * (110/250) * AVERAGE(0.8, 1) * 1.5)</f>
        <v>1.1869037622131027</v>
      </c>
      <c r="V370" s="2">
        <v>0.32744370738501449</v>
      </c>
      <c r="W370" s="3">
        <f>(U370+V370)*N370</f>
        <v>121.90497130264843</v>
      </c>
      <c r="X370">
        <v>1.1000000000000001</v>
      </c>
      <c r="Y370" s="3">
        <f>W370*X370</f>
        <v>134.09546843291329</v>
      </c>
      <c r="Z370" t="s">
        <v>1203</v>
      </c>
    </row>
    <row r="371" spans="1:26" ht="14.65" x14ac:dyDescent="0.85">
      <c r="A371">
        <v>155</v>
      </c>
      <c r="B371" t="s">
        <v>1204</v>
      </c>
      <c r="C371" t="s">
        <v>1205</v>
      </c>
      <c r="D371" t="s">
        <v>59</v>
      </c>
      <c r="E371">
        <v>39</v>
      </c>
      <c r="F371">
        <v>52</v>
      </c>
      <c r="G371">
        <v>43</v>
      </c>
      <c r="H371">
        <v>60</v>
      </c>
      <c r="I371">
        <v>50</v>
      </c>
      <c r="J371">
        <v>65</v>
      </c>
      <c r="K371">
        <f>MAX(F371,H371)</f>
        <v>60</v>
      </c>
      <c r="L371">
        <f>MIN(G371,I371)</f>
        <v>43</v>
      </c>
      <c r="M371">
        <f>(E371*2+31)/2+60</f>
        <v>114.5</v>
      </c>
      <c r="N371">
        <f>(K371*2+31)/2+5</f>
        <v>80.5</v>
      </c>
      <c r="O371">
        <f>(L371*2+31)/2+5</f>
        <v>63.5</v>
      </c>
      <c r="P371">
        <f>M371*O371</f>
        <v>7270.75</v>
      </c>
      <c r="Q371">
        <f>((G371*2+31)/2+5)*M371</f>
        <v>7270.75</v>
      </c>
      <c r="R371" s="3">
        <v>134.34361671386799</v>
      </c>
      <c r="S371" s="3">
        <f>IF(R371&lt;200, 0, R371)</f>
        <v>0</v>
      </c>
      <c r="T371">
        <f>S371*N371</f>
        <v>0</v>
      </c>
      <c r="U371" s="4">
        <f>P371/(constants!$B$1 * constants!$B$2 * (110/250) * AVERAGE(0.8, 1) * 1.5)</f>
        <v>1.1869037622131027</v>
      </c>
      <c r="V371" s="2">
        <v>0.32744370738501449</v>
      </c>
      <c r="W371" s="3">
        <f>(U371+V371)*N371</f>
        <v>121.90497130264843</v>
      </c>
      <c r="X371">
        <v>1.1000000000000001</v>
      </c>
      <c r="Y371" s="3">
        <f>W371*X371</f>
        <v>134.09546843291329</v>
      </c>
      <c r="Z371" t="s">
        <v>1206</v>
      </c>
    </row>
    <row r="372" spans="1:26" x14ac:dyDescent="0.85">
      <c r="A372">
        <v>102</v>
      </c>
      <c r="B372" t="s">
        <v>1171</v>
      </c>
      <c r="C372" t="s">
        <v>1172</v>
      </c>
      <c r="D372" t="s">
        <v>233</v>
      </c>
      <c r="E372">
        <v>60</v>
      </c>
      <c r="F372">
        <v>40</v>
      </c>
      <c r="G372">
        <v>80</v>
      </c>
      <c r="H372">
        <v>60</v>
      </c>
      <c r="I372">
        <v>45</v>
      </c>
      <c r="J372">
        <v>40</v>
      </c>
      <c r="K372">
        <f>MAX(F372,H372)</f>
        <v>60</v>
      </c>
      <c r="L372">
        <f>MIN(G372,I372)</f>
        <v>45</v>
      </c>
      <c r="M372">
        <f>(E372*2+31)/2+60</f>
        <v>135.5</v>
      </c>
      <c r="N372">
        <f>(K372*2+31)/2+5</f>
        <v>80.5</v>
      </c>
      <c r="O372">
        <f>(L372*2+31)/2+5</f>
        <v>65.5</v>
      </c>
      <c r="P372">
        <f>M372*O372</f>
        <v>8875.25</v>
      </c>
      <c r="Q372">
        <f>((G372*2+31)/2+5)*M372</f>
        <v>13617.75</v>
      </c>
      <c r="R372" s="3">
        <v>134.17842115671124</v>
      </c>
      <c r="S372" s="3">
        <f>IF(R372&lt;200, 0, R372)</f>
        <v>0</v>
      </c>
      <c r="T372">
        <f>S372*N372</f>
        <v>0</v>
      </c>
      <c r="U372" s="4">
        <f>P372/(constants!$B$1 * constants!$B$2 * (110/250) * AVERAGE(0.8, 1) * 1.5)</f>
        <v>1.4488281973086463</v>
      </c>
      <c r="V372" s="2">
        <v>6.3164017464035535E-2</v>
      </c>
      <c r="W372" s="3">
        <f>(U372+V372)*N372</f>
        <v>121.71537328920088</v>
      </c>
      <c r="X372">
        <v>1.1000000000000001</v>
      </c>
      <c r="Y372" s="3">
        <f>W372*X372</f>
        <v>133.88691061812099</v>
      </c>
      <c r="Z372" t="s">
        <v>1173</v>
      </c>
    </row>
    <row r="373" spans="1:26" ht="14.65" x14ac:dyDescent="0.85">
      <c r="A373">
        <v>25</v>
      </c>
      <c r="B373" t="s">
        <v>1279</v>
      </c>
      <c r="C373" t="s">
        <v>1280</v>
      </c>
      <c r="D373" t="s">
        <v>81</v>
      </c>
      <c r="E373">
        <v>35</v>
      </c>
      <c r="F373">
        <v>55</v>
      </c>
      <c r="G373">
        <v>30</v>
      </c>
      <c r="H373">
        <v>50</v>
      </c>
      <c r="I373">
        <v>40</v>
      </c>
      <c r="J373">
        <v>90</v>
      </c>
      <c r="K373">
        <f>MAX(F373,H373)</f>
        <v>55</v>
      </c>
      <c r="L373">
        <f>MIN(G373,I373)</f>
        <v>30</v>
      </c>
      <c r="M373">
        <f>(E373*2+31)/2+60</f>
        <v>110.5</v>
      </c>
      <c r="N373">
        <f>(K373*2+31)/2+5</f>
        <v>75.5</v>
      </c>
      <c r="O373">
        <f>(L373*2+31)/2+5</f>
        <v>50.5</v>
      </c>
      <c r="P373">
        <f>M373*O373</f>
        <v>5580.25</v>
      </c>
      <c r="Q373">
        <f>((G373*2+31)/2+5)*M373</f>
        <v>5580.25</v>
      </c>
      <c r="R373" s="3">
        <v>132.23332392731712</v>
      </c>
      <c r="S373" s="3">
        <f>IF(R373&lt;200, 0, R373)</f>
        <v>0</v>
      </c>
      <c r="T373">
        <f>S373*N373</f>
        <v>0</v>
      </c>
      <c r="U373" s="4">
        <f>P373/(constants!$B$1 * constants!$B$2 * (110/250) * AVERAGE(0.8, 1) * 1.5)</f>
        <v>0.91094037328881705</v>
      </c>
      <c r="V373" s="2">
        <v>0.67906579589733695</v>
      </c>
      <c r="W373" s="3">
        <f>(U373+V373)*N373</f>
        <v>120.04546577355462</v>
      </c>
      <c r="X373">
        <v>1.1000000000000001</v>
      </c>
      <c r="Y373" s="3">
        <f>W373*X373</f>
        <v>132.05001235091009</v>
      </c>
      <c r="Z373" t="s">
        <v>1281</v>
      </c>
    </row>
    <row r="374" spans="1:26" ht="14.65" x14ac:dyDescent="0.85">
      <c r="A374">
        <v>86</v>
      </c>
      <c r="B374" t="s">
        <v>1219</v>
      </c>
      <c r="C374" t="s">
        <v>1220</v>
      </c>
      <c r="D374" t="s">
        <v>63</v>
      </c>
      <c r="E374">
        <v>65</v>
      </c>
      <c r="F374">
        <v>45</v>
      </c>
      <c r="G374">
        <v>55</v>
      </c>
      <c r="H374">
        <v>45</v>
      </c>
      <c r="I374">
        <v>70</v>
      </c>
      <c r="J374">
        <v>45</v>
      </c>
      <c r="K374">
        <f>MAX(F374,H374)</f>
        <v>45</v>
      </c>
      <c r="L374">
        <f>MIN(G374,I374)</f>
        <v>55</v>
      </c>
      <c r="M374">
        <f>(E374*2+31)/2+60</f>
        <v>140.5</v>
      </c>
      <c r="N374">
        <f>(K374*2+31)/2+5</f>
        <v>65.5</v>
      </c>
      <c r="O374">
        <f>(L374*2+31)/2+5</f>
        <v>75.5</v>
      </c>
      <c r="P374">
        <f>M374*O374</f>
        <v>10607.75</v>
      </c>
      <c r="Q374">
        <f>((G374*2+31)/2+5)*M374</f>
        <v>10607.75</v>
      </c>
      <c r="R374" s="3">
        <v>132.23524856575622</v>
      </c>
      <c r="S374" s="3">
        <f>IF(R374&lt;200, 0, R374)</f>
        <v>0</v>
      </c>
      <c r="T374">
        <f>S374*N374</f>
        <v>0</v>
      </c>
      <c r="U374" s="4">
        <f>P374/(constants!$B$1 * constants!$B$2 * (110/250) * AVERAGE(0.8, 1) * 1.5)</f>
        <v>1.7316478194981315</v>
      </c>
      <c r="V374" s="2">
        <v>9.9740579593580556E-2</v>
      </c>
      <c r="W374" s="3">
        <f>(U374+V374)*N374</f>
        <v>119.95594014050714</v>
      </c>
      <c r="X374">
        <v>1.1000000000000001</v>
      </c>
      <c r="Y374" s="3">
        <f>W374*X374</f>
        <v>131.95153415455786</v>
      </c>
      <c r="Z374" t="s">
        <v>1221</v>
      </c>
    </row>
    <row r="375" spans="1:26" ht="14.65" x14ac:dyDescent="0.85">
      <c r="A375">
        <v>213</v>
      </c>
      <c r="B375" t="s">
        <v>1321</v>
      </c>
      <c r="C375" t="s">
        <v>1322</v>
      </c>
      <c r="D375" t="s">
        <v>229</v>
      </c>
      <c r="E375">
        <v>20</v>
      </c>
      <c r="F375">
        <v>10</v>
      </c>
      <c r="G375">
        <v>230</v>
      </c>
      <c r="H375">
        <v>10</v>
      </c>
      <c r="I375">
        <v>230</v>
      </c>
      <c r="J375">
        <v>5</v>
      </c>
      <c r="K375">
        <f>MAX(F375,H375)</f>
        <v>10</v>
      </c>
      <c r="L375">
        <f>MIN(G375,I375)</f>
        <v>230</v>
      </c>
      <c r="M375">
        <f>(E375*2+31)/2+60</f>
        <v>95.5</v>
      </c>
      <c r="N375">
        <f>(K375*2+31)/2+5</f>
        <v>30.5</v>
      </c>
      <c r="O375">
        <f>(L375*2+31)/2+5</f>
        <v>250.5</v>
      </c>
      <c r="P375">
        <f>M375*O375</f>
        <v>23922.75</v>
      </c>
      <c r="Q375">
        <f>((G375*2+31)/2+5)*M375</f>
        <v>23922.75</v>
      </c>
      <c r="R375" s="3">
        <v>131.3178577227373</v>
      </c>
      <c r="S375" s="3">
        <f>IF(R375&lt;200, 0, R375)</f>
        <v>0</v>
      </c>
      <c r="T375">
        <f>S375*N375</f>
        <v>0</v>
      </c>
      <c r="U375" s="4">
        <f>P375/(constants!$B$1 * constants!$B$2 * (110/250) * AVERAGE(0.8, 1) * 1.5)</f>
        <v>3.9052370082155905</v>
      </c>
      <c r="V375" s="2">
        <v>0</v>
      </c>
      <c r="W375" s="3">
        <f>(U375+V375)*N375</f>
        <v>119.10972875057551</v>
      </c>
      <c r="X375">
        <v>1.1000000000000001</v>
      </c>
      <c r="Y375" s="3">
        <f>W375*X375</f>
        <v>131.02070162563308</v>
      </c>
      <c r="Z375" t="s">
        <v>1323</v>
      </c>
    </row>
    <row r="376" spans="1:26" ht="14.65" x14ac:dyDescent="0.85">
      <c r="A376">
        <v>322</v>
      </c>
      <c r="B376" t="s">
        <v>1216</v>
      </c>
      <c r="C376" t="s">
        <v>1217</v>
      </c>
      <c r="D376" t="s">
        <v>564</v>
      </c>
      <c r="E376">
        <v>60</v>
      </c>
      <c r="F376">
        <v>60</v>
      </c>
      <c r="G376">
        <v>40</v>
      </c>
      <c r="H376">
        <v>65</v>
      </c>
      <c r="I376">
        <v>45</v>
      </c>
      <c r="J376">
        <v>35</v>
      </c>
      <c r="K376">
        <f>MAX(F376,H376)</f>
        <v>65</v>
      </c>
      <c r="L376">
        <f>MIN(G376,I376)</f>
        <v>40</v>
      </c>
      <c r="M376">
        <f>(E376*2+31)/2+60</f>
        <v>135.5</v>
      </c>
      <c r="N376">
        <f>(K376*2+31)/2+5</f>
        <v>85.5</v>
      </c>
      <c r="O376">
        <f>(L376*2+31)/2+5</f>
        <v>60.5</v>
      </c>
      <c r="P376">
        <f>M376*O376</f>
        <v>8197.75</v>
      </c>
      <c r="Q376">
        <f>((G376*2+31)/2+5)*M376</f>
        <v>8197.75</v>
      </c>
      <c r="R376" s="3">
        <v>130.48816460120221</v>
      </c>
      <c r="S376" s="3">
        <f>IF(R376&lt;200, 0, R376)</f>
        <v>0</v>
      </c>
      <c r="T376">
        <f>S376*N376</f>
        <v>0</v>
      </c>
      <c r="U376" s="4">
        <f>P376/(constants!$B$1 * constants!$B$2 * (110/250) * AVERAGE(0.8, 1) * 1.5)</f>
        <v>1.3382306249950091</v>
      </c>
      <c r="V376" s="2">
        <v>4.6164792887002613E-2</v>
      </c>
      <c r="W376" s="3">
        <f>(U376+V376)*N376</f>
        <v>118.365808228912</v>
      </c>
      <c r="X376">
        <v>1.1000000000000001</v>
      </c>
      <c r="Y376" s="3">
        <f>W376*X376</f>
        <v>130.20238905180321</v>
      </c>
      <c r="Z376" t="s">
        <v>1218</v>
      </c>
    </row>
    <row r="377" spans="1:26" ht="14.65" x14ac:dyDescent="0.85">
      <c r="A377">
        <v>276</v>
      </c>
      <c r="B377" t="s">
        <v>1282</v>
      </c>
      <c r="C377" t="s">
        <v>1283</v>
      </c>
      <c r="D377" t="s">
        <v>312</v>
      </c>
      <c r="E377">
        <v>40</v>
      </c>
      <c r="F377">
        <v>55</v>
      </c>
      <c r="G377">
        <v>30</v>
      </c>
      <c r="H377">
        <v>30</v>
      </c>
      <c r="I377">
        <v>30</v>
      </c>
      <c r="J377">
        <v>85</v>
      </c>
      <c r="K377">
        <f>MAX(F377,H377)</f>
        <v>55</v>
      </c>
      <c r="L377">
        <f>MIN(G377,I377)</f>
        <v>30</v>
      </c>
      <c r="M377">
        <f>(E377*2+31)/2+60</f>
        <v>115.5</v>
      </c>
      <c r="N377">
        <f>(K377*2+31)/2+5</f>
        <v>75.5</v>
      </c>
      <c r="O377">
        <f>(L377*2+31)/2+5</f>
        <v>50.5</v>
      </c>
      <c r="P377">
        <f>M377*O377</f>
        <v>5832.75</v>
      </c>
      <c r="Q377">
        <f>((G377*2+31)/2+5)*M377</f>
        <v>5832.75</v>
      </c>
      <c r="R377" s="3">
        <v>129.60226808790557</v>
      </c>
      <c r="S377" s="3">
        <f>IF(R377&lt;200, 0, R377)</f>
        <v>0</v>
      </c>
      <c r="T377">
        <f>S377*N377</f>
        <v>0</v>
      </c>
      <c r="U377" s="4">
        <f>P377/(constants!$B$1 * constants!$B$2 * (110/250) * AVERAGE(0.8, 1) * 1.5)</f>
        <v>0.95215939470460065</v>
      </c>
      <c r="V377" s="2">
        <v>0.60606259170932386</v>
      </c>
      <c r="W377" s="3">
        <f>(U377+V377)*N377</f>
        <v>117.64575997425129</v>
      </c>
      <c r="X377">
        <v>1.1000000000000001</v>
      </c>
      <c r="Y377" s="3">
        <f>W377*X377</f>
        <v>129.41033597167643</v>
      </c>
      <c r="Z377" t="s">
        <v>1284</v>
      </c>
    </row>
    <row r="378" spans="1:26" ht="14.65" x14ac:dyDescent="0.85">
      <c r="A378">
        <v>278</v>
      </c>
      <c r="B378" t="s">
        <v>1285</v>
      </c>
      <c r="C378" t="s">
        <v>1286</v>
      </c>
      <c r="D378" t="s">
        <v>67</v>
      </c>
      <c r="E378">
        <v>40</v>
      </c>
      <c r="F378">
        <v>30</v>
      </c>
      <c r="G378">
        <v>30</v>
      </c>
      <c r="H378">
        <v>55</v>
      </c>
      <c r="I378">
        <v>30</v>
      </c>
      <c r="J378">
        <v>85</v>
      </c>
      <c r="K378">
        <f>MAX(F378,H378)</f>
        <v>55</v>
      </c>
      <c r="L378">
        <f>MIN(G378,I378)</f>
        <v>30</v>
      </c>
      <c r="M378">
        <f>(E378*2+31)/2+60</f>
        <v>115.5</v>
      </c>
      <c r="N378">
        <f>(K378*2+31)/2+5</f>
        <v>75.5</v>
      </c>
      <c r="O378">
        <f>(L378*2+31)/2+5</f>
        <v>50.5</v>
      </c>
      <c r="P378">
        <f>M378*O378</f>
        <v>5832.75</v>
      </c>
      <c r="Q378">
        <f>((G378*2+31)/2+5)*M378</f>
        <v>5832.75</v>
      </c>
      <c r="R378" s="3">
        <v>129.60226808790557</v>
      </c>
      <c r="S378" s="3">
        <f>IF(R378&lt;200, 0, R378)</f>
        <v>0</v>
      </c>
      <c r="T378">
        <f>S378*N378</f>
        <v>0</v>
      </c>
      <c r="U378" s="4">
        <f>P378/(constants!$B$1 * constants!$B$2 * (110/250) * AVERAGE(0.8, 1) * 1.5)</f>
        <v>0.95215939470460065</v>
      </c>
      <c r="V378" s="2">
        <v>0.60606259170932386</v>
      </c>
      <c r="W378" s="3">
        <f>(U378+V378)*N378</f>
        <v>117.64575997425129</v>
      </c>
      <c r="X378">
        <v>1.1000000000000001</v>
      </c>
      <c r="Y378" s="3">
        <f>W378*X378</f>
        <v>129.41033597167643</v>
      </c>
      <c r="Z378" t="s">
        <v>1287</v>
      </c>
    </row>
    <row r="379" spans="1:26" ht="14.65" x14ac:dyDescent="0.85">
      <c r="A379">
        <v>410</v>
      </c>
      <c r="B379" t="s">
        <v>1252</v>
      </c>
      <c r="C379" t="s">
        <v>1253</v>
      </c>
      <c r="D379" t="s">
        <v>308</v>
      </c>
      <c r="E379">
        <v>30</v>
      </c>
      <c r="F379">
        <v>42</v>
      </c>
      <c r="G379">
        <v>118</v>
      </c>
      <c r="H379">
        <v>42</v>
      </c>
      <c r="I379">
        <v>88</v>
      </c>
      <c r="J379">
        <v>30</v>
      </c>
      <c r="K379">
        <f>MAX(F379,H379)</f>
        <v>42</v>
      </c>
      <c r="L379">
        <f>MIN(G379,I379)</f>
        <v>88</v>
      </c>
      <c r="M379">
        <f>(E379*2+31)/2+60</f>
        <v>105.5</v>
      </c>
      <c r="N379">
        <f>(K379*2+31)/2+5</f>
        <v>62.5</v>
      </c>
      <c r="O379">
        <f>(L379*2+31)/2+5</f>
        <v>108.5</v>
      </c>
      <c r="P379">
        <f>M379*O379</f>
        <v>11446.75</v>
      </c>
      <c r="Q379">
        <f>((G379*2+31)/2+5)*M379</f>
        <v>14611.75</v>
      </c>
      <c r="R379" s="3">
        <v>129.43262705185944</v>
      </c>
      <c r="S379" s="3">
        <f>IF(R379&lt;200, 0, R379)</f>
        <v>0</v>
      </c>
      <c r="T379">
        <f>S379*N379</f>
        <v>0</v>
      </c>
      <c r="U379" s="4">
        <f>P379/(constants!$B$1 * constants!$B$2 * (110/250) * AVERAGE(0.8, 1) * 1.5)</f>
        <v>1.8686092411529531</v>
      </c>
      <c r="V379" s="2">
        <v>9.8122795494503673E-3</v>
      </c>
      <c r="W379" s="3">
        <f>(U379+V379)*N379</f>
        <v>117.40134504390022</v>
      </c>
      <c r="X379">
        <v>1.1000000000000001</v>
      </c>
      <c r="Y379" s="3">
        <f>W379*X379</f>
        <v>129.14147954829025</v>
      </c>
      <c r="Z379" t="s">
        <v>1254</v>
      </c>
    </row>
    <row r="380" spans="1:26" x14ac:dyDescent="0.85">
      <c r="A380">
        <v>147</v>
      </c>
      <c r="B380" t="s">
        <v>1195</v>
      </c>
      <c r="C380" t="s">
        <v>1196</v>
      </c>
      <c r="D380" t="s">
        <v>745</v>
      </c>
      <c r="E380">
        <v>41</v>
      </c>
      <c r="F380">
        <v>64</v>
      </c>
      <c r="G380">
        <v>45</v>
      </c>
      <c r="H380">
        <v>50</v>
      </c>
      <c r="I380">
        <v>50</v>
      </c>
      <c r="J380">
        <v>50</v>
      </c>
      <c r="K380">
        <f>MAX(F380,H380)</f>
        <v>64</v>
      </c>
      <c r="L380">
        <f>MIN(G380,I380)</f>
        <v>45</v>
      </c>
      <c r="M380">
        <f>(E380*2+31)/2+60</f>
        <v>116.5</v>
      </c>
      <c r="N380">
        <f>(K380*2+31)/2+5</f>
        <v>84.5</v>
      </c>
      <c r="O380">
        <f>(L380*2+31)/2+5</f>
        <v>65.5</v>
      </c>
      <c r="P380">
        <f>M380*O380</f>
        <v>7630.75</v>
      </c>
      <c r="Q380">
        <f>((G380*2+31)/2+5)*M380</f>
        <v>7630.75</v>
      </c>
      <c r="R380" s="3">
        <v>129.17748136107369</v>
      </c>
      <c r="S380" s="3">
        <f>IF(R380&lt;200, 0, R380)</f>
        <v>0</v>
      </c>
      <c r="T380">
        <f>S380*N380</f>
        <v>0</v>
      </c>
      <c r="U380" s="4">
        <f>P380/(constants!$B$1 * constants!$B$2 * (110/250) * AVERAGE(0.8, 1) * 1.5)</f>
        <v>1.245671475914814</v>
      </c>
      <c r="V380" s="2">
        <v>0.14124471671644007</v>
      </c>
      <c r="W380" s="3">
        <f>(U380+V380)*N380</f>
        <v>117.19441827734097</v>
      </c>
      <c r="X380">
        <v>1.1000000000000001</v>
      </c>
      <c r="Y380" s="3">
        <f>W380*X380</f>
        <v>128.91386010507509</v>
      </c>
      <c r="Z380" t="s">
        <v>1197</v>
      </c>
    </row>
    <row r="381" spans="1:26" ht="14.65" x14ac:dyDescent="0.85">
      <c r="A381">
        <v>255</v>
      </c>
      <c r="B381" t="s">
        <v>1183</v>
      </c>
      <c r="C381" t="s">
        <v>1184</v>
      </c>
      <c r="D381" t="s">
        <v>59</v>
      </c>
      <c r="E381">
        <v>45</v>
      </c>
      <c r="F381">
        <v>60</v>
      </c>
      <c r="G381">
        <v>40</v>
      </c>
      <c r="H381">
        <v>70</v>
      </c>
      <c r="I381">
        <v>50</v>
      </c>
      <c r="J381">
        <v>45</v>
      </c>
      <c r="K381">
        <f>MAX(F381,H381)</f>
        <v>70</v>
      </c>
      <c r="L381">
        <f>MIN(G381,I381)</f>
        <v>40</v>
      </c>
      <c r="M381">
        <f>(E381*2+31)/2+60</f>
        <v>120.5</v>
      </c>
      <c r="N381">
        <f>(K381*2+31)/2+5</f>
        <v>90.5</v>
      </c>
      <c r="O381">
        <f>(L381*2+31)/2+5</f>
        <v>60.5</v>
      </c>
      <c r="P381">
        <f>M381*O381</f>
        <v>7290.25</v>
      </c>
      <c r="Q381">
        <f>((G381*2+31)/2+5)*M381</f>
        <v>7290.25</v>
      </c>
      <c r="R381" s="3">
        <v>128.67206548877053</v>
      </c>
      <c r="S381" s="3">
        <f>IF(R381&lt;200, 0, R381)</f>
        <v>0</v>
      </c>
      <c r="T381">
        <f>S381*N381</f>
        <v>0</v>
      </c>
      <c r="U381" s="4">
        <f>P381/(constants!$B$1 * constants!$B$2 * (110/250) * AVERAGE(0.8, 1) * 1.5)</f>
        <v>1.1900870133719454</v>
      </c>
      <c r="V381" s="2">
        <v>9.9740579593580556E-2</v>
      </c>
      <c r="W381" s="3">
        <f>(U381+V381)*N381</f>
        <v>116.72939716338011</v>
      </c>
      <c r="X381">
        <v>1.1000000000000001</v>
      </c>
      <c r="Y381" s="3">
        <f>W381*X381</f>
        <v>128.40233687971815</v>
      </c>
      <c r="Z381" t="s">
        <v>1185</v>
      </c>
    </row>
    <row r="382" spans="1:26" ht="14.65" x14ac:dyDescent="0.85">
      <c r="A382">
        <v>439</v>
      </c>
      <c r="B382" t="s">
        <v>1222</v>
      </c>
      <c r="C382" t="s">
        <v>1223</v>
      </c>
      <c r="D382" t="s">
        <v>280</v>
      </c>
      <c r="E382">
        <v>20</v>
      </c>
      <c r="F382">
        <v>25</v>
      </c>
      <c r="G382">
        <v>45</v>
      </c>
      <c r="H382">
        <v>70</v>
      </c>
      <c r="I382">
        <v>90</v>
      </c>
      <c r="J382">
        <v>60</v>
      </c>
      <c r="K382">
        <f>MAX(F382,H382)</f>
        <v>70</v>
      </c>
      <c r="L382">
        <f>MIN(G382,I382)</f>
        <v>45</v>
      </c>
      <c r="M382">
        <f>(E382*2+31)/2+60</f>
        <v>95.5</v>
      </c>
      <c r="N382">
        <f>(K382*2+31)/2+5</f>
        <v>90.5</v>
      </c>
      <c r="O382">
        <f>(L382*2+31)/2+5</f>
        <v>65.5</v>
      </c>
      <c r="P382">
        <f>M382*O382</f>
        <v>6255.25</v>
      </c>
      <c r="Q382">
        <f>((G382*2+31)/2+5)*M382</f>
        <v>6255.25</v>
      </c>
      <c r="R382" s="3">
        <v>128.52444161970979</v>
      </c>
      <c r="S382" s="3">
        <f>IF(R382&lt;200, 0, R382)</f>
        <v>0</v>
      </c>
      <c r="T382">
        <f>S382*N382</f>
        <v>0</v>
      </c>
      <c r="U382" s="4">
        <f>P382/(constants!$B$1 * constants!$B$2 * (110/250) * AVERAGE(0.8, 1) * 1.5)</f>
        <v>1.0211298364795256</v>
      </c>
      <c r="V382" s="2">
        <v>0.26752054707132439</v>
      </c>
      <c r="W382" s="3">
        <f>(U382+V382)*N382</f>
        <v>116.62285971135194</v>
      </c>
      <c r="X382">
        <v>1.1000000000000001</v>
      </c>
      <c r="Y382" s="3">
        <f>W382*X382</f>
        <v>128.28514568248713</v>
      </c>
      <c r="Z382" t="s">
        <v>1224</v>
      </c>
    </row>
    <row r="383" spans="1:26" ht="14.65" x14ac:dyDescent="0.85">
      <c r="A383">
        <v>98</v>
      </c>
      <c r="B383" t="s">
        <v>1135</v>
      </c>
      <c r="C383" t="s">
        <v>1136</v>
      </c>
      <c r="D383" t="s">
        <v>63</v>
      </c>
      <c r="E383">
        <v>30</v>
      </c>
      <c r="F383">
        <v>105</v>
      </c>
      <c r="G383">
        <v>90</v>
      </c>
      <c r="H383">
        <v>25</v>
      </c>
      <c r="I383">
        <v>25</v>
      </c>
      <c r="J383">
        <v>50</v>
      </c>
      <c r="K383">
        <f>MAX(F383,H383)</f>
        <v>105</v>
      </c>
      <c r="L383">
        <f>MIN(G383,I383)</f>
        <v>25</v>
      </c>
      <c r="M383">
        <f>(E383*2+31)/2+60</f>
        <v>105.5</v>
      </c>
      <c r="N383">
        <f>(K383*2+31)/2+5</f>
        <v>125.5</v>
      </c>
      <c r="O383">
        <f>(L383*2+31)/2+5</f>
        <v>45.5</v>
      </c>
      <c r="P383">
        <f>M383*O383</f>
        <v>4800.25</v>
      </c>
      <c r="Q383">
        <f>((G383*2+31)/2+5)*M383</f>
        <v>11657.75</v>
      </c>
      <c r="R383" s="3">
        <v>127.92310023514374</v>
      </c>
      <c r="S383" s="3">
        <f>IF(R383&lt;200, 0, R383)</f>
        <v>0</v>
      </c>
      <c r="T383">
        <f>S383*N383</f>
        <v>0</v>
      </c>
      <c r="U383" s="4">
        <f>P383/(constants!$B$1 * constants!$B$2 * (110/250) * AVERAGE(0.8, 1) * 1.5)</f>
        <v>0.78361032693510935</v>
      </c>
      <c r="V383" s="2">
        <v>0.14124471671644007</v>
      </c>
      <c r="W383" s="3">
        <f>(U383+V383)*N383</f>
        <v>116.06930797826946</v>
      </c>
      <c r="X383">
        <v>1.1000000000000001</v>
      </c>
      <c r="Y383" s="3">
        <f>W383*X383</f>
        <v>127.67623877609643</v>
      </c>
      <c r="Z383" t="s">
        <v>1137</v>
      </c>
    </row>
    <row r="384" spans="1:26" ht="14.65" x14ac:dyDescent="0.85">
      <c r="A384">
        <v>374</v>
      </c>
      <c r="B384" t="s">
        <v>1246</v>
      </c>
      <c r="C384" t="s">
        <v>1247</v>
      </c>
      <c r="D384" t="s">
        <v>47</v>
      </c>
      <c r="E384">
        <v>40</v>
      </c>
      <c r="F384">
        <v>55</v>
      </c>
      <c r="G384">
        <v>80</v>
      </c>
      <c r="H384">
        <v>35</v>
      </c>
      <c r="I384">
        <v>60</v>
      </c>
      <c r="J384">
        <v>30</v>
      </c>
      <c r="K384">
        <f>MAX(F384,H384)</f>
        <v>55</v>
      </c>
      <c r="L384">
        <f>MIN(G384,I384)</f>
        <v>60</v>
      </c>
      <c r="M384">
        <f>(E384*2+31)/2+60</f>
        <v>115.5</v>
      </c>
      <c r="N384">
        <f>(K384*2+31)/2+5</f>
        <v>75.5</v>
      </c>
      <c r="O384">
        <f>(L384*2+31)/2+5</f>
        <v>80.5</v>
      </c>
      <c r="P384">
        <f>M384*O384</f>
        <v>9297.75</v>
      </c>
      <c r="Q384">
        <f>((G384*2+31)/2+5)*M384</f>
        <v>11607.75</v>
      </c>
      <c r="R384" s="3">
        <v>127.15371494909265</v>
      </c>
      <c r="S384" s="3">
        <f>IF(R384&lt;200, 0, R384)</f>
        <v>0</v>
      </c>
      <c r="T384">
        <f>S384*N384</f>
        <v>0</v>
      </c>
      <c r="U384" s="4">
        <f>P384/(constants!$B$1 * constants!$B$2 * (110/250) * AVERAGE(0.8, 1) * 1.5)</f>
        <v>1.5177986390835714</v>
      </c>
      <c r="V384" s="2">
        <v>9.8122795494503673E-3</v>
      </c>
      <c r="W384" s="3">
        <f>(U384+V384)*N384</f>
        <v>115.33462435679314</v>
      </c>
      <c r="X384">
        <v>1.1000000000000001</v>
      </c>
      <c r="Y384" s="3">
        <f>W384*X384</f>
        <v>126.86808679247247</v>
      </c>
      <c r="Z384" t="s">
        <v>1248</v>
      </c>
    </row>
    <row r="385" spans="1:26" x14ac:dyDescent="0.85">
      <c r="A385">
        <v>316</v>
      </c>
      <c r="B385" t="s">
        <v>1255</v>
      </c>
      <c r="C385" t="s">
        <v>1256</v>
      </c>
      <c r="D385" t="s">
        <v>258</v>
      </c>
      <c r="E385">
        <v>70</v>
      </c>
      <c r="F385">
        <v>43</v>
      </c>
      <c r="G385">
        <v>53</v>
      </c>
      <c r="H385">
        <v>43</v>
      </c>
      <c r="I385">
        <v>53</v>
      </c>
      <c r="J385">
        <v>40</v>
      </c>
      <c r="K385">
        <f>MAX(F385,H385)</f>
        <v>43</v>
      </c>
      <c r="L385">
        <f>MIN(G385,I385)</f>
        <v>53</v>
      </c>
      <c r="M385">
        <f>(E385*2+31)/2+60</f>
        <v>145.5</v>
      </c>
      <c r="N385">
        <f>(K385*2+31)/2+5</f>
        <v>63.5</v>
      </c>
      <c r="O385">
        <f>(L385*2+31)/2+5</f>
        <v>73.5</v>
      </c>
      <c r="P385">
        <f>M385*O385</f>
        <v>10694.25</v>
      </c>
      <c r="Q385">
        <f>((G385*2+31)/2+5)*M385</f>
        <v>10694.25</v>
      </c>
      <c r="R385" s="3">
        <v>126.63091971617381</v>
      </c>
      <c r="S385" s="3">
        <f>IF(R385&lt;200, 0, R385)</f>
        <v>0</v>
      </c>
      <c r="T385">
        <f>S385*N385</f>
        <v>0</v>
      </c>
      <c r="U385" s="4">
        <f>P385/(constants!$B$1 * constants!$B$2 * (110/250) * AVERAGE(0.8, 1) * 1.5)</f>
        <v>1.7457683951514595</v>
      </c>
      <c r="V385" s="2">
        <v>6.3164017464035535E-2</v>
      </c>
      <c r="W385" s="3">
        <f>(U385+V385)*N385</f>
        <v>114.86720820108394</v>
      </c>
      <c r="X385">
        <v>1.1000000000000001</v>
      </c>
      <c r="Y385" s="3">
        <f>W385*X385</f>
        <v>126.35392902119234</v>
      </c>
      <c r="Z385" t="s">
        <v>1257</v>
      </c>
    </row>
    <row r="386" spans="1:26" ht="14.65" x14ac:dyDescent="0.85">
      <c r="A386">
        <v>179</v>
      </c>
      <c r="B386" t="s">
        <v>1234</v>
      </c>
      <c r="C386" t="s">
        <v>1235</v>
      </c>
      <c r="D386" t="s">
        <v>81</v>
      </c>
      <c r="E386">
        <v>55</v>
      </c>
      <c r="F386">
        <v>40</v>
      </c>
      <c r="G386">
        <v>40</v>
      </c>
      <c r="H386">
        <v>65</v>
      </c>
      <c r="I386">
        <v>45</v>
      </c>
      <c r="J386">
        <v>35</v>
      </c>
      <c r="K386">
        <f>MAX(F386,H386)</f>
        <v>65</v>
      </c>
      <c r="L386">
        <f>MIN(G386,I386)</f>
        <v>40</v>
      </c>
      <c r="M386">
        <f>(E386*2+31)/2+60</f>
        <v>130.5</v>
      </c>
      <c r="N386">
        <f>(K386*2+31)/2+5</f>
        <v>85.5</v>
      </c>
      <c r="O386">
        <f>(L386*2+31)/2+5</f>
        <v>60.5</v>
      </c>
      <c r="P386">
        <f>M386*O386</f>
        <v>7895.25</v>
      </c>
      <c r="Q386">
        <f>((G386*2+31)/2+5)*M386</f>
        <v>7895.25</v>
      </c>
      <c r="R386" s="3">
        <v>125.83332905875838</v>
      </c>
      <c r="S386" s="3">
        <f>IF(R386&lt;200, 0, R386)</f>
        <v>0</v>
      </c>
      <c r="T386">
        <f>S386*N386</f>
        <v>0</v>
      </c>
      <c r="U386" s="4">
        <f>P386/(constants!$B$1 * constants!$B$2 * (110/250) * AVERAGE(0.8, 1) * 1.5)</f>
        <v>1.2888494211206545</v>
      </c>
      <c r="V386" s="2">
        <v>4.6164792887002613E-2</v>
      </c>
      <c r="W386" s="3">
        <f>(U386+V386)*N386</f>
        <v>114.14371529765468</v>
      </c>
      <c r="X386">
        <v>1.1000000000000001</v>
      </c>
      <c r="Y386" s="3">
        <f>W386*X386</f>
        <v>125.55808682742015</v>
      </c>
      <c r="Z386" t="s">
        <v>1236</v>
      </c>
    </row>
    <row r="387" spans="1:26" ht="14.65" x14ac:dyDescent="0.85">
      <c r="A387">
        <v>223</v>
      </c>
      <c r="B387" t="s">
        <v>1249</v>
      </c>
      <c r="C387" t="s">
        <v>1250</v>
      </c>
      <c r="D387" t="s">
        <v>63</v>
      </c>
      <c r="E387">
        <v>35</v>
      </c>
      <c r="F387">
        <v>65</v>
      </c>
      <c r="G387">
        <v>35</v>
      </c>
      <c r="H387">
        <v>65</v>
      </c>
      <c r="I387">
        <v>35</v>
      </c>
      <c r="J387">
        <v>65</v>
      </c>
      <c r="K387">
        <f>MAX(F387,H387)</f>
        <v>65</v>
      </c>
      <c r="L387">
        <f>MIN(G387,I387)</f>
        <v>35</v>
      </c>
      <c r="M387">
        <f>(E387*2+31)/2+60</f>
        <v>110.5</v>
      </c>
      <c r="N387">
        <f>(K387*2+31)/2+5</f>
        <v>85.5</v>
      </c>
      <c r="O387">
        <f>(L387*2+31)/2+5</f>
        <v>55.5</v>
      </c>
      <c r="P387">
        <f>M387*O387</f>
        <v>6132.75</v>
      </c>
      <c r="Q387">
        <f>((G387*2+31)/2+5)*M387</f>
        <v>6132.75</v>
      </c>
      <c r="R387" s="3">
        <v>125.17652636211962</v>
      </c>
      <c r="S387" s="3">
        <f>IF(R387&lt;200, 0, R387)</f>
        <v>0</v>
      </c>
      <c r="T387">
        <f>S387*N387</f>
        <v>0</v>
      </c>
      <c r="U387" s="4">
        <f>P387/(constants!$B$1 * constants!$B$2 * (110/250) * AVERAGE(0.8, 1) * 1.5)</f>
        <v>1.0011324894560267</v>
      </c>
      <c r="V387" s="2">
        <v>0.32744370738501449</v>
      </c>
      <c r="W387" s="3">
        <f>(U387+V387)*N387</f>
        <v>113.59326482990903</v>
      </c>
      <c r="X387">
        <v>1.1000000000000001</v>
      </c>
      <c r="Y387" s="3">
        <f>W387*X387</f>
        <v>124.95259131289994</v>
      </c>
      <c r="Z387" t="s">
        <v>1251</v>
      </c>
    </row>
    <row r="388" spans="1:26" x14ac:dyDescent="0.85">
      <c r="A388">
        <v>304</v>
      </c>
      <c r="B388" t="s">
        <v>1240</v>
      </c>
      <c r="C388" t="s">
        <v>1241</v>
      </c>
      <c r="D388" t="s">
        <v>308</v>
      </c>
      <c r="E388">
        <v>50</v>
      </c>
      <c r="F388">
        <v>70</v>
      </c>
      <c r="G388">
        <v>100</v>
      </c>
      <c r="H388">
        <v>40</v>
      </c>
      <c r="I388">
        <v>40</v>
      </c>
      <c r="J388">
        <v>30</v>
      </c>
      <c r="K388">
        <f>MAX(F388,H388)</f>
        <v>70</v>
      </c>
      <c r="L388">
        <f>MIN(G388,I388)</f>
        <v>40</v>
      </c>
      <c r="M388">
        <f>(E388*2+31)/2+60</f>
        <v>125.5</v>
      </c>
      <c r="N388">
        <f>(K388*2+31)/2+5</f>
        <v>90.5</v>
      </c>
      <c r="O388">
        <f>(L388*2+31)/2+5</f>
        <v>60.5</v>
      </c>
      <c r="P388">
        <f>M388*O388</f>
        <v>7592.75</v>
      </c>
      <c r="Q388">
        <f>((G388*2+31)/2+5)*M388</f>
        <v>15122.75</v>
      </c>
      <c r="R388" s="3">
        <v>124.6454074105644</v>
      </c>
      <c r="S388" s="3">
        <f>IF(R388&lt;200, 0, R388)</f>
        <v>0</v>
      </c>
      <c r="T388">
        <f>S388*N388</f>
        <v>0</v>
      </c>
      <c r="U388" s="4">
        <f>P388/(constants!$B$1 * constants!$B$2 * (110/250) * AVERAGE(0.8, 1) * 1.5)</f>
        <v>1.2394682172463001</v>
      </c>
      <c r="V388" s="2">
        <v>9.8122795494503673E-3</v>
      </c>
      <c r="W388" s="3">
        <f>(U388+V388)*N388</f>
        <v>113.05988496001542</v>
      </c>
      <c r="X388">
        <v>1.1000000000000001</v>
      </c>
      <c r="Y388" s="3">
        <f>W388*X388</f>
        <v>124.36587345601697</v>
      </c>
      <c r="Z388" t="s">
        <v>1242</v>
      </c>
    </row>
    <row r="389" spans="1:26" ht="14.65" x14ac:dyDescent="0.85">
      <c r="A389">
        <v>52</v>
      </c>
      <c r="B389" t="s">
        <v>1324</v>
      </c>
      <c r="C389" t="s">
        <v>1325</v>
      </c>
      <c r="D389" t="s">
        <v>17</v>
      </c>
      <c r="E389">
        <v>40</v>
      </c>
      <c r="F389">
        <v>45</v>
      </c>
      <c r="G389">
        <v>35</v>
      </c>
      <c r="H389">
        <v>40</v>
      </c>
      <c r="I389">
        <v>40</v>
      </c>
      <c r="J389">
        <v>90</v>
      </c>
      <c r="K389">
        <f>MAX(F389,H389)</f>
        <v>45</v>
      </c>
      <c r="L389">
        <f>MIN(G389,I389)</f>
        <v>35</v>
      </c>
      <c r="M389">
        <f>(E389*2+31)/2+60</f>
        <v>115.5</v>
      </c>
      <c r="N389">
        <f>(K389*2+31)/2+5</f>
        <v>65.5</v>
      </c>
      <c r="O389">
        <f>(L389*2+31)/2+5</f>
        <v>55.5</v>
      </c>
      <c r="P389">
        <f>M389*O389</f>
        <v>6410.25</v>
      </c>
      <c r="Q389">
        <f>((G389*2+31)/2+5)*M389</f>
        <v>6410.25</v>
      </c>
      <c r="R389" s="3">
        <v>124.50333226238834</v>
      </c>
      <c r="S389" s="3">
        <f>IF(R389&lt;200, 0, R389)</f>
        <v>0</v>
      </c>
      <c r="T389">
        <f>S389*N389</f>
        <v>0</v>
      </c>
      <c r="U389" s="4">
        <f>P389/(constants!$B$1 * constants!$B$2 * (110/250) * AVERAGE(0.8, 1) * 1.5)</f>
        <v>1.0464326021010957</v>
      </c>
      <c r="V389" s="2">
        <v>0.67906579589733695</v>
      </c>
      <c r="W389" s="3">
        <f>(U389+V389)*N389</f>
        <v>113.02014506889734</v>
      </c>
      <c r="X389">
        <v>1.1000000000000001</v>
      </c>
      <c r="Y389" s="3">
        <f>W389*X389</f>
        <v>124.32215957578708</v>
      </c>
      <c r="Z389" t="s">
        <v>1326</v>
      </c>
    </row>
    <row r="390" spans="1:26" ht="14.65" x14ac:dyDescent="0.85">
      <c r="A390">
        <v>341</v>
      </c>
      <c r="B390" t="s">
        <v>1225</v>
      </c>
      <c r="C390" t="s">
        <v>1226</v>
      </c>
      <c r="D390" t="s">
        <v>63</v>
      </c>
      <c r="E390">
        <v>43</v>
      </c>
      <c r="F390">
        <v>80</v>
      </c>
      <c r="G390">
        <v>65</v>
      </c>
      <c r="H390">
        <v>50</v>
      </c>
      <c r="I390">
        <v>35</v>
      </c>
      <c r="J390">
        <v>35</v>
      </c>
      <c r="K390">
        <f>MAX(F390,H390)</f>
        <v>80</v>
      </c>
      <c r="L390">
        <f>MIN(G390,I390)</f>
        <v>35</v>
      </c>
      <c r="M390">
        <f>(E390*2+31)/2+60</f>
        <v>118.5</v>
      </c>
      <c r="N390">
        <f>(K390*2+31)/2+5</f>
        <v>100.5</v>
      </c>
      <c r="O390">
        <f>(L390*2+31)/2+5</f>
        <v>55.5</v>
      </c>
      <c r="P390">
        <f>M390*O390</f>
        <v>6576.75</v>
      </c>
      <c r="Q390">
        <f>((G390*2+31)/2+5)*M390</f>
        <v>10131.75</v>
      </c>
      <c r="R390" s="3">
        <v>124.06096287062017</v>
      </c>
      <c r="S390" s="3">
        <f>IF(R390&lt;200, 0, R390)</f>
        <v>0</v>
      </c>
      <c r="T390">
        <f>S390*N390</f>
        <v>0</v>
      </c>
      <c r="U390" s="4">
        <f>P390/(constants!$B$1 * constants!$B$2 * (110/250) * AVERAGE(0.8, 1) * 1.5)</f>
        <v>1.0736126696881372</v>
      </c>
      <c r="V390" s="2">
        <v>4.6164792887002613E-2</v>
      </c>
      <c r="W390" s="3">
        <f>(U390+V390)*N390</f>
        <v>112.53763498880154</v>
      </c>
      <c r="X390">
        <v>1.1000000000000001</v>
      </c>
      <c r="Y390" s="3">
        <f>W390*X390</f>
        <v>123.7913984876817</v>
      </c>
      <c r="Z390" t="s">
        <v>1227</v>
      </c>
    </row>
    <row r="391" spans="1:26" ht="14.65" x14ac:dyDescent="0.85">
      <c r="A391">
        <v>361</v>
      </c>
      <c r="B391" t="s">
        <v>1258</v>
      </c>
      <c r="C391" t="s">
        <v>1259</v>
      </c>
      <c r="D391" t="s">
        <v>85</v>
      </c>
      <c r="E391">
        <v>50</v>
      </c>
      <c r="F391">
        <v>50</v>
      </c>
      <c r="G391">
        <v>50</v>
      </c>
      <c r="H391">
        <v>50</v>
      </c>
      <c r="I391">
        <v>50</v>
      </c>
      <c r="J391">
        <v>50</v>
      </c>
      <c r="K391">
        <f>MAX(F391,H391)</f>
        <v>50</v>
      </c>
      <c r="L391">
        <f>MIN(G391,I391)</f>
        <v>50</v>
      </c>
      <c r="M391">
        <f>(E391*2+31)/2+60</f>
        <v>125.5</v>
      </c>
      <c r="N391">
        <f>(K391*2+31)/2+5</f>
        <v>70.5</v>
      </c>
      <c r="O391">
        <f>(L391*2+31)/2+5</f>
        <v>70.5</v>
      </c>
      <c r="P391">
        <f>M391*O391</f>
        <v>8847.75</v>
      </c>
      <c r="Q391">
        <f>((G391*2+31)/2+5)*M391</f>
        <v>8847.75</v>
      </c>
      <c r="R391" s="3">
        <v>123.2169038106514</v>
      </c>
      <c r="S391" s="3">
        <f>IF(R391&lt;200, 0, R391)</f>
        <v>0</v>
      </c>
      <c r="T391">
        <f>S391*N391</f>
        <v>0</v>
      </c>
      <c r="U391" s="4">
        <f>P391/(constants!$B$1 * constants!$B$2 * (110/250) * AVERAGE(0.8, 1) * 1.5)</f>
        <v>1.4443389969564322</v>
      </c>
      <c r="V391" s="2">
        <v>0.14124471671644007</v>
      </c>
      <c r="W391" s="3">
        <f>(U391+V391)*N391</f>
        <v>111.7836518139375</v>
      </c>
      <c r="X391">
        <v>1.1000000000000001</v>
      </c>
      <c r="Y391" s="3">
        <f>W391*X391</f>
        <v>122.96201699533125</v>
      </c>
      <c r="Z391" t="s">
        <v>1260</v>
      </c>
    </row>
    <row r="392" spans="1:26" x14ac:dyDescent="0.85">
      <c r="A392">
        <v>453</v>
      </c>
      <c r="B392" t="s">
        <v>1243</v>
      </c>
      <c r="C392" t="s">
        <v>1244</v>
      </c>
      <c r="D392" t="s">
        <v>336</v>
      </c>
      <c r="E392">
        <v>48</v>
      </c>
      <c r="F392">
        <v>61</v>
      </c>
      <c r="G392">
        <v>40</v>
      </c>
      <c r="H392">
        <v>61</v>
      </c>
      <c r="I392">
        <v>40</v>
      </c>
      <c r="J392">
        <v>50</v>
      </c>
      <c r="K392">
        <f>MAX(F392,H392)</f>
        <v>61</v>
      </c>
      <c r="L392">
        <f>MIN(G392,I392)</f>
        <v>40</v>
      </c>
      <c r="M392">
        <f>(E392*2+31)/2+60</f>
        <v>123.5</v>
      </c>
      <c r="N392">
        <f>(K392*2+31)/2+5</f>
        <v>81.5</v>
      </c>
      <c r="O392">
        <f>(L392*2+31)/2+5</f>
        <v>60.5</v>
      </c>
      <c r="P392">
        <f>M392*O392</f>
        <v>7471.75</v>
      </c>
      <c r="Q392">
        <f>((G392*2+31)/2+5)*M392</f>
        <v>7471.75</v>
      </c>
      <c r="R392" s="3">
        <v>122.25908897791489</v>
      </c>
      <c r="S392" s="3">
        <f>IF(R392&lt;200, 0, R392)</f>
        <v>0</v>
      </c>
      <c r="T392">
        <f>S392*N392</f>
        <v>0</v>
      </c>
      <c r="U392" s="4">
        <f>P392/(constants!$B$1 * constants!$B$2 * (110/250) * AVERAGE(0.8, 1) * 1.5)</f>
        <v>1.2197157356965582</v>
      </c>
      <c r="V392" s="2">
        <v>0.14124471671644007</v>
      </c>
      <c r="W392" s="3">
        <f>(U392+V392)*N392</f>
        <v>110.91827687165936</v>
      </c>
      <c r="X392">
        <v>1.1000000000000001</v>
      </c>
      <c r="Y392" s="3">
        <f>W392*X392</f>
        <v>122.0101045588253</v>
      </c>
      <c r="Z392" t="s">
        <v>1245</v>
      </c>
    </row>
    <row r="393" spans="1:26" x14ac:dyDescent="0.85">
      <c r="A393">
        <v>23</v>
      </c>
      <c r="B393" t="s">
        <v>1264</v>
      </c>
      <c r="C393" t="s">
        <v>1265</v>
      </c>
      <c r="D393" t="s">
        <v>258</v>
      </c>
      <c r="E393">
        <v>35</v>
      </c>
      <c r="F393">
        <v>60</v>
      </c>
      <c r="G393">
        <v>44</v>
      </c>
      <c r="H393">
        <v>40</v>
      </c>
      <c r="I393">
        <v>54</v>
      </c>
      <c r="J393">
        <v>55</v>
      </c>
      <c r="K393">
        <f>MAX(F393,H393)</f>
        <v>60</v>
      </c>
      <c r="L393">
        <f>MIN(G393,I393)</f>
        <v>44</v>
      </c>
      <c r="M393">
        <f>(E393*2+31)/2+60</f>
        <v>110.5</v>
      </c>
      <c r="N393">
        <f>(K393*2+31)/2+5</f>
        <v>80.5</v>
      </c>
      <c r="O393">
        <f>(L393*2+31)/2+5</f>
        <v>64.5</v>
      </c>
      <c r="P393">
        <f>M393*O393</f>
        <v>7127.25</v>
      </c>
      <c r="Q393">
        <f>((G393*2+31)/2+5)*M393</f>
        <v>7127.25</v>
      </c>
      <c r="R393" s="3">
        <v>122.08289551677669</v>
      </c>
      <c r="S393" s="3">
        <f>IF(R393&lt;200, 0, R393)</f>
        <v>0</v>
      </c>
      <c r="T393">
        <f>S393*N393</f>
        <v>0</v>
      </c>
      <c r="U393" s="4">
        <f>P393/(constants!$B$1 * constants!$B$2 * (110/250) * AVERAGE(0.8, 1) * 1.5)</f>
        <v>1.163478298557004</v>
      </c>
      <c r="V393" s="2">
        <v>0.21251732091816397</v>
      </c>
      <c r="W393" s="3">
        <f>(U393+V393)*N393</f>
        <v>110.76764736775101</v>
      </c>
      <c r="X393">
        <v>1.1000000000000001</v>
      </c>
      <c r="Y393" s="3">
        <f>W393*X393</f>
        <v>121.84441210452611</v>
      </c>
      <c r="Z393" t="s">
        <v>1266</v>
      </c>
    </row>
    <row r="394" spans="1:26" ht="14.65" x14ac:dyDescent="0.85">
      <c r="A394">
        <v>285</v>
      </c>
      <c r="B394" t="s">
        <v>1291</v>
      </c>
      <c r="C394" t="s">
        <v>1292</v>
      </c>
      <c r="D394" t="s">
        <v>292</v>
      </c>
      <c r="E394">
        <v>60</v>
      </c>
      <c r="F394">
        <v>40</v>
      </c>
      <c r="G394">
        <v>60</v>
      </c>
      <c r="H394">
        <v>40</v>
      </c>
      <c r="I394">
        <v>60</v>
      </c>
      <c r="J394">
        <v>35</v>
      </c>
      <c r="K394">
        <f>MAX(F394,H394)</f>
        <v>40</v>
      </c>
      <c r="L394">
        <f>MIN(G394,I394)</f>
        <v>60</v>
      </c>
      <c r="M394">
        <f>(E394*2+31)/2+60</f>
        <v>135.5</v>
      </c>
      <c r="N394">
        <f>(K394*2+31)/2+5</f>
        <v>60.5</v>
      </c>
      <c r="O394">
        <f>(L394*2+31)/2+5</f>
        <v>80.5</v>
      </c>
      <c r="P394">
        <f>M394*O394</f>
        <v>10907.75</v>
      </c>
      <c r="Q394">
        <f>((G394*2+31)/2+5)*M394</f>
        <v>10907.75</v>
      </c>
      <c r="R394" s="3">
        <v>121.84157686990986</v>
      </c>
      <c r="S394" s="3">
        <f>IF(R394&lt;200, 0, R394)</f>
        <v>0</v>
      </c>
      <c r="T394">
        <f>S394*N394</f>
        <v>0</v>
      </c>
      <c r="U394" s="4">
        <f>P394/(constants!$B$1 * constants!$B$2 * (110/250) * AVERAGE(0.8, 1) * 1.5)</f>
        <v>1.7806209142495577</v>
      </c>
      <c r="V394" s="2">
        <v>4.6164792887002613E-2</v>
      </c>
      <c r="W394" s="3">
        <f>(U394+V394)*N394</f>
        <v>110.52053528176189</v>
      </c>
      <c r="X394">
        <v>1.1000000000000001</v>
      </c>
      <c r="Y394" s="3">
        <f>W394*X394</f>
        <v>121.5725888099381</v>
      </c>
      <c r="Z394" t="s">
        <v>1293</v>
      </c>
    </row>
    <row r="395" spans="1:26" ht="14.65" x14ac:dyDescent="0.85">
      <c r="A395">
        <v>420</v>
      </c>
      <c r="B395" t="s">
        <v>1276</v>
      </c>
      <c r="C395" t="s">
        <v>1277</v>
      </c>
      <c r="D395" t="s">
        <v>292</v>
      </c>
      <c r="E395">
        <v>45</v>
      </c>
      <c r="F395">
        <v>35</v>
      </c>
      <c r="G395">
        <v>45</v>
      </c>
      <c r="H395">
        <v>62</v>
      </c>
      <c r="I395">
        <v>53</v>
      </c>
      <c r="J395">
        <v>35</v>
      </c>
      <c r="K395">
        <f>MAX(F395,H395)</f>
        <v>62</v>
      </c>
      <c r="L395">
        <f>MIN(G395,I395)</f>
        <v>45</v>
      </c>
      <c r="M395">
        <f>(E395*2+31)/2+60</f>
        <v>120.5</v>
      </c>
      <c r="N395">
        <f>(K395*2+31)/2+5</f>
        <v>82.5</v>
      </c>
      <c r="O395">
        <f>(L395*2+31)/2+5</f>
        <v>65.5</v>
      </c>
      <c r="P395">
        <f>M395*O395</f>
        <v>7892.75</v>
      </c>
      <c r="Q395">
        <f>((G395*2+31)/2+5)*M395</f>
        <v>7892.75</v>
      </c>
      <c r="R395" s="3">
        <v>121.38100462972345</v>
      </c>
      <c r="S395" s="3">
        <f>IF(R395&lt;200, 0, R395)</f>
        <v>0</v>
      </c>
      <c r="T395">
        <f>S395*N395</f>
        <v>0</v>
      </c>
      <c r="U395" s="4">
        <f>P395/(constants!$B$1 * constants!$B$2 * (110/250) * AVERAGE(0.8, 1) * 1.5)</f>
        <v>1.288441311997726</v>
      </c>
      <c r="V395" s="2">
        <v>4.6164792887002613E-2</v>
      </c>
      <c r="W395" s="3">
        <f>(U395+V395)*N395</f>
        <v>110.10500365299011</v>
      </c>
      <c r="X395">
        <v>1.1000000000000001</v>
      </c>
      <c r="Y395" s="3">
        <f>W395*X395</f>
        <v>121.11550401828913</v>
      </c>
      <c r="Z395" t="s">
        <v>1278</v>
      </c>
    </row>
    <row r="396" spans="1:26" ht="14.65" x14ac:dyDescent="0.85">
      <c r="A396">
        <v>109</v>
      </c>
      <c r="B396" t="s">
        <v>1273</v>
      </c>
      <c r="C396" t="s">
        <v>1274</v>
      </c>
      <c r="D396" t="s">
        <v>258</v>
      </c>
      <c r="E396">
        <v>40</v>
      </c>
      <c r="F396">
        <v>65</v>
      </c>
      <c r="G396">
        <v>95</v>
      </c>
      <c r="H396">
        <v>60</v>
      </c>
      <c r="I396">
        <v>45</v>
      </c>
      <c r="J396">
        <v>35</v>
      </c>
      <c r="K396">
        <f>MAX(F396,H396)</f>
        <v>65</v>
      </c>
      <c r="L396">
        <f>MIN(G396,I396)</f>
        <v>45</v>
      </c>
      <c r="M396">
        <f>(E396*2+31)/2+60</f>
        <v>115.5</v>
      </c>
      <c r="N396">
        <f>(K396*2+31)/2+5</f>
        <v>85.5</v>
      </c>
      <c r="O396">
        <f>(L396*2+31)/2+5</f>
        <v>65.5</v>
      </c>
      <c r="P396">
        <f>M396*O396</f>
        <v>7565.25</v>
      </c>
      <c r="Q396">
        <f>((G396*2+31)/2+5)*M396</f>
        <v>13340.25</v>
      </c>
      <c r="R396" s="3">
        <v>120.75532664881968</v>
      </c>
      <c r="S396" s="3">
        <f>IF(R396&lt;200, 0, R396)</f>
        <v>0</v>
      </c>
      <c r="T396">
        <f>S396*N396</f>
        <v>0</v>
      </c>
      <c r="U396" s="4">
        <f>P396/(constants!$B$1 * constants!$B$2 * (110/250) * AVERAGE(0.8, 1) * 1.5)</f>
        <v>1.234979016894086</v>
      </c>
      <c r="V396" s="2">
        <v>4.6164792887002613E-2</v>
      </c>
      <c r="W396" s="3">
        <f>(U396+V396)*N396</f>
        <v>109.53779573628307</v>
      </c>
      <c r="X396">
        <v>1.1000000000000001</v>
      </c>
      <c r="Y396" s="3">
        <f>W396*X396</f>
        <v>120.49157530991138</v>
      </c>
      <c r="Z396" t="s">
        <v>1275</v>
      </c>
    </row>
    <row r="397" spans="1:26" ht="14.65" x14ac:dyDescent="0.85">
      <c r="A397">
        <v>353</v>
      </c>
      <c r="B397" t="s">
        <v>1228</v>
      </c>
      <c r="C397" t="s">
        <v>1229</v>
      </c>
      <c r="D397" t="s">
        <v>218</v>
      </c>
      <c r="E397">
        <v>44</v>
      </c>
      <c r="F397">
        <v>75</v>
      </c>
      <c r="G397">
        <v>35</v>
      </c>
      <c r="H397">
        <v>63</v>
      </c>
      <c r="I397">
        <v>33</v>
      </c>
      <c r="J397">
        <v>45</v>
      </c>
      <c r="K397">
        <f>MAX(F397,H397)</f>
        <v>75</v>
      </c>
      <c r="L397">
        <f>MIN(G397,I397)</f>
        <v>33</v>
      </c>
      <c r="M397">
        <f>(E397*2+31)/2+60</f>
        <v>119.5</v>
      </c>
      <c r="N397">
        <f>(K397*2+31)/2+5</f>
        <v>95.5</v>
      </c>
      <c r="O397">
        <f>(L397*2+31)/2+5</f>
        <v>53.5</v>
      </c>
      <c r="P397">
        <f>M397*O397</f>
        <v>6393.25</v>
      </c>
      <c r="Q397">
        <f>((G397*2+31)/2+5)*M397</f>
        <v>6632.25</v>
      </c>
      <c r="R397" s="3">
        <v>120.36370733484226</v>
      </c>
      <c r="S397" s="3">
        <f>IF(R397&lt;200, 0, R397)</f>
        <v>0</v>
      </c>
      <c r="T397">
        <f>S397*N397</f>
        <v>0</v>
      </c>
      <c r="U397" s="4">
        <f>P397/(constants!$B$1 * constants!$B$2 * (110/250) * AVERAGE(0.8, 1) * 1.5)</f>
        <v>1.0436574600651816</v>
      </c>
      <c r="V397" s="2">
        <v>9.9740579593580556E-2</v>
      </c>
      <c r="W397" s="3">
        <f>(U397+V397)*N397</f>
        <v>109.1945127874118</v>
      </c>
      <c r="X397">
        <v>1.1000000000000001</v>
      </c>
      <c r="Y397" s="3">
        <f>W397*X397</f>
        <v>120.11396406615299</v>
      </c>
      <c r="Z397" t="s">
        <v>1230</v>
      </c>
    </row>
    <row r="398" spans="1:26" ht="14.65" x14ac:dyDescent="0.85">
      <c r="A398">
        <v>19</v>
      </c>
      <c r="B398" t="s">
        <v>1318</v>
      </c>
      <c r="C398" t="s">
        <v>1319</v>
      </c>
      <c r="D398" t="s">
        <v>17</v>
      </c>
      <c r="E398">
        <v>30</v>
      </c>
      <c r="F398">
        <v>56</v>
      </c>
      <c r="G398">
        <v>35</v>
      </c>
      <c r="H398">
        <v>25</v>
      </c>
      <c r="I398">
        <v>35</v>
      </c>
      <c r="J398">
        <v>72</v>
      </c>
      <c r="K398">
        <f>MAX(F398,H398)</f>
        <v>56</v>
      </c>
      <c r="L398">
        <f>MIN(G398,I398)</f>
        <v>35</v>
      </c>
      <c r="M398">
        <f>(E398*2+31)/2+60</f>
        <v>105.5</v>
      </c>
      <c r="N398">
        <f>(K398*2+31)/2+5</f>
        <v>76.5</v>
      </c>
      <c r="O398">
        <f>(L398*2+31)/2+5</f>
        <v>55.5</v>
      </c>
      <c r="P398">
        <f>M398*O398</f>
        <v>5855.25</v>
      </c>
      <c r="Q398">
        <f>((G398*2+31)/2+5)*M398</f>
        <v>5855.25</v>
      </c>
      <c r="R398" s="3">
        <v>119.99828142963426</v>
      </c>
      <c r="S398" s="3">
        <f>IF(R398&lt;200, 0, R398)</f>
        <v>0</v>
      </c>
      <c r="T398">
        <f>S398*N398</f>
        <v>0</v>
      </c>
      <c r="U398" s="4">
        <f>P398/(constants!$B$1 * constants!$B$2 * (110/250) * AVERAGE(0.8, 1) * 1.5)</f>
        <v>0.95583237681095756</v>
      </c>
      <c r="V398" s="2">
        <v>0.46785271167321718</v>
      </c>
      <c r="W398" s="3">
        <f>(U398+V398)*N398</f>
        <v>108.91190926903937</v>
      </c>
      <c r="X398">
        <v>1.1000000000000001</v>
      </c>
      <c r="Y398" s="3">
        <f>W398*X398</f>
        <v>119.80310019594332</v>
      </c>
      <c r="Z398" t="s">
        <v>1320</v>
      </c>
    </row>
    <row r="399" spans="1:26" ht="14.65" x14ac:dyDescent="0.85">
      <c r="A399">
        <v>371</v>
      </c>
      <c r="B399" t="s">
        <v>1237</v>
      </c>
      <c r="C399" t="s">
        <v>1238</v>
      </c>
      <c r="D399" t="s">
        <v>745</v>
      </c>
      <c r="E399">
        <v>45</v>
      </c>
      <c r="F399">
        <v>75</v>
      </c>
      <c r="G399">
        <v>60</v>
      </c>
      <c r="H399">
        <v>40</v>
      </c>
      <c r="I399">
        <v>30</v>
      </c>
      <c r="J399">
        <v>50</v>
      </c>
      <c r="K399">
        <f>MAX(F399,H399)</f>
        <v>75</v>
      </c>
      <c r="L399">
        <f>MIN(G399,I399)</f>
        <v>30</v>
      </c>
      <c r="M399">
        <f>(E399*2+31)/2+60</f>
        <v>120.5</v>
      </c>
      <c r="N399">
        <f>(K399*2+31)/2+5</f>
        <v>95.5</v>
      </c>
      <c r="O399">
        <f>(L399*2+31)/2+5</f>
        <v>50.5</v>
      </c>
      <c r="P399">
        <f>M399*O399</f>
        <v>6085.25</v>
      </c>
      <c r="Q399">
        <f>((G399*2+31)/2+5)*M399</f>
        <v>9700.25</v>
      </c>
      <c r="R399" s="3">
        <v>119.42998900938659</v>
      </c>
      <c r="S399" s="3">
        <f>IF(R399&lt;200, 0, R399)</f>
        <v>0</v>
      </c>
      <c r="T399">
        <f>S399*N399</f>
        <v>0</v>
      </c>
      <c r="U399" s="4">
        <f>P399/(constants!$B$1 * constants!$B$2 * (110/250) * AVERAGE(0.8, 1) * 1.5)</f>
        <v>0.99337841612038424</v>
      </c>
      <c r="V399" s="2">
        <v>0.14124471671644007</v>
      </c>
      <c r="W399" s="3">
        <f>(U399+V399)*N399</f>
        <v>108.35650918591672</v>
      </c>
      <c r="X399">
        <v>1.1000000000000001</v>
      </c>
      <c r="Y399" s="3">
        <f>W399*X399</f>
        <v>119.1921601045084</v>
      </c>
      <c r="Z399" t="s">
        <v>1239</v>
      </c>
    </row>
    <row r="400" spans="1:26" ht="14.65" x14ac:dyDescent="0.85">
      <c r="A400">
        <v>21</v>
      </c>
      <c r="B400" t="s">
        <v>1294</v>
      </c>
      <c r="C400" t="s">
        <v>1295</v>
      </c>
      <c r="D400" t="s">
        <v>312</v>
      </c>
      <c r="E400">
        <v>40</v>
      </c>
      <c r="F400">
        <v>60</v>
      </c>
      <c r="G400">
        <v>30</v>
      </c>
      <c r="H400">
        <v>31</v>
      </c>
      <c r="I400">
        <v>31</v>
      </c>
      <c r="J400">
        <v>70</v>
      </c>
      <c r="K400">
        <f>MAX(F400,H400)</f>
        <v>60</v>
      </c>
      <c r="L400">
        <f>MIN(G400,I400)</f>
        <v>30</v>
      </c>
      <c r="M400">
        <f>(E400*2+31)/2+60</f>
        <v>115.5</v>
      </c>
      <c r="N400">
        <f>(K400*2+31)/2+5</f>
        <v>80.5</v>
      </c>
      <c r="O400">
        <f>(L400*2+31)/2+5</f>
        <v>50.5</v>
      </c>
      <c r="P400">
        <f>M400*O400</f>
        <v>5832.75</v>
      </c>
      <c r="Q400">
        <f>((G400*2+31)/2+5)*M400</f>
        <v>5832.75</v>
      </c>
      <c r="R400" s="3">
        <v>119.32668321713477</v>
      </c>
      <c r="S400" s="3">
        <f>IF(R400&lt;200, 0, R400)</f>
        <v>0</v>
      </c>
      <c r="T400">
        <f>S400*N400</f>
        <v>0</v>
      </c>
      <c r="U400" s="4">
        <f>P400/(constants!$B$1 * constants!$B$2 * (110/250) * AVERAGE(0.8, 1) * 1.5)</f>
        <v>0.95215939470460065</v>
      </c>
      <c r="V400" s="2">
        <v>0.39310984699127</v>
      </c>
      <c r="W400" s="3">
        <f>(U400+V400)*N400</f>
        <v>108.2941739565176</v>
      </c>
      <c r="X400">
        <v>1.1000000000000001</v>
      </c>
      <c r="Y400" s="3">
        <f>W400*X400</f>
        <v>119.12359135216937</v>
      </c>
      <c r="Z400" t="s">
        <v>1296</v>
      </c>
    </row>
    <row r="401" spans="1:26" ht="14.65" x14ac:dyDescent="0.85">
      <c r="A401">
        <v>238</v>
      </c>
      <c r="B401" t="s">
        <v>1261</v>
      </c>
      <c r="C401" t="s">
        <v>1262</v>
      </c>
      <c r="D401" t="s">
        <v>662</v>
      </c>
      <c r="E401">
        <v>45</v>
      </c>
      <c r="F401">
        <v>30</v>
      </c>
      <c r="G401">
        <v>15</v>
      </c>
      <c r="H401">
        <v>85</v>
      </c>
      <c r="I401">
        <v>65</v>
      </c>
      <c r="J401">
        <v>65</v>
      </c>
      <c r="K401">
        <f>MAX(F401,H401)</f>
        <v>85</v>
      </c>
      <c r="L401">
        <f>MIN(G401,I401)</f>
        <v>15</v>
      </c>
      <c r="M401">
        <f>(E401*2+31)/2+60</f>
        <v>120.5</v>
      </c>
      <c r="N401">
        <f>(K401*2+31)/2+5</f>
        <v>105.5</v>
      </c>
      <c r="O401">
        <f>(L401*2+31)/2+5</f>
        <v>35.5</v>
      </c>
      <c r="P401">
        <f>M401*O401</f>
        <v>4277.75</v>
      </c>
      <c r="Q401">
        <f>((G401*2+31)/2+5)*M401</f>
        <v>4277.75</v>
      </c>
      <c r="R401" s="3">
        <v>119.23597372554174</v>
      </c>
      <c r="S401" s="3">
        <f>IF(R401&lt;200, 0, R401)</f>
        <v>0</v>
      </c>
      <c r="T401">
        <f>S401*N401</f>
        <v>0</v>
      </c>
      <c r="U401" s="4">
        <f>P401/(constants!$B$1 * constants!$B$2 * (110/250) * AVERAGE(0.8, 1) * 1.5)</f>
        <v>0.69831552024304233</v>
      </c>
      <c r="V401" s="2">
        <v>0.32744370738501449</v>
      </c>
      <c r="W401" s="3">
        <f>(U401+V401)*N401</f>
        <v>108.21759851475998</v>
      </c>
      <c r="X401">
        <v>1.1000000000000001</v>
      </c>
      <c r="Y401" s="3">
        <f>W401*X401</f>
        <v>119.03935836623599</v>
      </c>
      <c r="Z401" t="s">
        <v>1263</v>
      </c>
    </row>
    <row r="402" spans="1:26" x14ac:dyDescent="0.85">
      <c r="A402">
        <v>96</v>
      </c>
      <c r="B402" t="s">
        <v>1303</v>
      </c>
      <c r="C402" t="s">
        <v>1304</v>
      </c>
      <c r="D402" t="s">
        <v>71</v>
      </c>
      <c r="E402">
        <v>60</v>
      </c>
      <c r="F402">
        <v>48</v>
      </c>
      <c r="G402">
        <v>45</v>
      </c>
      <c r="H402">
        <v>43</v>
      </c>
      <c r="I402">
        <v>90</v>
      </c>
      <c r="J402">
        <v>42</v>
      </c>
      <c r="K402">
        <f>MAX(F402,H402)</f>
        <v>48</v>
      </c>
      <c r="L402">
        <f>MIN(G402,I402)</f>
        <v>45</v>
      </c>
      <c r="M402">
        <f>(E402*2+31)/2+60</f>
        <v>135.5</v>
      </c>
      <c r="N402">
        <f>(K402*2+31)/2+5</f>
        <v>68.5</v>
      </c>
      <c r="O402">
        <f>(L402*2+31)/2+5</f>
        <v>65.5</v>
      </c>
      <c r="P402">
        <f>M402*O402</f>
        <v>8875.25</v>
      </c>
      <c r="Q402">
        <f>((G402*2+31)/2+5)*M402</f>
        <v>8875.25</v>
      </c>
      <c r="R402" s="3">
        <v>116.66306066047174</v>
      </c>
      <c r="S402" s="3">
        <f>IF(R402&lt;200, 0, R402)</f>
        <v>0</v>
      </c>
      <c r="T402">
        <f>S402*N402</f>
        <v>0</v>
      </c>
      <c r="U402" s="4">
        <f>P402/(constants!$B$1 * constants!$B$2 * (110/250) * AVERAGE(0.8, 1) * 1.5)</f>
        <v>1.4488281973086463</v>
      </c>
      <c r="V402" s="2">
        <v>9.6157413562883251E-2</v>
      </c>
      <c r="W402" s="3">
        <f>(U402+V402)*N402</f>
        <v>105.83151434469978</v>
      </c>
      <c r="X402">
        <v>1.1000000000000001</v>
      </c>
      <c r="Y402" s="3">
        <f>W402*X402</f>
        <v>116.41466577916977</v>
      </c>
      <c r="Z402" t="s">
        <v>1305</v>
      </c>
    </row>
    <row r="403" spans="1:26" ht="14.65" x14ac:dyDescent="0.85">
      <c r="A403">
        <v>104</v>
      </c>
      <c r="B403" t="s">
        <v>1309</v>
      </c>
      <c r="C403" t="s">
        <v>1310</v>
      </c>
      <c r="D403" t="s">
        <v>200</v>
      </c>
      <c r="E403">
        <v>50</v>
      </c>
      <c r="F403">
        <v>50</v>
      </c>
      <c r="G403">
        <v>95</v>
      </c>
      <c r="H403">
        <v>40</v>
      </c>
      <c r="I403">
        <v>50</v>
      </c>
      <c r="J403">
        <v>35</v>
      </c>
      <c r="K403">
        <f>MAX(F403,H403)</f>
        <v>50</v>
      </c>
      <c r="L403">
        <f>MIN(G403,I403)</f>
        <v>50</v>
      </c>
      <c r="M403">
        <f>(E403*2+31)/2+60</f>
        <v>125.5</v>
      </c>
      <c r="N403">
        <f>(K403*2+31)/2+5</f>
        <v>70.5</v>
      </c>
      <c r="O403">
        <f>(L403*2+31)/2+5</f>
        <v>70.5</v>
      </c>
      <c r="P403">
        <f>M403*O403</f>
        <v>8847.75</v>
      </c>
      <c r="Q403">
        <f>((G403*2+31)/2+5)*M403</f>
        <v>14495.25</v>
      </c>
      <c r="R403" s="3">
        <v>115.84287116365095</v>
      </c>
      <c r="S403" s="3">
        <f>IF(R403&lt;200, 0, R403)</f>
        <v>0</v>
      </c>
      <c r="T403">
        <f>S403*N403</f>
        <v>0</v>
      </c>
      <c r="U403" s="4">
        <f>P403/(constants!$B$1 * constants!$B$2 * (110/250) * AVERAGE(0.8, 1) * 1.5)</f>
        <v>1.4443389969564322</v>
      </c>
      <c r="V403" s="2">
        <v>4.6164792887002613E-2</v>
      </c>
      <c r="W403" s="3">
        <f>(U403+V403)*N403</f>
        <v>105.08051718396216</v>
      </c>
      <c r="X403">
        <v>1.1000000000000001</v>
      </c>
      <c r="Y403" s="3">
        <f>W403*X403</f>
        <v>115.58856890235839</v>
      </c>
      <c r="Z403" t="s">
        <v>1311</v>
      </c>
    </row>
    <row r="404" spans="1:26" ht="14.65" x14ac:dyDescent="0.85">
      <c r="A404">
        <v>27</v>
      </c>
      <c r="B404" t="s">
        <v>1267</v>
      </c>
      <c r="C404" t="s">
        <v>1268</v>
      </c>
      <c r="D404" t="s">
        <v>200</v>
      </c>
      <c r="E404">
        <v>50</v>
      </c>
      <c r="F404">
        <v>75</v>
      </c>
      <c r="G404">
        <v>85</v>
      </c>
      <c r="H404">
        <v>20</v>
      </c>
      <c r="I404">
        <v>30</v>
      </c>
      <c r="J404">
        <v>40</v>
      </c>
      <c r="K404">
        <f>MAX(F404,H404)</f>
        <v>75</v>
      </c>
      <c r="L404">
        <f>MIN(G404,I404)</f>
        <v>30</v>
      </c>
      <c r="M404">
        <f>(E404*2+31)/2+60</f>
        <v>125.5</v>
      </c>
      <c r="N404">
        <f>(K404*2+31)/2+5</f>
        <v>95.5</v>
      </c>
      <c r="O404">
        <f>(L404*2+31)/2+5</f>
        <v>50.5</v>
      </c>
      <c r="P404">
        <f>M404*O404</f>
        <v>6337.75</v>
      </c>
      <c r="Q404">
        <f>((G404*2+31)/2+5)*M404</f>
        <v>13240.25</v>
      </c>
      <c r="R404" s="3">
        <v>115.56697785280821</v>
      </c>
      <c r="S404" s="3">
        <f>IF(R404&lt;200, 0, R404)</f>
        <v>0</v>
      </c>
      <c r="T404">
        <f>S404*N404</f>
        <v>0</v>
      </c>
      <c r="U404" s="4">
        <f>P404/(constants!$B$1 * constants!$B$2 * (110/250) * AVERAGE(0.8, 1) * 1.5)</f>
        <v>1.0345974375361677</v>
      </c>
      <c r="V404" s="2">
        <v>6.3164017464035535E-2</v>
      </c>
      <c r="W404" s="3">
        <f>(U404+V404)*N404</f>
        <v>104.83621895251942</v>
      </c>
      <c r="X404">
        <v>1.1000000000000001</v>
      </c>
      <c r="Y404" s="3">
        <f>W404*X404</f>
        <v>115.31984084777137</v>
      </c>
      <c r="Z404" t="s">
        <v>1269</v>
      </c>
    </row>
    <row r="405" spans="1:26" ht="14.65" x14ac:dyDescent="0.85">
      <c r="A405">
        <v>69</v>
      </c>
      <c r="B405" t="s">
        <v>1270</v>
      </c>
      <c r="C405" t="s">
        <v>1271</v>
      </c>
      <c r="D405" t="s">
        <v>266</v>
      </c>
      <c r="E405">
        <v>50</v>
      </c>
      <c r="F405">
        <v>75</v>
      </c>
      <c r="G405">
        <v>35</v>
      </c>
      <c r="H405">
        <v>70</v>
      </c>
      <c r="I405">
        <v>30</v>
      </c>
      <c r="J405">
        <v>40</v>
      </c>
      <c r="K405">
        <f>MAX(F405,H405)</f>
        <v>75</v>
      </c>
      <c r="L405">
        <f>MIN(G405,I405)</f>
        <v>30</v>
      </c>
      <c r="M405">
        <f>(E405*2+31)/2+60</f>
        <v>125.5</v>
      </c>
      <c r="N405">
        <f>(K405*2+31)/2+5</f>
        <v>95.5</v>
      </c>
      <c r="O405">
        <f>(L405*2+31)/2+5</f>
        <v>50.5</v>
      </c>
      <c r="P405">
        <f>M405*O405</f>
        <v>6337.75</v>
      </c>
      <c r="Q405">
        <f>((G405*2+31)/2+5)*M405</f>
        <v>6965.25</v>
      </c>
      <c r="R405" s="3">
        <v>115.56697785280821</v>
      </c>
      <c r="S405" s="3">
        <f>IF(R405&lt;200, 0, R405)</f>
        <v>0</v>
      </c>
      <c r="T405">
        <f>S405*N405</f>
        <v>0</v>
      </c>
      <c r="U405" s="4">
        <f>P405/(constants!$B$1 * constants!$B$2 * (110/250) * AVERAGE(0.8, 1) * 1.5)</f>
        <v>1.0345974375361677</v>
      </c>
      <c r="V405" s="2">
        <v>6.3164017464035535E-2</v>
      </c>
      <c r="W405" s="3">
        <f>(U405+V405)*N405</f>
        <v>104.83621895251942</v>
      </c>
      <c r="X405">
        <v>1.1000000000000001</v>
      </c>
      <c r="Y405" s="3">
        <f>W405*X405</f>
        <v>115.31984084777137</v>
      </c>
      <c r="Z405" t="s">
        <v>1272</v>
      </c>
    </row>
    <row r="406" spans="1:26" ht="14.65" x14ac:dyDescent="0.85">
      <c r="A406">
        <v>355</v>
      </c>
      <c r="B406" t="s">
        <v>1342</v>
      </c>
      <c r="C406" t="s">
        <v>1343</v>
      </c>
      <c r="D406" t="s">
        <v>218</v>
      </c>
      <c r="E406">
        <v>20</v>
      </c>
      <c r="F406">
        <v>40</v>
      </c>
      <c r="G406">
        <v>90</v>
      </c>
      <c r="H406">
        <v>30</v>
      </c>
      <c r="I406">
        <v>90</v>
      </c>
      <c r="J406">
        <v>25</v>
      </c>
      <c r="K406">
        <f>MAX(F406,H406)</f>
        <v>40</v>
      </c>
      <c r="L406">
        <f>MIN(G406,I406)</f>
        <v>90</v>
      </c>
      <c r="M406">
        <f>(E406*2+31)/2+60</f>
        <v>95.5</v>
      </c>
      <c r="N406">
        <f>(K406*2+31)/2+5</f>
        <v>60.5</v>
      </c>
      <c r="O406">
        <f>(L406*2+31)/2+5</f>
        <v>110.5</v>
      </c>
      <c r="P406">
        <f>M406*O406</f>
        <v>10552.75</v>
      </c>
      <c r="Q406">
        <f>((G406*2+31)/2+5)*M406</f>
        <v>10552.75</v>
      </c>
      <c r="R406" s="3">
        <v>115.36707788387594</v>
      </c>
      <c r="S406" s="3">
        <f>IF(R406&lt;200, 0, R406)</f>
        <v>0</v>
      </c>
      <c r="T406">
        <f>S406*N406</f>
        <v>0</v>
      </c>
      <c r="U406" s="4">
        <f>P406/(constants!$B$1 * constants!$B$2 * (110/250) * AVERAGE(0.8, 1) * 1.5)</f>
        <v>1.7226694187937035</v>
      </c>
      <c r="V406" s="2">
        <v>6.9670375179493454E-3</v>
      </c>
      <c r="W406" s="3">
        <f>(U406+V406)*N406</f>
        <v>104.643005606855</v>
      </c>
      <c r="X406">
        <v>1.1000000000000001</v>
      </c>
      <c r="Y406" s="3">
        <f>W406*X406</f>
        <v>115.10730616754051</v>
      </c>
      <c r="Z406" t="s">
        <v>1344</v>
      </c>
    </row>
    <row r="407" spans="1:26" ht="14.65" x14ac:dyDescent="0.85">
      <c r="A407">
        <v>339</v>
      </c>
      <c r="B407" t="s">
        <v>1315</v>
      </c>
      <c r="C407" t="s">
        <v>1316</v>
      </c>
      <c r="D407" t="s">
        <v>89</v>
      </c>
      <c r="E407">
        <v>50</v>
      </c>
      <c r="F407">
        <v>48</v>
      </c>
      <c r="G407">
        <v>43</v>
      </c>
      <c r="H407">
        <v>46</v>
      </c>
      <c r="I407">
        <v>41</v>
      </c>
      <c r="J407">
        <v>60</v>
      </c>
      <c r="K407">
        <f>MAX(F407,H407)</f>
        <v>48</v>
      </c>
      <c r="L407">
        <f>MIN(G407,I407)</f>
        <v>41</v>
      </c>
      <c r="M407">
        <f>(E407*2+31)/2+60</f>
        <v>125.5</v>
      </c>
      <c r="N407">
        <f>(K407*2+31)/2+5</f>
        <v>68.5</v>
      </c>
      <c r="O407">
        <f>(L407*2+31)/2+5</f>
        <v>61.5</v>
      </c>
      <c r="P407">
        <f>M407*O407</f>
        <v>7718.25</v>
      </c>
      <c r="Q407">
        <f>((G407*2+31)/2+5)*M407</f>
        <v>7969.25</v>
      </c>
      <c r="R407" s="3">
        <v>115.31724321317412</v>
      </c>
      <c r="S407" s="3">
        <f>IF(R407&lt;200, 0, R407)</f>
        <v>0</v>
      </c>
      <c r="T407">
        <f>S407*N407</f>
        <v>0</v>
      </c>
      <c r="U407" s="4">
        <f>P407/(constants!$B$1 * constants!$B$2 * (110/250) * AVERAGE(0.8, 1) * 1.5)</f>
        <v>1.2599552952173132</v>
      </c>
      <c r="V407" s="2">
        <v>0.26752054707132439</v>
      </c>
      <c r="W407" s="3">
        <f>(U407+V407)*N407</f>
        <v>104.63209519677167</v>
      </c>
      <c r="X407">
        <v>1.1000000000000001</v>
      </c>
      <c r="Y407" s="3">
        <f>W407*X407</f>
        <v>115.09530471644885</v>
      </c>
      <c r="Z407" t="s">
        <v>1317</v>
      </c>
    </row>
    <row r="408" spans="1:26" ht="14.65" x14ac:dyDescent="0.85">
      <c r="A408">
        <v>333</v>
      </c>
      <c r="B408" t="s">
        <v>1312</v>
      </c>
      <c r="C408" t="s">
        <v>1313</v>
      </c>
      <c r="D408" t="s">
        <v>312</v>
      </c>
      <c r="E408">
        <v>45</v>
      </c>
      <c r="F408">
        <v>40</v>
      </c>
      <c r="G408">
        <v>60</v>
      </c>
      <c r="H408">
        <v>40</v>
      </c>
      <c r="I408">
        <v>75</v>
      </c>
      <c r="J408">
        <v>50</v>
      </c>
      <c r="K408">
        <f>MAX(F408,H408)</f>
        <v>40</v>
      </c>
      <c r="L408">
        <f>MIN(G408,I408)</f>
        <v>60</v>
      </c>
      <c r="M408">
        <f>(E408*2+31)/2+60</f>
        <v>120.5</v>
      </c>
      <c r="N408">
        <f>(K408*2+31)/2+5</f>
        <v>60.5</v>
      </c>
      <c r="O408">
        <f>(L408*2+31)/2+5</f>
        <v>80.5</v>
      </c>
      <c r="P408">
        <f>M408*O408</f>
        <v>9700.25</v>
      </c>
      <c r="Q408">
        <f>((G408*2+31)/2+5)*M408</f>
        <v>9700.25</v>
      </c>
      <c r="R408" s="3">
        <v>115.02177862645391</v>
      </c>
      <c r="S408" s="3">
        <f>IF(R408&lt;200, 0, R408)</f>
        <v>0</v>
      </c>
      <c r="T408">
        <f>S408*N408</f>
        <v>0</v>
      </c>
      <c r="U408" s="4">
        <f>P408/(constants!$B$1 * constants!$B$2 * (110/250) * AVERAGE(0.8, 1) * 1.5)</f>
        <v>1.5835042078750678</v>
      </c>
      <c r="V408" s="2">
        <v>0.14124471671644007</v>
      </c>
      <c r="W408" s="3">
        <f>(U408+V408)*N408</f>
        <v>104.34730993778624</v>
      </c>
      <c r="X408">
        <v>1.1000000000000001</v>
      </c>
      <c r="Y408" s="3">
        <f>W408*X408</f>
        <v>114.78204093156486</v>
      </c>
      <c r="Z408" t="s">
        <v>1314</v>
      </c>
    </row>
    <row r="409" spans="1:26" x14ac:dyDescent="0.85">
      <c r="A409">
        <v>132</v>
      </c>
      <c r="B409" t="s">
        <v>1306</v>
      </c>
      <c r="C409" t="s">
        <v>1307</v>
      </c>
      <c r="D409" t="s">
        <v>17</v>
      </c>
      <c r="E409">
        <v>48</v>
      </c>
      <c r="F409">
        <v>48</v>
      </c>
      <c r="G409">
        <v>48</v>
      </c>
      <c r="H409">
        <v>48</v>
      </c>
      <c r="I409">
        <v>48</v>
      </c>
      <c r="J409">
        <v>48</v>
      </c>
      <c r="K409">
        <f>MAX(F409,H409)</f>
        <v>48</v>
      </c>
      <c r="L409">
        <f>MIN(G409,I409)</f>
        <v>48</v>
      </c>
      <c r="M409">
        <f>(E409*2+31)/2+60</f>
        <v>123.5</v>
      </c>
      <c r="N409">
        <f>(K409*2+31)/2+5</f>
        <v>68.5</v>
      </c>
      <c r="O409">
        <f>(L409*2+31)/2+5</f>
        <v>68.5</v>
      </c>
      <c r="P409">
        <f>M409*O409</f>
        <v>8459.75</v>
      </c>
      <c r="Q409">
        <f>((G409*2+31)/2+5)*M409</f>
        <v>8459.75</v>
      </c>
      <c r="R409" s="3">
        <v>114.93800592566475</v>
      </c>
      <c r="S409" s="3">
        <f>IF(R409&lt;200, 0, R409)</f>
        <v>0</v>
      </c>
      <c r="T409">
        <f>S409*N409</f>
        <v>0</v>
      </c>
      <c r="U409" s="4">
        <f>P409/(constants!$B$1 * constants!$B$2 * (110/250) * AVERAGE(0.8, 1) * 1.5)</f>
        <v>1.3810004610779212</v>
      </c>
      <c r="V409" s="2">
        <v>0.14124471671644007</v>
      </c>
      <c r="W409" s="3">
        <f>(U409+V409)*N409</f>
        <v>104.27379467891375</v>
      </c>
      <c r="X409">
        <v>1.1000000000000001</v>
      </c>
      <c r="Y409" s="3">
        <f>W409*X409</f>
        <v>114.70117414680513</v>
      </c>
      <c r="Z409" t="s">
        <v>1308</v>
      </c>
    </row>
    <row r="410" spans="1:26" x14ac:dyDescent="0.85">
      <c r="A410">
        <v>32</v>
      </c>
      <c r="B410" t="s">
        <v>1288</v>
      </c>
      <c r="C410" t="s">
        <v>1289</v>
      </c>
      <c r="D410" t="s">
        <v>258</v>
      </c>
      <c r="E410">
        <v>46</v>
      </c>
      <c r="F410">
        <v>57</v>
      </c>
      <c r="G410">
        <v>40</v>
      </c>
      <c r="H410">
        <v>40</v>
      </c>
      <c r="I410">
        <v>40</v>
      </c>
      <c r="J410">
        <v>50</v>
      </c>
      <c r="K410">
        <f>MAX(F410,H410)</f>
        <v>57</v>
      </c>
      <c r="L410">
        <f>MIN(G410,I410)</f>
        <v>40</v>
      </c>
      <c r="M410">
        <f>(E410*2+31)/2+60</f>
        <v>121.5</v>
      </c>
      <c r="N410">
        <f>(K410*2+31)/2+5</f>
        <v>77.5</v>
      </c>
      <c r="O410">
        <f>(L410*2+31)/2+5</f>
        <v>60.5</v>
      </c>
      <c r="P410">
        <f>M410*O410</f>
        <v>7350.75</v>
      </c>
      <c r="Q410">
        <f>((G410*2+31)/2+5)*M410</f>
        <v>7350.75</v>
      </c>
      <c r="R410" s="3">
        <v>114.57092474321733</v>
      </c>
      <c r="S410" s="3">
        <f>IF(R410&lt;200, 0, R410)</f>
        <v>0</v>
      </c>
      <c r="T410">
        <f>S410*N410</f>
        <v>0</v>
      </c>
      <c r="U410" s="4">
        <f>P410/(constants!$B$1 * constants!$B$2 * (110/250) * AVERAGE(0.8, 1) * 1.5)</f>
        <v>1.1999632541468164</v>
      </c>
      <c r="V410" s="2">
        <v>0.14124471671644007</v>
      </c>
      <c r="W410" s="3">
        <f>(U410+V410)*N410</f>
        <v>103.94361774190237</v>
      </c>
      <c r="X410">
        <v>1.1000000000000001</v>
      </c>
      <c r="Y410" s="3">
        <f>W410*X410</f>
        <v>114.33797951609262</v>
      </c>
      <c r="Z410" t="s">
        <v>1290</v>
      </c>
    </row>
    <row r="411" spans="1:26" ht="14.65" x14ac:dyDescent="0.85">
      <c r="A411">
        <v>50</v>
      </c>
      <c r="B411" t="s">
        <v>1369</v>
      </c>
      <c r="C411" t="s">
        <v>1370</v>
      </c>
      <c r="D411" t="s">
        <v>200</v>
      </c>
      <c r="E411">
        <v>10</v>
      </c>
      <c r="F411">
        <v>55</v>
      </c>
      <c r="G411">
        <v>25</v>
      </c>
      <c r="H411">
        <v>35</v>
      </c>
      <c r="I411">
        <v>45</v>
      </c>
      <c r="J411">
        <v>95</v>
      </c>
      <c r="K411">
        <f>MAX(F411,H411)</f>
        <v>55</v>
      </c>
      <c r="L411">
        <f>MIN(G411,I411)</f>
        <v>25</v>
      </c>
      <c r="M411">
        <f>(E411*2+31)/2+60</f>
        <v>85.5</v>
      </c>
      <c r="N411">
        <f>(K411*2+31)/2+5</f>
        <v>75.5</v>
      </c>
      <c r="O411">
        <f>(L411*2+31)/2+5</f>
        <v>45.5</v>
      </c>
      <c r="P411">
        <f>M411*O411</f>
        <v>3890.25</v>
      </c>
      <c r="Q411">
        <f>((G411*2+31)/2+5)*M411</f>
        <v>3890.25</v>
      </c>
      <c r="R411" s="3">
        <v>114.52478227858471</v>
      </c>
      <c r="S411" s="3">
        <f>IF(R411&lt;200, 0, R411)</f>
        <v>0</v>
      </c>
      <c r="T411">
        <f>S411*N411</f>
        <v>0</v>
      </c>
      <c r="U411" s="4">
        <f>P411/(constants!$B$1 * constants!$B$2 * (110/250) * AVERAGE(0.8, 1) * 1.5)</f>
        <v>0.63505860618911703</v>
      </c>
      <c r="V411" s="2">
        <v>0.74235946300593869</v>
      </c>
      <c r="W411" s="3">
        <f>(U411+V411)*N411</f>
        <v>103.99506422422671</v>
      </c>
      <c r="X411">
        <v>1.1000000000000001</v>
      </c>
      <c r="Y411" s="3">
        <f>W411*X411</f>
        <v>114.39457064664938</v>
      </c>
      <c r="Z411" t="s">
        <v>1371</v>
      </c>
    </row>
    <row r="412" spans="1:26" ht="14.65" x14ac:dyDescent="0.85">
      <c r="A412">
        <v>218</v>
      </c>
      <c r="B412" t="s">
        <v>1333</v>
      </c>
      <c r="C412" t="s">
        <v>1334</v>
      </c>
      <c r="D412" t="s">
        <v>59</v>
      </c>
      <c r="E412">
        <v>40</v>
      </c>
      <c r="F412">
        <v>40</v>
      </c>
      <c r="G412">
        <v>40</v>
      </c>
      <c r="H412">
        <v>70</v>
      </c>
      <c r="I412">
        <v>40</v>
      </c>
      <c r="J412">
        <v>20</v>
      </c>
      <c r="K412">
        <f>MAX(F412,H412)</f>
        <v>70</v>
      </c>
      <c r="L412">
        <f>MIN(G412,I412)</f>
        <v>40</v>
      </c>
      <c r="M412">
        <f>(E412*2+31)/2+60</f>
        <v>115.5</v>
      </c>
      <c r="N412">
        <f>(K412*2+31)/2+5</f>
        <v>90.5</v>
      </c>
      <c r="O412">
        <f>(L412*2+31)/2+5</f>
        <v>60.5</v>
      </c>
      <c r="P412">
        <f>M412*O412</f>
        <v>6987.75</v>
      </c>
      <c r="Q412">
        <f>((G412*2+31)/2+5)*M412</f>
        <v>6987.75</v>
      </c>
      <c r="R412" s="3">
        <v>114.05604674149986</v>
      </c>
      <c r="S412" s="3">
        <f>IF(R412&lt;200, 0, R412)</f>
        <v>0</v>
      </c>
      <c r="T412">
        <f>S412*N412</f>
        <v>0</v>
      </c>
      <c r="U412" s="4">
        <f>P412/(constants!$B$1 * constants!$B$2 * (110/250) * AVERAGE(0.8, 1) * 1.5)</f>
        <v>1.1407058094975908</v>
      </c>
      <c r="V412" s="2">
        <v>2.4244965324798111E-3</v>
      </c>
      <c r="W412" s="3">
        <f>(U412+V412)*N412</f>
        <v>103.45329269572139</v>
      </c>
      <c r="X412">
        <v>1.1000000000000001</v>
      </c>
      <c r="Y412" s="3">
        <f>W412*X412</f>
        <v>113.79862196529353</v>
      </c>
      <c r="Z412" t="s">
        <v>1335</v>
      </c>
    </row>
    <row r="413" spans="1:26" ht="14.65" x14ac:dyDescent="0.85">
      <c r="A413">
        <v>95</v>
      </c>
      <c r="B413" t="s">
        <v>1336</v>
      </c>
      <c r="C413" t="s">
        <v>1337</v>
      </c>
      <c r="D413" t="s">
        <v>175</v>
      </c>
      <c r="E413">
        <v>35</v>
      </c>
      <c r="F413">
        <v>45</v>
      </c>
      <c r="G413">
        <v>160</v>
      </c>
      <c r="H413">
        <v>30</v>
      </c>
      <c r="I413">
        <v>45</v>
      </c>
      <c r="J413">
        <v>70</v>
      </c>
      <c r="K413">
        <f>MAX(F413,H413)</f>
        <v>45</v>
      </c>
      <c r="L413">
        <f>MIN(G413,I413)</f>
        <v>45</v>
      </c>
      <c r="M413">
        <f>(E413*2+31)/2+60</f>
        <v>110.5</v>
      </c>
      <c r="N413">
        <f>(K413*2+31)/2+5</f>
        <v>65.5</v>
      </c>
      <c r="O413">
        <f>(L413*2+31)/2+5</f>
        <v>65.5</v>
      </c>
      <c r="P413">
        <f>M413*O413</f>
        <v>7237.75</v>
      </c>
      <c r="Q413">
        <f>((G413*2+31)/2+5)*M413</f>
        <v>19945.25</v>
      </c>
      <c r="R413" s="3">
        <v>113.65457222875885</v>
      </c>
      <c r="S413" s="3">
        <f>IF(R413&lt;200, 0, R413)</f>
        <v>0</v>
      </c>
      <c r="T413">
        <f>S413*N413</f>
        <v>0</v>
      </c>
      <c r="U413" s="4">
        <f>P413/(constants!$B$1 * constants!$B$2 * (110/250) * AVERAGE(0.8, 1) * 1.5)</f>
        <v>1.1815167217904459</v>
      </c>
      <c r="V413" s="2">
        <v>0.39310984699127</v>
      </c>
      <c r="W413" s="3">
        <f>(U413+V413)*N413</f>
        <v>103.13804025520238</v>
      </c>
      <c r="X413">
        <v>1.1000000000000001</v>
      </c>
      <c r="Y413" s="3">
        <f>W413*X413</f>
        <v>113.45184428072263</v>
      </c>
      <c r="Z413" t="s">
        <v>1338</v>
      </c>
    </row>
    <row r="414" spans="1:26" ht="14.65" x14ac:dyDescent="0.85">
      <c r="A414">
        <v>436</v>
      </c>
      <c r="B414" t="s">
        <v>1357</v>
      </c>
      <c r="C414" t="s">
        <v>1358</v>
      </c>
      <c r="D414" t="s">
        <v>47</v>
      </c>
      <c r="E414">
        <v>57</v>
      </c>
      <c r="F414">
        <v>24</v>
      </c>
      <c r="G414">
        <v>86</v>
      </c>
      <c r="H414">
        <v>24</v>
      </c>
      <c r="I414">
        <v>86</v>
      </c>
      <c r="J414">
        <v>23</v>
      </c>
      <c r="K414">
        <f>MAX(F414,H414)</f>
        <v>24</v>
      </c>
      <c r="L414">
        <f>MIN(G414,I414)</f>
        <v>86</v>
      </c>
      <c r="M414">
        <f>(E414*2+31)/2+60</f>
        <v>132.5</v>
      </c>
      <c r="N414">
        <f>(K414*2+31)/2+5</f>
        <v>44.5</v>
      </c>
      <c r="O414">
        <f>(L414*2+31)/2+5</f>
        <v>106.5</v>
      </c>
      <c r="P414">
        <f>M414*O414</f>
        <v>14111.25</v>
      </c>
      <c r="Q414">
        <f>((G414*2+31)/2+5)*M414</f>
        <v>14111.25</v>
      </c>
      <c r="R414" s="3">
        <v>113.25698865906178</v>
      </c>
      <c r="S414" s="3">
        <f>IF(R414&lt;200, 0, R414)</f>
        <v>0</v>
      </c>
      <c r="T414">
        <f>S414*N414</f>
        <v>0</v>
      </c>
      <c r="U414" s="4">
        <f>P414/(constants!$B$1 * constants!$B$2 * (110/250) * AVERAGE(0.8, 1) * 1.5)</f>
        <v>2.3035719443702019</v>
      </c>
      <c r="V414" s="2">
        <v>4.9341506545925061E-3</v>
      </c>
      <c r="W414" s="3">
        <f>(U414+V414)*N414</f>
        <v>102.72852122860334</v>
      </c>
      <c r="X414">
        <v>1.1000000000000001</v>
      </c>
      <c r="Y414" s="3">
        <f>W414*X414</f>
        <v>113.00137335146368</v>
      </c>
      <c r="Z414" t="s">
        <v>1359</v>
      </c>
    </row>
    <row r="415" spans="1:26" ht="14.65" x14ac:dyDescent="0.85">
      <c r="A415">
        <v>37</v>
      </c>
      <c r="B415" t="s">
        <v>1330</v>
      </c>
      <c r="C415" t="s">
        <v>1331</v>
      </c>
      <c r="D415" t="s">
        <v>59</v>
      </c>
      <c r="E415">
        <v>38</v>
      </c>
      <c r="F415">
        <v>41</v>
      </c>
      <c r="G415">
        <v>40</v>
      </c>
      <c r="H415">
        <v>50</v>
      </c>
      <c r="I415">
        <v>65</v>
      </c>
      <c r="J415">
        <v>65</v>
      </c>
      <c r="K415">
        <f>MAX(F415,H415)</f>
        <v>50</v>
      </c>
      <c r="L415">
        <f>MIN(G415,I415)</f>
        <v>40</v>
      </c>
      <c r="M415">
        <f>(E415*2+31)/2+60</f>
        <v>113.5</v>
      </c>
      <c r="N415">
        <f>(K415*2+31)/2+5</f>
        <v>70.5</v>
      </c>
      <c r="O415">
        <f>(L415*2+31)/2+5</f>
        <v>60.5</v>
      </c>
      <c r="P415">
        <f>M415*O415</f>
        <v>6866.75</v>
      </c>
      <c r="Q415">
        <f>((G415*2+31)/2+5)*M415</f>
        <v>6866.75</v>
      </c>
      <c r="R415" s="3">
        <v>112.52891286627016</v>
      </c>
      <c r="S415" s="3">
        <f>IF(R415&lt;200, 0, R415)</f>
        <v>0</v>
      </c>
      <c r="T415">
        <f>S415*N415</f>
        <v>0</v>
      </c>
      <c r="U415" s="4">
        <f>P415/(constants!$B$1 * constants!$B$2 * (110/250) * AVERAGE(0.8, 1) * 1.5)</f>
        <v>1.120953327947849</v>
      </c>
      <c r="V415" s="2">
        <v>0.32744370738501449</v>
      </c>
      <c r="W415" s="3">
        <f>(U415+V415)*N415</f>
        <v>102.11199099096687</v>
      </c>
      <c r="X415">
        <v>1.1000000000000001</v>
      </c>
      <c r="Y415" s="3">
        <f>W415*X415</f>
        <v>112.32319009006358</v>
      </c>
      <c r="Z415" t="s">
        <v>1332</v>
      </c>
    </row>
    <row r="416" spans="1:26" ht="14.65" x14ac:dyDescent="0.85">
      <c r="A416">
        <v>72</v>
      </c>
      <c r="B416" t="s">
        <v>1345</v>
      </c>
      <c r="C416" t="s">
        <v>1346</v>
      </c>
      <c r="D416" t="s">
        <v>594</v>
      </c>
      <c r="E416">
        <v>40</v>
      </c>
      <c r="F416">
        <v>40</v>
      </c>
      <c r="G416">
        <v>35</v>
      </c>
      <c r="H416">
        <v>50</v>
      </c>
      <c r="I416">
        <v>100</v>
      </c>
      <c r="J416">
        <v>70</v>
      </c>
      <c r="K416">
        <f>MAX(F416,H416)</f>
        <v>50</v>
      </c>
      <c r="L416">
        <f>MIN(G416,I416)</f>
        <v>35</v>
      </c>
      <c r="M416">
        <f>(E416*2+31)/2+60</f>
        <v>115.5</v>
      </c>
      <c r="N416">
        <f>(K416*2+31)/2+5</f>
        <v>70.5</v>
      </c>
      <c r="O416">
        <f>(L416*2+31)/2+5</f>
        <v>55.5</v>
      </c>
      <c r="P416">
        <f>M416*O416</f>
        <v>6410.25</v>
      </c>
      <c r="Q416">
        <f>((G416*2+31)/2+5)*M416</f>
        <v>6410.25</v>
      </c>
      <c r="R416" s="3">
        <v>111.83096114515892</v>
      </c>
      <c r="S416" s="3">
        <f>IF(R416&lt;200, 0, R416)</f>
        <v>0</v>
      </c>
      <c r="T416">
        <f>S416*N416</f>
        <v>0</v>
      </c>
      <c r="U416" s="4">
        <f>P416/(constants!$B$1 * constants!$B$2 * (110/250) * AVERAGE(0.8, 1) * 1.5)</f>
        <v>1.0464326021010957</v>
      </c>
      <c r="V416" s="2">
        <v>0.39310984699127</v>
      </c>
      <c r="W416" s="3">
        <f>(U416+V416)*N416</f>
        <v>101.48774266101178</v>
      </c>
      <c r="X416">
        <v>1.1000000000000001</v>
      </c>
      <c r="Y416" s="3">
        <f>W416*X416</f>
        <v>111.63651692711296</v>
      </c>
      <c r="Z416" t="s">
        <v>1347</v>
      </c>
    </row>
    <row r="417" spans="1:26" ht="14.65" x14ac:dyDescent="0.85">
      <c r="A417">
        <v>403</v>
      </c>
      <c r="B417" t="s">
        <v>1300</v>
      </c>
      <c r="C417" t="s">
        <v>1301</v>
      </c>
      <c r="D417" t="s">
        <v>81</v>
      </c>
      <c r="E417">
        <v>45</v>
      </c>
      <c r="F417">
        <v>65</v>
      </c>
      <c r="G417">
        <v>34</v>
      </c>
      <c r="H417">
        <v>40</v>
      </c>
      <c r="I417">
        <v>34</v>
      </c>
      <c r="J417">
        <v>45</v>
      </c>
      <c r="K417">
        <f>MAX(F417,H417)</f>
        <v>65</v>
      </c>
      <c r="L417">
        <f>MIN(G417,I417)</f>
        <v>34</v>
      </c>
      <c r="M417">
        <f>(E417*2+31)/2+60</f>
        <v>120.5</v>
      </c>
      <c r="N417">
        <f>(K417*2+31)/2+5</f>
        <v>85.5</v>
      </c>
      <c r="O417">
        <f>(L417*2+31)/2+5</f>
        <v>54.5</v>
      </c>
      <c r="P417">
        <f>M417*O417</f>
        <v>6567.25</v>
      </c>
      <c r="Q417">
        <f>((G417*2+31)/2+5)*M417</f>
        <v>6567.25</v>
      </c>
      <c r="R417" s="3">
        <v>110.43766995077029</v>
      </c>
      <c r="S417" s="3">
        <f>IF(R417&lt;200, 0, R417)</f>
        <v>0</v>
      </c>
      <c r="T417">
        <f>S417*N417</f>
        <v>0</v>
      </c>
      <c r="U417" s="4">
        <f>P417/(constants!$B$1 * constants!$B$2 * (110/250) * AVERAGE(0.8, 1) * 1.5)</f>
        <v>1.0720618550210086</v>
      </c>
      <c r="V417" s="2">
        <v>9.9740579593580556E-2</v>
      </c>
      <c r="W417" s="3">
        <f>(U417+V417)*N417</f>
        <v>100.18910815954737</v>
      </c>
      <c r="X417">
        <v>1.1000000000000001</v>
      </c>
      <c r="Y417" s="3">
        <f>W417*X417</f>
        <v>110.20801897550211</v>
      </c>
      <c r="Z417" t="s">
        <v>1302</v>
      </c>
    </row>
    <row r="418" spans="1:26" x14ac:dyDescent="0.85">
      <c r="A418">
        <v>281</v>
      </c>
      <c r="B418" t="s">
        <v>1297</v>
      </c>
      <c r="C418" t="s">
        <v>1298</v>
      </c>
      <c r="D418" t="s">
        <v>280</v>
      </c>
      <c r="E418">
        <v>38</v>
      </c>
      <c r="F418">
        <v>35</v>
      </c>
      <c r="G418">
        <v>35</v>
      </c>
      <c r="H418">
        <v>65</v>
      </c>
      <c r="I418">
        <v>55</v>
      </c>
      <c r="J418">
        <v>50</v>
      </c>
      <c r="K418">
        <f>MAX(F418,H418)</f>
        <v>65</v>
      </c>
      <c r="L418">
        <f>MIN(G418,I418)</f>
        <v>35</v>
      </c>
      <c r="M418">
        <f>(E418*2+31)/2+60</f>
        <v>113.5</v>
      </c>
      <c r="N418">
        <f>(K418*2+31)/2+5</f>
        <v>85.5</v>
      </c>
      <c r="O418">
        <f>(L418*2+31)/2+5</f>
        <v>55.5</v>
      </c>
      <c r="P418">
        <f>M418*O418</f>
        <v>6299.25</v>
      </c>
      <c r="Q418">
        <f>((G418*2+31)/2+5)*M418</f>
        <v>6299.25</v>
      </c>
      <c r="R418" s="3">
        <v>110.21723862134731</v>
      </c>
      <c r="S418" s="3">
        <f>IF(R418&lt;200, 0, R418)</f>
        <v>0</v>
      </c>
      <c r="T418">
        <f>S418*N418</f>
        <v>0</v>
      </c>
      <c r="U418" s="4">
        <f>P418/(constants!$B$1 * constants!$B$2 * (110/250) * AVERAGE(0.8, 1) * 1.5)</f>
        <v>1.028312557043068</v>
      </c>
      <c r="V418" s="2">
        <v>0.14124471671644007</v>
      </c>
      <c r="W418" s="3">
        <f>(U418+V418)*N418</f>
        <v>99.997146906437948</v>
      </c>
      <c r="X418">
        <v>1.1000000000000001</v>
      </c>
      <c r="Y418" s="3">
        <f>W418*X418</f>
        <v>109.99686159708175</v>
      </c>
      <c r="Z418" t="s">
        <v>1299</v>
      </c>
    </row>
    <row r="419" spans="1:26" ht="14.65" x14ac:dyDescent="0.85">
      <c r="A419">
        <v>287</v>
      </c>
      <c r="B419" t="s">
        <v>1327</v>
      </c>
      <c r="C419" t="s">
        <v>1328</v>
      </c>
      <c r="D419" t="s">
        <v>17</v>
      </c>
      <c r="E419">
        <v>60</v>
      </c>
      <c r="F419">
        <v>60</v>
      </c>
      <c r="G419">
        <v>60</v>
      </c>
      <c r="H419">
        <v>35</v>
      </c>
      <c r="I419">
        <v>35</v>
      </c>
      <c r="J419">
        <v>30</v>
      </c>
      <c r="K419">
        <f>MAX(F419,H419)</f>
        <v>60</v>
      </c>
      <c r="L419">
        <f>MIN(G419,I419)</f>
        <v>35</v>
      </c>
      <c r="M419">
        <f>(E419*2+31)/2+60</f>
        <v>135.5</v>
      </c>
      <c r="N419">
        <f>(K419*2+31)/2+5</f>
        <v>80.5</v>
      </c>
      <c r="O419">
        <f>(L419*2+31)/2+5</f>
        <v>55.5</v>
      </c>
      <c r="P419">
        <f>M419*O419</f>
        <v>7520.25</v>
      </c>
      <c r="Q419">
        <f>((G419*2+31)/2+5)*M419</f>
        <v>10907.75</v>
      </c>
      <c r="R419" s="3">
        <v>109.8220535119686</v>
      </c>
      <c r="S419" s="3">
        <f>IF(R419&lt;200, 0, R419)</f>
        <v>0</v>
      </c>
      <c r="T419">
        <f>S419*N419</f>
        <v>0</v>
      </c>
      <c r="U419" s="4">
        <f>P419/(constants!$B$1 * constants!$B$2 * (110/250) * AVERAGE(0.8, 1) * 1.5)</f>
        <v>1.2276330526813721</v>
      </c>
      <c r="V419" s="2">
        <v>9.8122795494503673E-3</v>
      </c>
      <c r="W419" s="3">
        <f>(U419+V419)*N419</f>
        <v>99.61434924458122</v>
      </c>
      <c r="X419">
        <v>1.1000000000000001</v>
      </c>
      <c r="Y419" s="3">
        <f>W419*X419</f>
        <v>109.57578416903935</v>
      </c>
      <c r="Z419" t="s">
        <v>1329</v>
      </c>
    </row>
    <row r="420" spans="1:26" ht="14.65" x14ac:dyDescent="0.85">
      <c r="A420">
        <v>343</v>
      </c>
      <c r="B420" t="s">
        <v>1348</v>
      </c>
      <c r="C420" t="s">
        <v>1349</v>
      </c>
      <c r="D420" t="s">
        <v>574</v>
      </c>
      <c r="E420">
        <v>40</v>
      </c>
      <c r="F420">
        <v>40</v>
      </c>
      <c r="G420">
        <v>55</v>
      </c>
      <c r="H420">
        <v>40</v>
      </c>
      <c r="I420">
        <v>70</v>
      </c>
      <c r="J420">
        <v>55</v>
      </c>
      <c r="K420">
        <f>MAX(F420,H420)</f>
        <v>40</v>
      </c>
      <c r="L420">
        <f>MIN(G420,I420)</f>
        <v>55</v>
      </c>
      <c r="M420">
        <f>(E420*2+31)/2+60</f>
        <v>115.5</v>
      </c>
      <c r="N420">
        <f>(K420*2+31)/2+5</f>
        <v>60.5</v>
      </c>
      <c r="O420">
        <f>(L420*2+31)/2+5</f>
        <v>75.5</v>
      </c>
      <c r="P420">
        <f>M420*O420</f>
        <v>8720.25</v>
      </c>
      <c r="Q420">
        <f>((G420*2+31)/2+5)*M420</f>
        <v>8720.25</v>
      </c>
      <c r="R420" s="3">
        <v>109.09712853032964</v>
      </c>
      <c r="S420" s="3">
        <f>IF(R420&lt;200, 0, R420)</f>
        <v>0</v>
      </c>
      <c r="T420">
        <f>S420*N420</f>
        <v>0</v>
      </c>
      <c r="U420" s="4">
        <f>P420/(constants!$B$1 * constants!$B$2 * (110/250) * AVERAGE(0.8, 1) * 1.5)</f>
        <v>1.4235254316870762</v>
      </c>
      <c r="V420" s="2">
        <v>0.21251732091816397</v>
      </c>
      <c r="W420" s="3">
        <f>(U420+V420)*N420</f>
        <v>98.980586532617025</v>
      </c>
      <c r="X420">
        <v>1.1000000000000001</v>
      </c>
      <c r="Y420" s="3">
        <f>W420*X420</f>
        <v>108.87864518587874</v>
      </c>
      <c r="Z420" t="s">
        <v>1350</v>
      </c>
    </row>
    <row r="421" spans="1:26" ht="14.65" x14ac:dyDescent="0.85">
      <c r="A421">
        <v>296</v>
      </c>
      <c r="B421" t="s">
        <v>1351</v>
      </c>
      <c r="C421" t="s">
        <v>1352</v>
      </c>
      <c r="D421" t="s">
        <v>93</v>
      </c>
      <c r="E421">
        <v>72</v>
      </c>
      <c r="F421">
        <v>60</v>
      </c>
      <c r="G421">
        <v>30</v>
      </c>
      <c r="H421">
        <v>20</v>
      </c>
      <c r="I421">
        <v>30</v>
      </c>
      <c r="J421">
        <v>25</v>
      </c>
      <c r="K421">
        <f>MAX(F421,H421)</f>
        <v>60</v>
      </c>
      <c r="L421">
        <f>MIN(G421,I421)</f>
        <v>30</v>
      </c>
      <c r="M421">
        <f>(E421*2+31)/2+60</f>
        <v>147.5</v>
      </c>
      <c r="N421">
        <f>(K421*2+31)/2+5</f>
        <v>80.5</v>
      </c>
      <c r="O421">
        <f>(L421*2+31)/2+5</f>
        <v>50.5</v>
      </c>
      <c r="P421">
        <f>M421*O421</f>
        <v>7448.75</v>
      </c>
      <c r="Q421">
        <f>((G421*2+31)/2+5)*M421</f>
        <v>7448.75</v>
      </c>
      <c r="R421" s="3">
        <v>108.53417272687486</v>
      </c>
      <c r="S421" s="3">
        <f>IF(R421&lt;200, 0, R421)</f>
        <v>0</v>
      </c>
      <c r="T421">
        <f>S421*N421</f>
        <v>0</v>
      </c>
      <c r="U421" s="4">
        <f>P421/(constants!$B$1 * constants!$B$2 * (110/250) * AVERAGE(0.8, 1) * 1.5)</f>
        <v>1.2159611317656156</v>
      </c>
      <c r="V421" s="2">
        <v>6.9670375179493454E-3</v>
      </c>
      <c r="W421" s="3">
        <f>(U421+V421)*N421</f>
        <v>98.445717627326985</v>
      </c>
      <c r="X421">
        <v>1.1000000000000001</v>
      </c>
      <c r="Y421" s="3">
        <f>W421*X421</f>
        <v>108.2902893900597</v>
      </c>
      <c r="Z421" t="s">
        <v>1353</v>
      </c>
    </row>
    <row r="422" spans="1:26" ht="14.65" x14ac:dyDescent="0.85">
      <c r="A422">
        <v>204</v>
      </c>
      <c r="B422" t="s">
        <v>1382</v>
      </c>
      <c r="C422" t="s">
        <v>1383</v>
      </c>
      <c r="D422" t="s">
        <v>254</v>
      </c>
      <c r="E422">
        <v>50</v>
      </c>
      <c r="F422">
        <v>65</v>
      </c>
      <c r="G422">
        <v>90</v>
      </c>
      <c r="H422">
        <v>35</v>
      </c>
      <c r="I422">
        <v>35</v>
      </c>
      <c r="J422">
        <v>15</v>
      </c>
      <c r="K422">
        <f>MAX(F422,H422)</f>
        <v>65</v>
      </c>
      <c r="L422">
        <f>MIN(G422,I422)</f>
        <v>35</v>
      </c>
      <c r="M422">
        <f>(E422*2+31)/2+60</f>
        <v>125.5</v>
      </c>
      <c r="N422">
        <f>(K422*2+31)/2+5</f>
        <v>85.5</v>
      </c>
      <c r="O422">
        <f>(L422*2+31)/2+5</f>
        <v>55.5</v>
      </c>
      <c r="P422">
        <f>M422*O422</f>
        <v>6965.25</v>
      </c>
      <c r="Q422">
        <f>((G422*2+31)/2+5)*M422</f>
        <v>13867.75</v>
      </c>
      <c r="R422" s="3">
        <v>107.40838025796688</v>
      </c>
      <c r="S422" s="3">
        <f>IF(R422&lt;200, 0, R422)</f>
        <v>0</v>
      </c>
      <c r="T422">
        <f>S422*N422</f>
        <v>0</v>
      </c>
      <c r="U422" s="4">
        <f>P422/(constants!$B$1 * constants!$B$2 * (110/250) * AVERAGE(0.8, 1) * 1.5)</f>
        <v>1.1370328273912338</v>
      </c>
      <c r="V422" s="2">
        <v>2.4244965324798111E-3</v>
      </c>
      <c r="W422" s="3">
        <f>(U422+V422)*N422</f>
        <v>97.423601195477517</v>
      </c>
      <c r="X422">
        <v>1.1000000000000001</v>
      </c>
      <c r="Y422" s="3">
        <f>W422*X422</f>
        <v>107.16596131502527</v>
      </c>
      <c r="Z422" t="s">
        <v>1384</v>
      </c>
    </row>
    <row r="423" spans="1:26" ht="14.65" x14ac:dyDescent="0.85">
      <c r="A423">
        <v>74</v>
      </c>
      <c r="B423" t="s">
        <v>1360</v>
      </c>
      <c r="C423" t="s">
        <v>1361</v>
      </c>
      <c r="D423" t="s">
        <v>175</v>
      </c>
      <c r="E423">
        <v>40</v>
      </c>
      <c r="F423">
        <v>80</v>
      </c>
      <c r="G423">
        <v>100</v>
      </c>
      <c r="H423">
        <v>30</v>
      </c>
      <c r="I423">
        <v>30</v>
      </c>
      <c r="J423">
        <v>20</v>
      </c>
      <c r="K423">
        <f>MAX(F423,H423)</f>
        <v>80</v>
      </c>
      <c r="L423">
        <f>MIN(G423,I423)</f>
        <v>30</v>
      </c>
      <c r="M423">
        <f>(E423*2+31)/2+60</f>
        <v>115.5</v>
      </c>
      <c r="N423">
        <f>(K423*2+31)/2+5</f>
        <v>100.5</v>
      </c>
      <c r="O423">
        <f>(L423*2+31)/2+5</f>
        <v>50.5</v>
      </c>
      <c r="P423">
        <f>M423*O423</f>
        <v>5832.75</v>
      </c>
      <c r="Q423">
        <f>((G423*2+31)/2+5)*M423</f>
        <v>13917.75</v>
      </c>
      <c r="R423" s="3">
        <v>105.76784474447219</v>
      </c>
      <c r="S423" s="3">
        <f>IF(R423&lt;200, 0, R423)</f>
        <v>0</v>
      </c>
      <c r="T423">
        <f>S423*N423</f>
        <v>0</v>
      </c>
      <c r="U423" s="4">
        <f>P423/(constants!$B$1 * constants!$B$2 * (110/250) * AVERAGE(0.8, 1) * 1.5)</f>
        <v>0.95215939470460065</v>
      </c>
      <c r="V423" s="2">
        <v>2.4244965324798111E-3</v>
      </c>
      <c r="W423" s="3">
        <f>(U423+V423)*N423</f>
        <v>95.935681069326577</v>
      </c>
      <c r="X423">
        <v>1.1000000000000001</v>
      </c>
      <c r="Y423" s="3">
        <f>W423*X423</f>
        <v>105.52924917625924</v>
      </c>
      <c r="Z423" t="s">
        <v>1362</v>
      </c>
    </row>
    <row r="424" spans="1:26" ht="14.65" x14ac:dyDescent="0.85">
      <c r="A424">
        <v>116</v>
      </c>
      <c r="B424" t="s">
        <v>1339</v>
      </c>
      <c r="C424" t="s">
        <v>1340</v>
      </c>
      <c r="D424" t="s">
        <v>63</v>
      </c>
      <c r="E424">
        <v>30</v>
      </c>
      <c r="F424">
        <v>40</v>
      </c>
      <c r="G424">
        <v>70</v>
      </c>
      <c r="H424">
        <v>70</v>
      </c>
      <c r="I424">
        <v>25</v>
      </c>
      <c r="J424">
        <v>60</v>
      </c>
      <c r="K424">
        <f>MAX(F424,H424)</f>
        <v>70</v>
      </c>
      <c r="L424">
        <f>MIN(G424,I424)</f>
        <v>25</v>
      </c>
      <c r="M424">
        <f>(E424*2+31)/2+60</f>
        <v>105.5</v>
      </c>
      <c r="N424">
        <f>(K424*2+31)/2+5</f>
        <v>90.5</v>
      </c>
      <c r="O424">
        <f>(L424*2+31)/2+5</f>
        <v>45.5</v>
      </c>
      <c r="P424">
        <f>M424*O424</f>
        <v>4800.25</v>
      </c>
      <c r="Q424">
        <f>((G424*2+31)/2+5)*M424</f>
        <v>9547.75</v>
      </c>
      <c r="R424" s="3">
        <v>104.82574722542635</v>
      </c>
      <c r="S424" s="3">
        <f>IF(R424&lt;200, 0, R424)</f>
        <v>0</v>
      </c>
      <c r="T424">
        <f>S424*N424</f>
        <v>0</v>
      </c>
      <c r="U424" s="4">
        <f>P424/(constants!$B$1 * constants!$B$2 * (110/250) * AVERAGE(0.8, 1) * 1.5)</f>
        <v>0.78361032693510935</v>
      </c>
      <c r="V424" s="2">
        <v>0.26752054707132439</v>
      </c>
      <c r="W424" s="3">
        <f>(U424+V424)*N424</f>
        <v>95.127344097582252</v>
      </c>
      <c r="X424">
        <v>1.1000000000000001</v>
      </c>
      <c r="Y424" s="3">
        <f>W424*X424</f>
        <v>104.64007850734049</v>
      </c>
      <c r="Z424" t="s">
        <v>1341</v>
      </c>
    </row>
    <row r="425" spans="1:26" ht="14.65" x14ac:dyDescent="0.85">
      <c r="A425">
        <v>307</v>
      </c>
      <c r="B425" t="s">
        <v>1372</v>
      </c>
      <c r="C425" t="s">
        <v>1373</v>
      </c>
      <c r="D425" t="s">
        <v>284</v>
      </c>
      <c r="E425">
        <v>30</v>
      </c>
      <c r="F425">
        <v>40</v>
      </c>
      <c r="G425">
        <v>55</v>
      </c>
      <c r="H425">
        <v>40</v>
      </c>
      <c r="I425">
        <v>55</v>
      </c>
      <c r="J425">
        <v>60</v>
      </c>
      <c r="K425">
        <f>MAX(F425,H425)</f>
        <v>40</v>
      </c>
      <c r="L425">
        <f>MIN(G425,I425)</f>
        <v>55</v>
      </c>
      <c r="M425">
        <f>(E425*2+31)/2+60</f>
        <v>105.5</v>
      </c>
      <c r="N425">
        <f>(K425*2+31)/2+5</f>
        <v>60.5</v>
      </c>
      <c r="O425">
        <f>(L425*2+31)/2+5</f>
        <v>75.5</v>
      </c>
      <c r="P425">
        <f>M425*O425</f>
        <v>7965.25</v>
      </c>
      <c r="Q425">
        <f>((G425*2+31)/2+5)*M425</f>
        <v>7965.25</v>
      </c>
      <c r="R425" s="3">
        <v>104.53899651223327</v>
      </c>
      <c r="S425" s="3">
        <f>IF(R425&lt;200, 0, R425)</f>
        <v>0</v>
      </c>
      <c r="T425">
        <f>S425*N425</f>
        <v>0</v>
      </c>
      <c r="U425" s="4">
        <f>P425/(constants!$B$1 * constants!$B$2 * (110/250) * AVERAGE(0.8, 1) * 1.5)</f>
        <v>1.300276476562654</v>
      </c>
      <c r="V425" s="2">
        <v>0.26752054707132439</v>
      </c>
      <c r="W425" s="3">
        <f>(U425+V425)*N425</f>
        <v>94.85171992985569</v>
      </c>
      <c r="X425">
        <v>1.1000000000000001</v>
      </c>
      <c r="Y425" s="3">
        <f>W425*X425</f>
        <v>104.33689192284126</v>
      </c>
      <c r="Z425" t="s">
        <v>1374</v>
      </c>
    </row>
    <row r="426" spans="1:26" ht="14.65" x14ac:dyDescent="0.85">
      <c r="A426">
        <v>29</v>
      </c>
      <c r="B426" t="s">
        <v>1366</v>
      </c>
      <c r="C426" t="s">
        <v>1367</v>
      </c>
      <c r="D426" t="s">
        <v>258</v>
      </c>
      <c r="E426">
        <v>55</v>
      </c>
      <c r="F426">
        <v>47</v>
      </c>
      <c r="G426">
        <v>52</v>
      </c>
      <c r="H426">
        <v>40</v>
      </c>
      <c r="I426">
        <v>40</v>
      </c>
      <c r="J426">
        <v>41</v>
      </c>
      <c r="K426">
        <f>MAX(F426,H426)</f>
        <v>47</v>
      </c>
      <c r="L426">
        <f>MIN(G426,I426)</f>
        <v>40</v>
      </c>
      <c r="M426">
        <f>(E426*2+31)/2+60</f>
        <v>130.5</v>
      </c>
      <c r="N426">
        <f>(K426*2+31)/2+5</f>
        <v>67.5</v>
      </c>
      <c r="O426">
        <f>(L426*2+31)/2+5</f>
        <v>60.5</v>
      </c>
      <c r="P426">
        <f>M426*O426</f>
        <v>7895.25</v>
      </c>
      <c r="Q426">
        <f>((G426*2+31)/2+5)*M426</f>
        <v>9461.25</v>
      </c>
      <c r="R426" s="3">
        <v>103.0545857840961</v>
      </c>
      <c r="S426" s="3">
        <f>IF(R426&lt;200, 0, R426)</f>
        <v>0</v>
      </c>
      <c r="T426">
        <f>S426*N426</f>
        <v>0</v>
      </c>
      <c r="U426" s="4">
        <f>P426/(constants!$B$1 * constants!$B$2 * (110/250) * AVERAGE(0.8, 1) * 1.5)</f>
        <v>1.2888494211206545</v>
      </c>
      <c r="V426" s="2">
        <v>9.6157413562883251E-2</v>
      </c>
      <c r="W426" s="3">
        <f>(U426+V426)*N426</f>
        <v>93.487961341138799</v>
      </c>
      <c r="X426">
        <v>1.1000000000000001</v>
      </c>
      <c r="Y426" s="3">
        <f>W426*X426</f>
        <v>102.83675747525268</v>
      </c>
      <c r="Z426" t="s">
        <v>1368</v>
      </c>
    </row>
    <row r="427" spans="1:26" ht="14.65" x14ac:dyDescent="0.85">
      <c r="A427">
        <v>175</v>
      </c>
      <c r="B427" t="s">
        <v>1392</v>
      </c>
      <c r="C427" t="s">
        <v>1393</v>
      </c>
      <c r="D427" t="s">
        <v>379</v>
      </c>
      <c r="E427">
        <v>35</v>
      </c>
      <c r="F427">
        <v>20</v>
      </c>
      <c r="G427">
        <v>65</v>
      </c>
      <c r="H427">
        <v>40</v>
      </c>
      <c r="I427">
        <v>65</v>
      </c>
      <c r="J427">
        <v>20</v>
      </c>
      <c r="K427">
        <f>MAX(F427,H427)</f>
        <v>40</v>
      </c>
      <c r="L427">
        <f>MIN(G427,I427)</f>
        <v>65</v>
      </c>
      <c r="M427">
        <f>(E427*2+31)/2+60</f>
        <v>110.5</v>
      </c>
      <c r="N427">
        <f>(K427*2+31)/2+5</f>
        <v>60.5</v>
      </c>
      <c r="O427">
        <f>(L427*2+31)/2+5</f>
        <v>85.5</v>
      </c>
      <c r="P427">
        <f>M427*O427</f>
        <v>9447.75</v>
      </c>
      <c r="Q427">
        <f>((G427*2+31)/2+5)*M427</f>
        <v>9447.75</v>
      </c>
      <c r="R427" s="3">
        <v>103.03313277696327</v>
      </c>
      <c r="S427" s="3">
        <f>IF(R427&lt;200, 0, R427)</f>
        <v>0</v>
      </c>
      <c r="T427">
        <f>S427*N427</f>
        <v>0</v>
      </c>
      <c r="U427" s="4">
        <f>P427/(constants!$B$1 * constants!$B$2 * (110/250) * AVERAGE(0.8, 1) * 1.5)</f>
        <v>1.5422851864592844</v>
      </c>
      <c r="V427" s="2">
        <v>2.4244965324798111E-3</v>
      </c>
      <c r="W427" s="3">
        <f>(U427+V427)*N427</f>
        <v>93.454935821001726</v>
      </c>
      <c r="X427">
        <v>1.1000000000000001</v>
      </c>
      <c r="Y427" s="3">
        <f>W427*X427</f>
        <v>102.8004294031019</v>
      </c>
      <c r="Z427" t="s">
        <v>1394</v>
      </c>
    </row>
    <row r="428" spans="1:26" ht="14.65" x14ac:dyDescent="0.85">
      <c r="A428">
        <v>283</v>
      </c>
      <c r="B428" t="s">
        <v>1375</v>
      </c>
      <c r="C428" t="s">
        <v>1376</v>
      </c>
      <c r="D428" t="s">
        <v>1378</v>
      </c>
      <c r="E428">
        <v>40</v>
      </c>
      <c r="F428">
        <v>30</v>
      </c>
      <c r="G428">
        <v>32</v>
      </c>
      <c r="H428">
        <v>50</v>
      </c>
      <c r="I428">
        <v>52</v>
      </c>
      <c r="J428">
        <v>65</v>
      </c>
      <c r="K428">
        <f>MAX(F428,H428)</f>
        <v>50</v>
      </c>
      <c r="L428">
        <f>MIN(G428,I428)</f>
        <v>32</v>
      </c>
      <c r="M428">
        <f>(E428*2+31)/2+60</f>
        <v>115.5</v>
      </c>
      <c r="N428">
        <f>(K428*2+31)/2+5</f>
        <v>70.5</v>
      </c>
      <c r="O428">
        <f>(L428*2+31)/2+5</f>
        <v>52.5</v>
      </c>
      <c r="P428">
        <f>M428*O428</f>
        <v>6063.75</v>
      </c>
      <c r="Q428">
        <f>((G428*2+31)/2+5)*M428</f>
        <v>6063.75</v>
      </c>
      <c r="R428" s="3">
        <v>102.34024253381412</v>
      </c>
      <c r="S428" s="3">
        <f>IF(R428&lt;200, 0, R428)</f>
        <v>0</v>
      </c>
      <c r="T428">
        <f>S428*N428</f>
        <v>0</v>
      </c>
      <c r="U428" s="4">
        <f>P428/(constants!$B$1 * constants!$B$2 * (110/250) * AVERAGE(0.8, 1) * 1.5)</f>
        <v>0.98986867766319864</v>
      </c>
      <c r="V428" s="2">
        <v>0.32744370738501449</v>
      </c>
      <c r="W428" s="3">
        <f>(U428+V428)*N428</f>
        <v>92.870523145899028</v>
      </c>
      <c r="X428">
        <v>1.1000000000000001</v>
      </c>
      <c r="Y428" s="3">
        <f>W428*X428</f>
        <v>102.15757546048894</v>
      </c>
      <c r="Z428" t="s">
        <v>1377</v>
      </c>
    </row>
    <row r="429" spans="1:26" ht="14.65" x14ac:dyDescent="0.85">
      <c r="A429">
        <v>167</v>
      </c>
      <c r="B429" t="s">
        <v>1354</v>
      </c>
      <c r="C429" t="s">
        <v>1355</v>
      </c>
      <c r="D429" t="s">
        <v>633</v>
      </c>
      <c r="E429">
        <v>40</v>
      </c>
      <c r="F429">
        <v>60</v>
      </c>
      <c r="G429">
        <v>40</v>
      </c>
      <c r="H429">
        <v>40</v>
      </c>
      <c r="I429">
        <v>40</v>
      </c>
      <c r="J429">
        <v>30</v>
      </c>
      <c r="K429">
        <f>MAX(F429,H429)</f>
        <v>60</v>
      </c>
      <c r="L429">
        <f>MIN(G429,I429)</f>
        <v>40</v>
      </c>
      <c r="M429">
        <f>(E429*2+31)/2+60</f>
        <v>115.5</v>
      </c>
      <c r="N429">
        <f>(K429*2+31)/2+5</f>
        <v>80.5</v>
      </c>
      <c r="O429">
        <f>(L429*2+31)/2+5</f>
        <v>60.5</v>
      </c>
      <c r="P429">
        <f>M429*O429</f>
        <v>6987.75</v>
      </c>
      <c r="Q429">
        <f>((G429*2+31)/2+5)*M429</f>
        <v>6987.75</v>
      </c>
      <c r="R429" s="3">
        <v>102.10718834078178</v>
      </c>
      <c r="S429" s="3">
        <f>IF(R429&lt;200, 0, R429)</f>
        <v>0</v>
      </c>
      <c r="T429">
        <f>S429*N429</f>
        <v>0</v>
      </c>
      <c r="U429" s="4">
        <f>P429/(constants!$B$1 * constants!$B$2 * (110/250) * AVERAGE(0.8, 1) * 1.5)</f>
        <v>1.1407058094975908</v>
      </c>
      <c r="V429" s="2">
        <v>9.8122795494503673E-3</v>
      </c>
      <c r="W429" s="3">
        <f>(U429+V429)*N429</f>
        <v>92.616706168286825</v>
      </c>
      <c r="X429">
        <v>1.1000000000000001</v>
      </c>
      <c r="Y429" s="3">
        <f>W429*X429</f>
        <v>101.87837678511552</v>
      </c>
      <c r="Z429" t="s">
        <v>1356</v>
      </c>
    </row>
    <row r="430" spans="1:26" ht="14.65" x14ac:dyDescent="0.85">
      <c r="A430">
        <v>396</v>
      </c>
      <c r="B430" t="s">
        <v>1363</v>
      </c>
      <c r="C430" t="s">
        <v>1364</v>
      </c>
      <c r="D430" t="s">
        <v>312</v>
      </c>
      <c r="E430">
        <v>40</v>
      </c>
      <c r="F430">
        <v>55</v>
      </c>
      <c r="G430">
        <v>30</v>
      </c>
      <c r="H430">
        <v>30</v>
      </c>
      <c r="I430">
        <v>30</v>
      </c>
      <c r="J430">
        <v>60</v>
      </c>
      <c r="K430">
        <f>MAX(F430,H430)</f>
        <v>55</v>
      </c>
      <c r="L430">
        <f>MIN(G430,I430)</f>
        <v>30</v>
      </c>
      <c r="M430">
        <f>(E430*2+31)/2+60</f>
        <v>115.5</v>
      </c>
      <c r="N430">
        <f>(K430*2+31)/2+5</f>
        <v>75.5</v>
      </c>
      <c r="O430">
        <f>(L430*2+31)/2+5</f>
        <v>50.5</v>
      </c>
      <c r="P430">
        <f>M430*O430</f>
        <v>5832.75</v>
      </c>
      <c r="Q430">
        <f>((G430*2+31)/2+5)*M430</f>
        <v>5832.75</v>
      </c>
      <c r="R430" s="3">
        <v>101.48106164849362</v>
      </c>
      <c r="S430" s="3">
        <f>IF(R430&lt;200, 0, R430)</f>
        <v>0</v>
      </c>
      <c r="T430">
        <f>S430*N430</f>
        <v>0</v>
      </c>
      <c r="U430" s="4">
        <f>P430/(constants!$B$1 * constants!$B$2 * (110/250) * AVERAGE(0.8, 1) * 1.5)</f>
        <v>0.95215939470460065</v>
      </c>
      <c r="V430" s="2">
        <v>0.26752054707132439</v>
      </c>
      <c r="W430" s="3">
        <f>(U430+V430)*N430</f>
        <v>92.085835604082334</v>
      </c>
      <c r="X430">
        <v>1.1000000000000001</v>
      </c>
      <c r="Y430" s="3">
        <f>W430*X430</f>
        <v>101.29441916449058</v>
      </c>
      <c r="Z430" t="s">
        <v>1365</v>
      </c>
    </row>
    <row r="431" spans="1:26" x14ac:dyDescent="0.85">
      <c r="A431">
        <v>399</v>
      </c>
      <c r="B431" t="s">
        <v>1389</v>
      </c>
      <c r="C431" t="s">
        <v>1390</v>
      </c>
      <c r="D431" t="s">
        <v>17</v>
      </c>
      <c r="E431">
        <v>59</v>
      </c>
      <c r="F431">
        <v>45</v>
      </c>
      <c r="G431">
        <v>40</v>
      </c>
      <c r="H431">
        <v>35</v>
      </c>
      <c r="I431">
        <v>40</v>
      </c>
      <c r="J431">
        <v>31</v>
      </c>
      <c r="K431">
        <f>MAX(F431,H431)</f>
        <v>45</v>
      </c>
      <c r="L431">
        <f>MIN(G431,I431)</f>
        <v>40</v>
      </c>
      <c r="M431">
        <f>(E431*2+31)/2+60</f>
        <v>134.5</v>
      </c>
      <c r="N431">
        <f>(K431*2+31)/2+5</f>
        <v>65.5</v>
      </c>
      <c r="O431">
        <f>(L431*2+31)/2+5</f>
        <v>60.5</v>
      </c>
      <c r="P431">
        <f>M431*O431</f>
        <v>8137.25</v>
      </c>
      <c r="Q431">
        <f>((G431*2+31)/2+5)*M431</f>
        <v>8137.25</v>
      </c>
      <c r="R431" s="3">
        <v>98.824205318370304</v>
      </c>
      <c r="S431" s="3">
        <f>IF(R431&lt;200, 0, R431)</f>
        <v>0</v>
      </c>
      <c r="T431">
        <f>S431*N431</f>
        <v>0</v>
      </c>
      <c r="U431" s="4">
        <f>P431/(constants!$B$1 * constants!$B$2 * (110/250) * AVERAGE(0.8, 1) * 1.5)</f>
        <v>1.3283543842201382</v>
      </c>
      <c r="V431" s="2">
        <v>4.0235419711401113E-2</v>
      </c>
      <c r="W431" s="3">
        <f>(U431+V431)*N431</f>
        <v>89.642632157515834</v>
      </c>
      <c r="X431">
        <v>1.1000000000000001</v>
      </c>
      <c r="Y431" s="3">
        <f>W431*X431</f>
        <v>98.60689537326742</v>
      </c>
      <c r="Z431" t="s">
        <v>1391</v>
      </c>
    </row>
    <row r="432" spans="1:26" ht="14.65" x14ac:dyDescent="0.85">
      <c r="A432">
        <v>406</v>
      </c>
      <c r="B432" t="s">
        <v>1379</v>
      </c>
      <c r="C432" t="s">
        <v>1380</v>
      </c>
      <c r="D432" t="s">
        <v>266</v>
      </c>
      <c r="E432">
        <v>40</v>
      </c>
      <c r="F432">
        <v>30</v>
      </c>
      <c r="G432">
        <v>35</v>
      </c>
      <c r="H432">
        <v>50</v>
      </c>
      <c r="I432">
        <v>70</v>
      </c>
      <c r="J432">
        <v>55</v>
      </c>
      <c r="K432">
        <f>MAX(F432,H432)</f>
        <v>50</v>
      </c>
      <c r="L432">
        <f>MIN(G432,I432)</f>
        <v>35</v>
      </c>
      <c r="M432">
        <f>(E432*2+31)/2+60</f>
        <v>115.5</v>
      </c>
      <c r="N432">
        <f>(K432*2+31)/2+5</f>
        <v>70.5</v>
      </c>
      <c r="O432">
        <f>(L432*2+31)/2+5</f>
        <v>55.5</v>
      </c>
      <c r="P432">
        <f>M432*O432</f>
        <v>6410.25</v>
      </c>
      <c r="Q432">
        <f>((G432*2+31)/2+5)*M432</f>
        <v>6410.25</v>
      </c>
      <c r="R432" s="3">
        <v>97.819838199363261</v>
      </c>
      <c r="S432" s="3">
        <f>IF(R432&lt;200, 0, R432)</f>
        <v>0</v>
      </c>
      <c r="T432">
        <f>S432*N432</f>
        <v>0</v>
      </c>
      <c r="U432" s="4">
        <f>P432/(constants!$B$1 * constants!$B$2 * (110/250) * AVERAGE(0.8, 1) * 1.5)</f>
        <v>1.0464326021010957</v>
      </c>
      <c r="V432" s="2">
        <v>0.21251732091816397</v>
      </c>
      <c r="W432" s="3">
        <f>(U432+V432)*N432</f>
        <v>88.755969572857794</v>
      </c>
      <c r="X432">
        <v>1.1000000000000001</v>
      </c>
      <c r="Y432" s="3">
        <f>W432*X432</f>
        <v>97.631566530143587</v>
      </c>
      <c r="Z432" t="s">
        <v>1381</v>
      </c>
    </row>
    <row r="433" spans="1:26" x14ac:dyDescent="0.85">
      <c r="A433">
        <v>16</v>
      </c>
      <c r="B433" t="s">
        <v>1401</v>
      </c>
      <c r="C433" t="s">
        <v>1402</v>
      </c>
      <c r="D433" t="s">
        <v>312</v>
      </c>
      <c r="E433">
        <v>40</v>
      </c>
      <c r="F433">
        <v>45</v>
      </c>
      <c r="G433">
        <v>40</v>
      </c>
      <c r="H433">
        <v>35</v>
      </c>
      <c r="I433">
        <v>35</v>
      </c>
      <c r="J433">
        <v>56</v>
      </c>
      <c r="K433">
        <f>MAX(F433,H433)</f>
        <v>45</v>
      </c>
      <c r="L433">
        <f>MIN(G433,I433)</f>
        <v>35</v>
      </c>
      <c r="M433">
        <f>(E433*2+31)/2+60</f>
        <v>115.5</v>
      </c>
      <c r="N433">
        <f>(K433*2+31)/2+5</f>
        <v>65.5</v>
      </c>
      <c r="O433">
        <f>(L433*2+31)/2+5</f>
        <v>55.5</v>
      </c>
      <c r="P433">
        <f>M433*O433</f>
        <v>6410.25</v>
      </c>
      <c r="Q433">
        <f>((G433*2+31)/2+5)*M433</f>
        <v>6987.75</v>
      </c>
      <c r="R433" s="3">
        <v>93.677943902660914</v>
      </c>
      <c r="S433" s="3">
        <f>IF(R433&lt;200, 0, R433)</f>
        <v>0</v>
      </c>
      <c r="T433">
        <f>S433*N433</f>
        <v>0</v>
      </c>
      <c r="U433" s="4">
        <f>P433/(constants!$B$1 * constants!$B$2 * (110/250) * AVERAGE(0.8, 1) * 1.5)</f>
        <v>1.0464326021010957</v>
      </c>
      <c r="V433" s="2">
        <v>0.25129628684203875</v>
      </c>
      <c r="W433" s="3">
        <f>(U433+V433)*N433</f>
        <v>85.0012422257753</v>
      </c>
      <c r="X433">
        <v>1.1000000000000001</v>
      </c>
      <c r="Y433" s="3">
        <f>W433*X433</f>
        <v>93.50136644835284</v>
      </c>
      <c r="Z433" t="s">
        <v>1403</v>
      </c>
    </row>
    <row r="434" spans="1:26" ht="14.65" x14ac:dyDescent="0.85">
      <c r="A434">
        <v>300</v>
      </c>
      <c r="B434" t="s">
        <v>1398</v>
      </c>
      <c r="C434" t="s">
        <v>1399</v>
      </c>
      <c r="D434" t="s">
        <v>17</v>
      </c>
      <c r="E434">
        <v>50</v>
      </c>
      <c r="F434">
        <v>45</v>
      </c>
      <c r="G434">
        <v>45</v>
      </c>
      <c r="H434">
        <v>35</v>
      </c>
      <c r="I434">
        <v>35</v>
      </c>
      <c r="J434">
        <v>50</v>
      </c>
      <c r="K434">
        <f>MAX(F434,H434)</f>
        <v>45</v>
      </c>
      <c r="L434">
        <f>MIN(G434,I434)</f>
        <v>35</v>
      </c>
      <c r="M434">
        <f>(E434*2+31)/2+60</f>
        <v>125.5</v>
      </c>
      <c r="N434">
        <f>(K434*2+31)/2+5</f>
        <v>65.5</v>
      </c>
      <c r="O434">
        <f>(L434*2+31)/2+5</f>
        <v>55.5</v>
      </c>
      <c r="P434">
        <f>M434*O434</f>
        <v>6965.25</v>
      </c>
      <c r="Q434">
        <f>((G434*2+31)/2+5)*M434</f>
        <v>8220.25</v>
      </c>
      <c r="R434" s="3">
        <v>92.2864898787588</v>
      </c>
      <c r="S434" s="3">
        <f>IF(R434&lt;200, 0, R434)</f>
        <v>0</v>
      </c>
      <c r="T434">
        <f>S434*N434</f>
        <v>0</v>
      </c>
      <c r="U434" s="4">
        <f>P434/(constants!$B$1 * constants!$B$2 * (110/250) * AVERAGE(0.8, 1) * 1.5)</f>
        <v>1.1370328273912338</v>
      </c>
      <c r="V434" s="2">
        <v>0.14124471671644007</v>
      </c>
      <c r="W434" s="3">
        <f>(U434+V434)*N434</f>
        <v>83.727179139052637</v>
      </c>
      <c r="X434">
        <v>1.1000000000000001</v>
      </c>
      <c r="Y434" s="3">
        <f>W434*X434</f>
        <v>92.099897052957914</v>
      </c>
      <c r="Z434" t="s">
        <v>1400</v>
      </c>
    </row>
    <row r="435" spans="1:26" ht="14.65" x14ac:dyDescent="0.85">
      <c r="A435">
        <v>360</v>
      </c>
      <c r="B435" t="s">
        <v>1416</v>
      </c>
      <c r="C435" t="s">
        <v>1417</v>
      </c>
      <c r="D435" t="s">
        <v>71</v>
      </c>
      <c r="E435">
        <v>95</v>
      </c>
      <c r="F435">
        <v>23</v>
      </c>
      <c r="G435">
        <v>48</v>
      </c>
      <c r="H435">
        <v>23</v>
      </c>
      <c r="I435">
        <v>48</v>
      </c>
      <c r="J435">
        <v>23</v>
      </c>
      <c r="K435">
        <f>MAX(F435,H435)</f>
        <v>23</v>
      </c>
      <c r="L435">
        <f>MIN(G435,I435)</f>
        <v>48</v>
      </c>
      <c r="M435">
        <f>(E435*2+31)/2+60</f>
        <v>170.5</v>
      </c>
      <c r="N435">
        <f>(K435*2+31)/2+5</f>
        <v>43.5</v>
      </c>
      <c r="O435">
        <f>(L435*2+31)/2+5</f>
        <v>68.5</v>
      </c>
      <c r="P435">
        <f>M435*O435</f>
        <v>11679.25</v>
      </c>
      <c r="Q435">
        <f>((G435*2+31)/2+5)*M435</f>
        <v>11679.25</v>
      </c>
      <c r="R435" s="3">
        <v>91.671943400730356</v>
      </c>
      <c r="S435" s="3">
        <f>IF(R435&lt;200, 0, R435)</f>
        <v>0</v>
      </c>
      <c r="T435">
        <f>S435*N435</f>
        <v>0</v>
      </c>
      <c r="U435" s="4">
        <f>P435/(constants!$B$1 * constants!$B$2 * (110/250) * AVERAGE(0.8, 1) * 1.5)</f>
        <v>1.9065633895853082</v>
      </c>
      <c r="V435" s="2">
        <v>4.9341506545925061E-3</v>
      </c>
      <c r="W435" s="3">
        <f>(U435+V435)*N435</f>
        <v>83.150143000435691</v>
      </c>
      <c r="X435">
        <v>1.1000000000000001</v>
      </c>
      <c r="Y435" s="3">
        <f>W435*X435</f>
        <v>91.465157300479262</v>
      </c>
      <c r="Z435" t="s">
        <v>1418</v>
      </c>
    </row>
    <row r="436" spans="1:26" ht="14.65" x14ac:dyDescent="0.85">
      <c r="A436">
        <v>113</v>
      </c>
      <c r="B436" t="s">
        <v>1407</v>
      </c>
      <c r="C436" t="s">
        <v>1408</v>
      </c>
      <c r="D436" t="s">
        <v>17</v>
      </c>
      <c r="E436">
        <v>250</v>
      </c>
      <c r="F436">
        <v>5</v>
      </c>
      <c r="G436">
        <v>5</v>
      </c>
      <c r="H436">
        <v>35</v>
      </c>
      <c r="I436">
        <v>105</v>
      </c>
      <c r="J436">
        <v>50</v>
      </c>
      <c r="K436">
        <f>MAX(F436,H436)</f>
        <v>35</v>
      </c>
      <c r="L436">
        <f>MIN(G436,I436)</f>
        <v>5</v>
      </c>
      <c r="M436">
        <f>(E436*2+31)/2+60</f>
        <v>325.5</v>
      </c>
      <c r="N436">
        <f>(K436*2+31)/2+5</f>
        <v>55.5</v>
      </c>
      <c r="O436">
        <f>(L436*2+31)/2+5</f>
        <v>25.5</v>
      </c>
      <c r="P436">
        <f>M436*O436</f>
        <v>8300.25</v>
      </c>
      <c r="Q436">
        <f>((G436*2+31)/2+5)*M436</f>
        <v>8300.25</v>
      </c>
      <c r="R436" s="3">
        <v>91.531767569977902</v>
      </c>
      <c r="S436" s="3">
        <f>IF(R436&lt;200, 0, R436)</f>
        <v>0</v>
      </c>
      <c r="T436">
        <f>S436*N436</f>
        <v>0</v>
      </c>
      <c r="U436" s="4">
        <f>P436/(constants!$B$1 * constants!$B$2 * (110/250) * AVERAGE(0.8, 1) * 1.5)</f>
        <v>1.3549630990350796</v>
      </c>
      <c r="V436" s="2">
        <v>0.14124471671644007</v>
      </c>
      <c r="W436" s="3">
        <f>(U436+V436)*N436</f>
        <v>83.039533774209346</v>
      </c>
      <c r="X436">
        <v>1.1000000000000001</v>
      </c>
      <c r="Y436" s="3">
        <f>W436*X436</f>
        <v>91.343487151630285</v>
      </c>
      <c r="Z436" t="s">
        <v>1409</v>
      </c>
    </row>
    <row r="437" spans="1:26" x14ac:dyDescent="0.85">
      <c r="A437">
        <v>220</v>
      </c>
      <c r="B437" t="s">
        <v>1395</v>
      </c>
      <c r="C437" t="s">
        <v>1396</v>
      </c>
      <c r="D437" t="s">
        <v>101</v>
      </c>
      <c r="E437">
        <v>50</v>
      </c>
      <c r="F437">
        <v>50</v>
      </c>
      <c r="G437">
        <v>40</v>
      </c>
      <c r="H437">
        <v>30</v>
      </c>
      <c r="I437">
        <v>30</v>
      </c>
      <c r="J437">
        <v>50</v>
      </c>
      <c r="K437">
        <f>MAX(F437,H437)</f>
        <v>50</v>
      </c>
      <c r="L437">
        <f>MIN(G437,I437)</f>
        <v>30</v>
      </c>
      <c r="M437">
        <f>(E437*2+31)/2+60</f>
        <v>125.5</v>
      </c>
      <c r="N437">
        <f>(K437*2+31)/2+5</f>
        <v>70.5</v>
      </c>
      <c r="O437">
        <f>(L437*2+31)/2+5</f>
        <v>50.5</v>
      </c>
      <c r="P437">
        <f>M437*O437</f>
        <v>6337.75</v>
      </c>
      <c r="Q437">
        <f>((G437*2+31)/2+5)*M437</f>
        <v>7592.75</v>
      </c>
      <c r="R437" s="3">
        <v>91.369378861131366</v>
      </c>
      <c r="S437" s="3">
        <f>IF(R437&lt;200, 0, R437)</f>
        <v>0</v>
      </c>
      <c r="T437">
        <f>S437*N437</f>
        <v>0</v>
      </c>
      <c r="U437" s="4">
        <f>P437/(constants!$B$1 * constants!$B$2 * (110/250) * AVERAGE(0.8, 1) * 1.5)</f>
        <v>1.0345974375361677</v>
      </c>
      <c r="V437" s="2">
        <v>0.14124471671644007</v>
      </c>
      <c r="W437" s="3">
        <f>(U437+V437)*N437</f>
        <v>82.896871874808852</v>
      </c>
      <c r="X437">
        <v>1.1000000000000001</v>
      </c>
      <c r="Y437" s="3">
        <f>W437*X437</f>
        <v>91.186559062289746</v>
      </c>
      <c r="Z437" t="s">
        <v>1397</v>
      </c>
    </row>
    <row r="438" spans="1:26" x14ac:dyDescent="0.85">
      <c r="A438">
        <v>39</v>
      </c>
      <c r="B438" t="s">
        <v>1413</v>
      </c>
      <c r="C438" t="s">
        <v>1414</v>
      </c>
      <c r="D438" t="s">
        <v>773</v>
      </c>
      <c r="E438">
        <v>115</v>
      </c>
      <c r="F438">
        <v>45</v>
      </c>
      <c r="G438">
        <v>20</v>
      </c>
      <c r="H438">
        <v>45</v>
      </c>
      <c r="I438">
        <v>25</v>
      </c>
      <c r="J438">
        <v>20</v>
      </c>
      <c r="K438">
        <f>MAX(F438,H438)</f>
        <v>45</v>
      </c>
      <c r="L438">
        <f>MIN(G438,I438)</f>
        <v>20</v>
      </c>
      <c r="M438">
        <f>(E438*2+31)/2+60</f>
        <v>190.5</v>
      </c>
      <c r="N438">
        <f>(K438*2+31)/2+5</f>
        <v>65.5</v>
      </c>
      <c r="O438">
        <f>(L438*2+31)/2+5</f>
        <v>40.5</v>
      </c>
      <c r="P438">
        <f>M438*O438</f>
        <v>7715.25</v>
      </c>
      <c r="Q438">
        <f>((G438*2+31)/2+5)*M438</f>
        <v>7715.25</v>
      </c>
      <c r="R438" s="3">
        <v>91.12489837548091</v>
      </c>
      <c r="S438" s="3">
        <f>IF(R438&lt;200, 0, R438)</f>
        <v>0</v>
      </c>
      <c r="T438">
        <f>S438*N438</f>
        <v>0</v>
      </c>
      <c r="U438" s="4">
        <f>P438/(constants!$B$1 * constants!$B$2 * (110/250) * AVERAGE(0.8, 1) * 1.5)</f>
        <v>1.2594655642697989</v>
      </c>
      <c r="V438" s="2">
        <v>2.4244965324798111E-3</v>
      </c>
      <c r="W438" s="3">
        <f>(U438+V438)*N438</f>
        <v>82.653798982549262</v>
      </c>
      <c r="X438">
        <v>1.1000000000000001</v>
      </c>
      <c r="Y438" s="3">
        <f>W438*X438</f>
        <v>90.919178880804196</v>
      </c>
      <c r="Z438" t="s">
        <v>1415</v>
      </c>
    </row>
    <row r="439" spans="1:26" ht="14.65" x14ac:dyDescent="0.85">
      <c r="A439">
        <v>41</v>
      </c>
      <c r="B439" t="s">
        <v>1404</v>
      </c>
      <c r="C439" t="s">
        <v>1405</v>
      </c>
      <c r="D439" t="s">
        <v>214</v>
      </c>
      <c r="E439">
        <v>40</v>
      </c>
      <c r="F439">
        <v>45</v>
      </c>
      <c r="G439">
        <v>35</v>
      </c>
      <c r="H439">
        <v>30</v>
      </c>
      <c r="I439">
        <v>40</v>
      </c>
      <c r="J439">
        <v>55</v>
      </c>
      <c r="K439">
        <f>MAX(F439,H439)</f>
        <v>45</v>
      </c>
      <c r="L439">
        <f>MIN(G439,I439)</f>
        <v>35</v>
      </c>
      <c r="M439">
        <f>(E439*2+31)/2+60</f>
        <v>115.5</v>
      </c>
      <c r="N439">
        <f>(K439*2+31)/2+5</f>
        <v>65.5</v>
      </c>
      <c r="O439">
        <f>(L439*2+31)/2+5</f>
        <v>55.5</v>
      </c>
      <c r="P439">
        <f>M439*O439</f>
        <v>6410.25</v>
      </c>
      <c r="Q439">
        <f>((G439*2+31)/2+5)*M439</f>
        <v>6410.25</v>
      </c>
      <c r="R439" s="3">
        <v>90.882261022103449</v>
      </c>
      <c r="S439" s="3">
        <f>IF(R439&lt;200, 0, R439)</f>
        <v>0</v>
      </c>
      <c r="T439">
        <f>S439*N439</f>
        <v>0</v>
      </c>
      <c r="U439" s="4">
        <f>P439/(constants!$B$1 * constants!$B$2 * (110/250) * AVERAGE(0.8, 1) * 1.5)</f>
        <v>1.0464326021010957</v>
      </c>
      <c r="V439" s="2">
        <v>0.21251732091816397</v>
      </c>
      <c r="W439" s="3">
        <f>(U439+V439)*N439</f>
        <v>82.4612199577615</v>
      </c>
      <c r="X439">
        <v>1.1000000000000001</v>
      </c>
      <c r="Y439" s="3">
        <f>W439*X439</f>
        <v>90.707341953537664</v>
      </c>
      <c r="Z439" t="s">
        <v>1406</v>
      </c>
    </row>
    <row r="440" spans="1:26" x14ac:dyDescent="0.85">
      <c r="A440">
        <v>292</v>
      </c>
      <c r="B440" t="s">
        <v>1385</v>
      </c>
      <c r="C440" t="s">
        <v>1386</v>
      </c>
      <c r="D440" t="s">
        <v>1388</v>
      </c>
      <c r="E440">
        <v>1</v>
      </c>
      <c r="F440">
        <v>90</v>
      </c>
      <c r="G440">
        <v>45</v>
      </c>
      <c r="H440">
        <v>30</v>
      </c>
      <c r="I440">
        <v>30</v>
      </c>
      <c r="J440">
        <v>40</v>
      </c>
      <c r="K440">
        <f>MAX(F440,H440)</f>
        <v>90</v>
      </c>
      <c r="L440">
        <f>MIN(G440,I440)</f>
        <v>30</v>
      </c>
      <c r="M440">
        <f>(E440*2+31)/2+60</f>
        <v>76.5</v>
      </c>
      <c r="N440">
        <f>(K440*2+31)/2+5</f>
        <v>110.5</v>
      </c>
      <c r="O440">
        <f>(L440*2+31)/2+5</f>
        <v>50.5</v>
      </c>
      <c r="P440">
        <f>M440*O440</f>
        <v>3863.25</v>
      </c>
      <c r="Q440">
        <f>((G440*2+31)/2+5)*M440</f>
        <v>5010.75</v>
      </c>
      <c r="R440" s="3">
        <v>84.507814553165389</v>
      </c>
      <c r="S440" s="3">
        <f>IF(R440&lt;200, 0, R440)</f>
        <v>0</v>
      </c>
      <c r="T440">
        <f>S440*N440</f>
        <v>0</v>
      </c>
      <c r="U440" s="4">
        <f>P440/(constants!$B$1 * constants!$B$2 * (110/250) * AVERAGE(0.8, 1) * 1.5)</f>
        <v>0.63065102766148873</v>
      </c>
      <c r="V440" s="2">
        <v>6.3164017464035535E-2</v>
      </c>
      <c r="W440" s="3">
        <f>(U440+V440)*N440</f>
        <v>76.666562486370438</v>
      </c>
      <c r="X440">
        <v>1.1000000000000001</v>
      </c>
      <c r="Y440" s="3">
        <f>W440*X440</f>
        <v>84.333218735007492</v>
      </c>
      <c r="Z440" t="s">
        <v>1387</v>
      </c>
    </row>
    <row r="441" spans="1:26" x14ac:dyDescent="0.85">
      <c r="A441">
        <v>415</v>
      </c>
      <c r="B441" t="s">
        <v>1431</v>
      </c>
      <c r="C441" t="s">
        <v>1432</v>
      </c>
      <c r="D441" t="s">
        <v>171</v>
      </c>
      <c r="E441">
        <v>30</v>
      </c>
      <c r="F441">
        <v>30</v>
      </c>
      <c r="G441">
        <v>42</v>
      </c>
      <c r="H441">
        <v>30</v>
      </c>
      <c r="I441">
        <v>42</v>
      </c>
      <c r="J441">
        <v>70</v>
      </c>
      <c r="K441">
        <f>MAX(F441,H441)</f>
        <v>30</v>
      </c>
      <c r="L441">
        <f>MIN(G441,I441)</f>
        <v>42</v>
      </c>
      <c r="M441">
        <f>(E441*2+31)/2+60</f>
        <v>105.5</v>
      </c>
      <c r="N441">
        <f>(K441*2+31)/2+5</f>
        <v>50.5</v>
      </c>
      <c r="O441">
        <f>(L441*2+31)/2+5</f>
        <v>62.5</v>
      </c>
      <c r="P441">
        <f>M441*O441</f>
        <v>6593.75</v>
      </c>
      <c r="Q441">
        <f>((G441*2+31)/2+5)*M441</f>
        <v>6593.75</v>
      </c>
      <c r="R441" s="3">
        <v>81.773651672914482</v>
      </c>
      <c r="S441" s="3">
        <f>IF(R441&lt;200, 0, R441)</f>
        <v>0</v>
      </c>
      <c r="T441">
        <f>S441*N441</f>
        <v>0</v>
      </c>
      <c r="U441" s="4">
        <f>P441/(constants!$B$1 * constants!$B$2 * (110/250) * AVERAGE(0.8, 1) * 1.5)</f>
        <v>1.0763878117240513</v>
      </c>
      <c r="V441" s="2">
        <v>0.39310984699127</v>
      </c>
      <c r="W441" s="3">
        <f>(U441+V441)*N441</f>
        <v>74.209631765123717</v>
      </c>
      <c r="X441">
        <v>1.1000000000000001</v>
      </c>
      <c r="Y441" s="3">
        <f>W441*X441</f>
        <v>81.63059494163609</v>
      </c>
      <c r="Z441" t="s">
        <v>1433</v>
      </c>
    </row>
    <row r="442" spans="1:26" ht="14.65" x14ac:dyDescent="0.85">
      <c r="A442">
        <v>90</v>
      </c>
      <c r="B442" t="s">
        <v>1410</v>
      </c>
      <c r="C442" t="s">
        <v>1411</v>
      </c>
      <c r="D442" t="s">
        <v>63</v>
      </c>
      <c r="E442">
        <v>30</v>
      </c>
      <c r="F442">
        <v>65</v>
      </c>
      <c r="G442">
        <v>100</v>
      </c>
      <c r="H442">
        <v>45</v>
      </c>
      <c r="I442">
        <v>25</v>
      </c>
      <c r="J442">
        <v>40</v>
      </c>
      <c r="K442">
        <f>MAX(F442,H442)</f>
        <v>65</v>
      </c>
      <c r="L442">
        <f>MIN(G442,I442)</f>
        <v>25</v>
      </c>
      <c r="M442">
        <f>(E442*2+31)/2+60</f>
        <v>105.5</v>
      </c>
      <c r="N442">
        <f>(K442*2+31)/2+5</f>
        <v>85.5</v>
      </c>
      <c r="O442">
        <f>(L442*2+31)/2+5</f>
        <v>45.5</v>
      </c>
      <c r="P442">
        <f>M442*O442</f>
        <v>4800.25</v>
      </c>
      <c r="Q442">
        <f>((G442*2+31)/2+5)*M442</f>
        <v>12712.75</v>
      </c>
      <c r="R442" s="3">
        <v>79.806848762895996</v>
      </c>
      <c r="S442" s="3">
        <f>IF(R442&lt;200, 0, R442)</f>
        <v>0</v>
      </c>
      <c r="T442">
        <f>S442*N442</f>
        <v>0</v>
      </c>
      <c r="U442" s="4">
        <f>P442/(constants!$B$1 * constants!$B$2 * (110/250) * AVERAGE(0.8, 1) * 1.5)</f>
        <v>0.78361032693510935</v>
      </c>
      <c r="V442" s="2">
        <v>6.3164017464035535E-2</v>
      </c>
      <c r="W442" s="3">
        <f>(U442+V442)*N442</f>
        <v>72.399206446126882</v>
      </c>
      <c r="X442">
        <v>1.1000000000000001</v>
      </c>
      <c r="Y442" s="3">
        <f>W442*X442</f>
        <v>79.639127090739578</v>
      </c>
      <c r="Z442" t="s">
        <v>1412</v>
      </c>
    </row>
    <row r="443" spans="1:26" ht="14.65" x14ac:dyDescent="0.85">
      <c r="A443">
        <v>261</v>
      </c>
      <c r="B443" t="s">
        <v>1419</v>
      </c>
      <c r="C443" t="s">
        <v>1420</v>
      </c>
      <c r="D443" t="s">
        <v>329</v>
      </c>
      <c r="E443">
        <v>35</v>
      </c>
      <c r="F443">
        <v>55</v>
      </c>
      <c r="G443">
        <v>35</v>
      </c>
      <c r="H443">
        <v>30</v>
      </c>
      <c r="I443">
        <v>30</v>
      </c>
      <c r="J443">
        <v>35</v>
      </c>
      <c r="K443">
        <f>MAX(F443,H443)</f>
        <v>55</v>
      </c>
      <c r="L443">
        <f>MIN(G443,I443)</f>
        <v>30</v>
      </c>
      <c r="M443">
        <f>(E443*2+31)/2+60</f>
        <v>110.5</v>
      </c>
      <c r="N443">
        <f>(K443*2+31)/2+5</f>
        <v>75.5</v>
      </c>
      <c r="O443">
        <f>(L443*2+31)/2+5</f>
        <v>50.5</v>
      </c>
      <c r="P443">
        <f>M443*O443</f>
        <v>5580.25</v>
      </c>
      <c r="Q443">
        <f>((G443*2+31)/2+5)*M443</f>
        <v>6132.75</v>
      </c>
      <c r="R443" s="3">
        <v>79.6594519682385</v>
      </c>
      <c r="S443" s="3">
        <f>IF(R443&lt;200, 0, R443)</f>
        <v>0</v>
      </c>
      <c r="T443">
        <f>S443*N443</f>
        <v>0</v>
      </c>
      <c r="U443" s="4">
        <f>P443/(constants!$B$1 * constants!$B$2 * (110/250) * AVERAGE(0.8, 1) * 1.5)</f>
        <v>0.91094037328881705</v>
      </c>
      <c r="V443" s="2">
        <v>4.6164792887002613E-2</v>
      </c>
      <c r="W443" s="3">
        <f>(U443+V443)*N443</f>
        <v>72.261440046274387</v>
      </c>
      <c r="X443">
        <v>1.1000000000000001</v>
      </c>
      <c r="Y443" s="3">
        <f>W443*X443</f>
        <v>79.48758405090183</v>
      </c>
      <c r="Z443" t="s">
        <v>1421</v>
      </c>
    </row>
    <row r="444" spans="1:26" ht="14.65" x14ac:dyDescent="0.85">
      <c r="A444">
        <v>293</v>
      </c>
      <c r="B444" t="s">
        <v>1425</v>
      </c>
      <c r="C444" t="s">
        <v>1426</v>
      </c>
      <c r="D444" t="s">
        <v>17</v>
      </c>
      <c r="E444">
        <v>64</v>
      </c>
      <c r="F444">
        <v>51</v>
      </c>
      <c r="G444">
        <v>23</v>
      </c>
      <c r="H444">
        <v>51</v>
      </c>
      <c r="I444">
        <v>23</v>
      </c>
      <c r="J444">
        <v>28</v>
      </c>
      <c r="K444">
        <f>MAX(F444,H444)</f>
        <v>51</v>
      </c>
      <c r="L444">
        <f>MIN(G444,I444)</f>
        <v>23</v>
      </c>
      <c r="M444">
        <f>(E444*2+31)/2+60</f>
        <v>139.5</v>
      </c>
      <c r="N444">
        <f>(K444*2+31)/2+5</f>
        <v>71.5</v>
      </c>
      <c r="O444">
        <f>(L444*2+31)/2+5</f>
        <v>43.5</v>
      </c>
      <c r="P444">
        <f>M444*O444</f>
        <v>6068.25</v>
      </c>
      <c r="Q444">
        <f>((G444*2+31)/2+5)*M444</f>
        <v>6068.25</v>
      </c>
      <c r="R444" s="3">
        <v>78.85913830948688</v>
      </c>
      <c r="S444" s="3">
        <f>IF(R444&lt;200, 0, R444)</f>
        <v>0</v>
      </c>
      <c r="T444">
        <f>S444*N444</f>
        <v>0</v>
      </c>
      <c r="U444" s="4">
        <f>P444/(constants!$B$1 * constants!$B$2 * (110/250) * AVERAGE(0.8, 1) * 1.5)</f>
        <v>0.99060327408447002</v>
      </c>
      <c r="V444" s="2">
        <v>9.8122795494503673E-3</v>
      </c>
      <c r="W444" s="3">
        <f>(U444+V444)*N444</f>
        <v>71.529712084825306</v>
      </c>
      <c r="X444">
        <v>1.1000000000000001</v>
      </c>
      <c r="Y444" s="3">
        <f>W444*X444</f>
        <v>78.682683293307846</v>
      </c>
      <c r="Z444" t="s">
        <v>1427</v>
      </c>
    </row>
    <row r="445" spans="1:26" ht="14.65" x14ac:dyDescent="0.85">
      <c r="A445">
        <v>163</v>
      </c>
      <c r="B445" t="s">
        <v>1422</v>
      </c>
      <c r="C445" t="s">
        <v>1423</v>
      </c>
      <c r="D445" t="s">
        <v>312</v>
      </c>
      <c r="E445">
        <v>60</v>
      </c>
      <c r="F445">
        <v>30</v>
      </c>
      <c r="G445">
        <v>30</v>
      </c>
      <c r="H445">
        <v>36</v>
      </c>
      <c r="I445">
        <v>56</v>
      </c>
      <c r="J445">
        <v>50</v>
      </c>
      <c r="K445">
        <f>MAX(F445,H445)</f>
        <v>36</v>
      </c>
      <c r="L445">
        <f>MIN(G445,I445)</f>
        <v>30</v>
      </c>
      <c r="M445">
        <f>(E445*2+31)/2+60</f>
        <v>135.5</v>
      </c>
      <c r="N445">
        <f>(K445*2+31)/2+5</f>
        <v>56.5</v>
      </c>
      <c r="O445">
        <f>(L445*2+31)/2+5</f>
        <v>50.5</v>
      </c>
      <c r="P445">
        <f>M445*O445</f>
        <v>6842.75</v>
      </c>
      <c r="Q445">
        <f>((G445*2+31)/2+5)*M445</f>
        <v>6842.75</v>
      </c>
      <c r="R445" s="3">
        <v>78.36024960477819</v>
      </c>
      <c r="S445" s="3">
        <f>IF(R445&lt;200, 0, R445)</f>
        <v>0</v>
      </c>
      <c r="T445">
        <f>S445*N445</f>
        <v>0</v>
      </c>
      <c r="U445" s="4">
        <f>P445/(constants!$B$1 * constants!$B$2 * (110/250) * AVERAGE(0.8, 1) * 1.5)</f>
        <v>1.1170354803677349</v>
      </c>
      <c r="V445" s="2">
        <v>0.14124471671644007</v>
      </c>
      <c r="W445" s="3">
        <f>(U445+V445)*N445</f>
        <v>71.092831135255892</v>
      </c>
      <c r="X445">
        <v>1.1000000000000001</v>
      </c>
      <c r="Y445" s="3">
        <f>W445*X445</f>
        <v>78.202114248781484</v>
      </c>
      <c r="Z445" t="s">
        <v>1424</v>
      </c>
    </row>
    <row r="446" spans="1:26" ht="14.65" x14ac:dyDescent="0.85">
      <c r="A446">
        <v>263</v>
      </c>
      <c r="B446" t="s">
        <v>1437</v>
      </c>
      <c r="C446" t="s">
        <v>1438</v>
      </c>
      <c r="D446" t="s">
        <v>17</v>
      </c>
      <c r="E446">
        <v>38</v>
      </c>
      <c r="F446">
        <v>30</v>
      </c>
      <c r="G446">
        <v>41</v>
      </c>
      <c r="H446">
        <v>30</v>
      </c>
      <c r="I446">
        <v>41</v>
      </c>
      <c r="J446">
        <v>60</v>
      </c>
      <c r="K446">
        <f>MAX(F446,H446)</f>
        <v>30</v>
      </c>
      <c r="L446">
        <f>MIN(G446,I446)</f>
        <v>41</v>
      </c>
      <c r="M446">
        <f>(E446*2+31)/2+60</f>
        <v>113.5</v>
      </c>
      <c r="N446">
        <f>(K446*2+31)/2+5</f>
        <v>50.5</v>
      </c>
      <c r="O446">
        <f>(L446*2+31)/2+5</f>
        <v>61.5</v>
      </c>
      <c r="P446">
        <f>M446*O446</f>
        <v>6980.25</v>
      </c>
      <c r="Q446">
        <f>((G446*2+31)/2+5)*M446</f>
        <v>6980.25</v>
      </c>
      <c r="R446" s="3">
        <v>78.307403372808025</v>
      </c>
      <c r="S446" s="3">
        <f>IF(R446&lt;200, 0, R446)</f>
        <v>0</v>
      </c>
      <c r="T446">
        <f>S446*N446</f>
        <v>0</v>
      </c>
      <c r="U446" s="4">
        <f>P446/(constants!$B$1 * constants!$B$2 * (110/250) * AVERAGE(0.8, 1) * 1.5)</f>
        <v>1.1394814821288053</v>
      </c>
      <c r="V446" s="2">
        <v>0.26752054707132439</v>
      </c>
      <c r="W446" s="3">
        <f>(U446+V446)*N446</f>
        <v>71.053602474606549</v>
      </c>
      <c r="X446">
        <v>1.1000000000000001</v>
      </c>
      <c r="Y446" s="3">
        <f>W446*X446</f>
        <v>78.158962722067216</v>
      </c>
      <c r="Z446" t="s">
        <v>1439</v>
      </c>
    </row>
    <row r="447" spans="1:26" ht="14.65" x14ac:dyDescent="0.85">
      <c r="A447">
        <v>165</v>
      </c>
      <c r="B447" t="s">
        <v>1428</v>
      </c>
      <c r="C447" t="s">
        <v>1429</v>
      </c>
      <c r="D447" t="s">
        <v>171</v>
      </c>
      <c r="E447">
        <v>40</v>
      </c>
      <c r="F447">
        <v>20</v>
      </c>
      <c r="G447">
        <v>30</v>
      </c>
      <c r="H447">
        <v>40</v>
      </c>
      <c r="I447">
        <v>80</v>
      </c>
      <c r="J447">
        <v>55</v>
      </c>
      <c r="K447">
        <f>MAX(F447,H447)</f>
        <v>40</v>
      </c>
      <c r="L447">
        <f>MIN(G447,I447)</f>
        <v>30</v>
      </c>
      <c r="M447">
        <f>(E447*2+31)/2+60</f>
        <v>115.5</v>
      </c>
      <c r="N447">
        <f>(K447*2+31)/2+5</f>
        <v>60.5</v>
      </c>
      <c r="O447">
        <f>(L447*2+31)/2+5</f>
        <v>50.5</v>
      </c>
      <c r="P447">
        <f>M447*O447</f>
        <v>5832.75</v>
      </c>
      <c r="Q447">
        <f>((G447*2+31)/2+5)*M447</f>
        <v>5832.75</v>
      </c>
      <c r="R447" s="3">
        <v>77.656572673472155</v>
      </c>
      <c r="S447" s="3">
        <f>IF(R447&lt;200, 0, R447)</f>
        <v>0</v>
      </c>
      <c r="T447">
        <f>S447*N447</f>
        <v>0</v>
      </c>
      <c r="U447" s="4">
        <f>P447/(constants!$B$1 * constants!$B$2 * (110/250) * AVERAGE(0.8, 1) * 1.5)</f>
        <v>0.95215939470460065</v>
      </c>
      <c r="V447" s="2">
        <v>0.21251732091816397</v>
      </c>
      <c r="W447" s="3">
        <f>(U447+V447)*N447</f>
        <v>70.462941295177259</v>
      </c>
      <c r="X447">
        <v>1.1000000000000001</v>
      </c>
      <c r="Y447" s="3">
        <f>W447*X447</f>
        <v>77.509235424694992</v>
      </c>
      <c r="Z447" t="s">
        <v>1430</v>
      </c>
    </row>
    <row r="448" spans="1:26" ht="14.65" x14ac:dyDescent="0.85">
      <c r="A448">
        <v>183</v>
      </c>
      <c r="B448" t="s">
        <v>1440</v>
      </c>
      <c r="C448" t="s">
        <v>1441</v>
      </c>
      <c r="D448" t="s">
        <v>853</v>
      </c>
      <c r="E448">
        <v>70</v>
      </c>
      <c r="F448">
        <v>20</v>
      </c>
      <c r="G448">
        <v>50</v>
      </c>
      <c r="H448">
        <v>20</v>
      </c>
      <c r="I448">
        <v>50</v>
      </c>
      <c r="J448">
        <v>40</v>
      </c>
      <c r="K448">
        <f>MAX(F448,H448)</f>
        <v>20</v>
      </c>
      <c r="L448">
        <f>MIN(G448,I448)</f>
        <v>50</v>
      </c>
      <c r="M448">
        <f>(E448*2+31)/2+60</f>
        <v>145.5</v>
      </c>
      <c r="N448">
        <f>(K448*2+31)/2+5</f>
        <v>40.5</v>
      </c>
      <c r="O448">
        <f>(L448*2+31)/2+5</f>
        <v>70.5</v>
      </c>
      <c r="P448">
        <f>M448*O448</f>
        <v>10257.75</v>
      </c>
      <c r="Q448">
        <f>((G448*2+31)/2+5)*M448</f>
        <v>10257.75</v>
      </c>
      <c r="R448" s="3">
        <v>77.582954417219554</v>
      </c>
      <c r="S448" s="3">
        <f>IF(R448&lt;200, 0, R448)</f>
        <v>0</v>
      </c>
      <c r="T448">
        <f>S448*N448</f>
        <v>0</v>
      </c>
      <c r="U448" s="4">
        <f>P448/(constants!$B$1 * constants!$B$2 * (110/250) * AVERAGE(0.8, 1) * 1.5)</f>
        <v>1.6745125422881346</v>
      </c>
      <c r="V448" s="2">
        <v>6.3164017464035535E-2</v>
      </c>
      <c r="W448" s="3">
        <f>(U448+V448)*N448</f>
        <v>70.375900669962888</v>
      </c>
      <c r="X448">
        <v>1.1000000000000001</v>
      </c>
      <c r="Y448" s="3">
        <f>W448*X448</f>
        <v>77.41349073695919</v>
      </c>
      <c r="Z448" t="s">
        <v>1442</v>
      </c>
    </row>
    <row r="449" spans="1:26" x14ac:dyDescent="0.85">
      <c r="A449">
        <v>187</v>
      </c>
      <c r="B449" t="s">
        <v>1434</v>
      </c>
      <c r="C449" t="s">
        <v>1435</v>
      </c>
      <c r="D449" t="s">
        <v>556</v>
      </c>
      <c r="E449">
        <v>35</v>
      </c>
      <c r="F449">
        <v>35</v>
      </c>
      <c r="G449">
        <v>40</v>
      </c>
      <c r="H449">
        <v>35</v>
      </c>
      <c r="I449">
        <v>55</v>
      </c>
      <c r="J449">
        <v>50</v>
      </c>
      <c r="K449">
        <f>MAX(F449,H449)</f>
        <v>35</v>
      </c>
      <c r="L449">
        <f>MIN(G449,I449)</f>
        <v>40</v>
      </c>
      <c r="M449">
        <f>(E449*2+31)/2+60</f>
        <v>110.5</v>
      </c>
      <c r="N449">
        <f>(K449*2+31)/2+5</f>
        <v>55.5</v>
      </c>
      <c r="O449">
        <f>(L449*2+31)/2+5</f>
        <v>60.5</v>
      </c>
      <c r="P449">
        <f>M449*O449</f>
        <v>6685.25</v>
      </c>
      <c r="Q449">
        <f>((G449*2+31)/2+5)*M449</f>
        <v>6685.25</v>
      </c>
      <c r="R449" s="3">
        <v>75.40013365153618</v>
      </c>
      <c r="S449" s="3">
        <f>IF(R449&lt;200, 0, R449)</f>
        <v>0</v>
      </c>
      <c r="T449">
        <f>S449*N449</f>
        <v>0</v>
      </c>
      <c r="U449" s="4">
        <f>P449/(constants!$B$1 * constants!$B$2 * (110/250) * AVERAGE(0.8, 1) * 1.5)</f>
        <v>1.0913246056232362</v>
      </c>
      <c r="V449" s="2">
        <v>0.14124471671644007</v>
      </c>
      <c r="W449" s="3">
        <f>(U449+V449)*N449</f>
        <v>68.407597389852029</v>
      </c>
      <c r="X449">
        <v>1.1000000000000001</v>
      </c>
      <c r="Y449" s="3">
        <f>W449*X449</f>
        <v>75.248357128837242</v>
      </c>
      <c r="Z449" t="s">
        <v>1436</v>
      </c>
    </row>
    <row r="450" spans="1:26" ht="14.65" x14ac:dyDescent="0.85">
      <c r="A450">
        <v>235</v>
      </c>
      <c r="B450" t="s">
        <v>1456</v>
      </c>
      <c r="C450" t="s">
        <v>1457</v>
      </c>
      <c r="D450" t="s">
        <v>17</v>
      </c>
      <c r="E450">
        <v>55</v>
      </c>
      <c r="F450">
        <v>20</v>
      </c>
      <c r="G450">
        <v>35</v>
      </c>
      <c r="H450">
        <v>20</v>
      </c>
      <c r="I450">
        <v>45</v>
      </c>
      <c r="J450">
        <v>75</v>
      </c>
      <c r="K450">
        <f>MAX(F450,H450)</f>
        <v>20</v>
      </c>
      <c r="L450">
        <f>MIN(G450,I450)</f>
        <v>35</v>
      </c>
      <c r="M450">
        <f>(E450*2+31)/2+60</f>
        <v>130.5</v>
      </c>
      <c r="N450">
        <f>(K450*2+31)/2+5</f>
        <v>40.5</v>
      </c>
      <c r="O450">
        <f>(L450*2+31)/2+5</f>
        <v>55.5</v>
      </c>
      <c r="P450">
        <f>M450*O450</f>
        <v>7242.75</v>
      </c>
      <c r="Q450">
        <f>((G450*2+31)/2+5)*M450</f>
        <v>7242.75</v>
      </c>
      <c r="R450" s="3">
        <v>73.641987594278362</v>
      </c>
      <c r="S450" s="3">
        <f>IF(R450&lt;200, 0, R450)</f>
        <v>0</v>
      </c>
      <c r="T450">
        <f>S450*N450</f>
        <v>0</v>
      </c>
      <c r="U450" s="4">
        <f>P450/(constants!$B$1 * constants!$B$2 * (110/250) * AVERAGE(0.8, 1) * 1.5)</f>
        <v>1.182332940036303</v>
      </c>
      <c r="V450" s="2">
        <v>0.46785271167321718</v>
      </c>
      <c r="W450" s="3">
        <f>(U450+V450)*N450</f>
        <v>66.832518894235562</v>
      </c>
      <c r="X450">
        <v>1.1000000000000001</v>
      </c>
      <c r="Y450" s="3">
        <f>W450*X450</f>
        <v>73.515770783659121</v>
      </c>
      <c r="Z450" t="s">
        <v>1458</v>
      </c>
    </row>
    <row r="451" spans="1:26" ht="14.65" x14ac:dyDescent="0.85">
      <c r="A451">
        <v>161</v>
      </c>
      <c r="B451" t="s">
        <v>1450</v>
      </c>
      <c r="C451" t="s">
        <v>1451</v>
      </c>
      <c r="D451" t="s">
        <v>17</v>
      </c>
      <c r="E451">
        <v>35</v>
      </c>
      <c r="F451">
        <v>46</v>
      </c>
      <c r="G451">
        <v>34</v>
      </c>
      <c r="H451">
        <v>35</v>
      </c>
      <c r="I451">
        <v>45</v>
      </c>
      <c r="J451">
        <v>20</v>
      </c>
      <c r="K451">
        <f>MAX(F451,H451)</f>
        <v>46</v>
      </c>
      <c r="L451">
        <f>MIN(G451,I451)</f>
        <v>34</v>
      </c>
      <c r="M451">
        <f>(E451*2+31)/2+60</f>
        <v>110.5</v>
      </c>
      <c r="N451">
        <f>(K451*2+31)/2+5</f>
        <v>66.5</v>
      </c>
      <c r="O451">
        <f>(L451*2+31)/2+5</f>
        <v>54.5</v>
      </c>
      <c r="P451">
        <f>M451*O451</f>
        <v>6022.25</v>
      </c>
      <c r="Q451">
        <f>((G451*2+31)/2+5)*M451</f>
        <v>6022.25</v>
      </c>
      <c r="R451" s="3">
        <v>72.253691746766975</v>
      </c>
      <c r="S451" s="3">
        <f>IF(R451&lt;200, 0, R451)</f>
        <v>0</v>
      </c>
      <c r="T451">
        <f>S451*N451</f>
        <v>0</v>
      </c>
      <c r="U451" s="4">
        <f>P451/(constants!$B$1 * constants!$B$2 * (110/250) * AVERAGE(0.8, 1) * 1.5)</f>
        <v>0.98309406622258477</v>
      </c>
      <c r="V451" s="2">
        <v>2.4244965324798111E-3</v>
      </c>
      <c r="W451" s="3">
        <f>(U451+V451)*N451</f>
        <v>65.536984423211791</v>
      </c>
      <c r="X451">
        <v>1.1000000000000001</v>
      </c>
      <c r="Y451" s="3">
        <f>W451*X451</f>
        <v>72.090682865532983</v>
      </c>
      <c r="Z451" t="s">
        <v>1452</v>
      </c>
    </row>
    <row r="452" spans="1:26" ht="14.65" x14ac:dyDescent="0.85">
      <c r="A452">
        <v>173</v>
      </c>
      <c r="B452" t="s">
        <v>1465</v>
      </c>
      <c r="C452" t="s">
        <v>1466</v>
      </c>
      <c r="D452" t="s">
        <v>379</v>
      </c>
      <c r="E452">
        <v>50</v>
      </c>
      <c r="F452">
        <v>25</v>
      </c>
      <c r="G452">
        <v>28</v>
      </c>
      <c r="H452">
        <v>45</v>
      </c>
      <c r="I452">
        <v>55</v>
      </c>
      <c r="J452">
        <v>15</v>
      </c>
      <c r="K452">
        <f>MAX(F452,H452)</f>
        <v>45</v>
      </c>
      <c r="L452">
        <f>MIN(G452,I452)</f>
        <v>28</v>
      </c>
      <c r="M452">
        <f>(E452*2+31)/2+60</f>
        <v>125.5</v>
      </c>
      <c r="N452">
        <f>(K452*2+31)/2+5</f>
        <v>65.5</v>
      </c>
      <c r="O452">
        <f>(L452*2+31)/2+5</f>
        <v>48.5</v>
      </c>
      <c r="P452">
        <f>M452*O452</f>
        <v>6086.75</v>
      </c>
      <c r="Q452">
        <f>((G452*2+31)/2+5)*M452</f>
        <v>6086.75</v>
      </c>
      <c r="R452" s="3">
        <v>71.927520613285907</v>
      </c>
      <c r="S452" s="3">
        <f>IF(R452&lt;200, 0, R452)</f>
        <v>0</v>
      </c>
      <c r="T452">
        <f>S452*N452</f>
        <v>0</v>
      </c>
      <c r="U452" s="4">
        <f>P452/(constants!$B$1 * constants!$B$2 * (110/250) * AVERAGE(0.8, 1) * 1.5)</f>
        <v>0.99362328159414137</v>
      </c>
      <c r="V452" s="2">
        <v>2.4244965324798111E-3</v>
      </c>
      <c r="W452" s="3">
        <f>(U452+V452)*N452</f>
        <v>65.241129467293689</v>
      </c>
      <c r="X452">
        <v>1.1000000000000001</v>
      </c>
      <c r="Y452" s="3">
        <f>W452*X452</f>
        <v>71.765242414023064</v>
      </c>
      <c r="Z452" t="s">
        <v>1467</v>
      </c>
    </row>
    <row r="453" spans="1:26" x14ac:dyDescent="0.85">
      <c r="A453">
        <v>265</v>
      </c>
      <c r="B453" t="s">
        <v>1453</v>
      </c>
      <c r="C453" t="s">
        <v>1454</v>
      </c>
      <c r="D453" t="s">
        <v>254</v>
      </c>
      <c r="E453">
        <v>45</v>
      </c>
      <c r="F453">
        <v>45</v>
      </c>
      <c r="G453">
        <v>35</v>
      </c>
      <c r="H453">
        <v>20</v>
      </c>
      <c r="I453">
        <v>30</v>
      </c>
      <c r="J453">
        <v>20</v>
      </c>
      <c r="K453">
        <f>MAX(F453,H453)</f>
        <v>45</v>
      </c>
      <c r="L453">
        <f>MIN(G453,I453)</f>
        <v>30</v>
      </c>
      <c r="M453">
        <f>(E453*2+31)/2+60</f>
        <v>120.5</v>
      </c>
      <c r="N453">
        <f>(K453*2+31)/2+5</f>
        <v>65.5</v>
      </c>
      <c r="O453">
        <f>(L453*2+31)/2+5</f>
        <v>50.5</v>
      </c>
      <c r="P453">
        <f>M453*O453</f>
        <v>6085.25</v>
      </c>
      <c r="Q453">
        <f>((G453*2+31)/2+5)*M453</f>
        <v>6687.75</v>
      </c>
      <c r="R453" s="3">
        <v>71.909838042427268</v>
      </c>
      <c r="S453" s="3">
        <f>IF(R453&lt;200, 0, R453)</f>
        <v>0</v>
      </c>
      <c r="T453">
        <f>S453*N453</f>
        <v>0</v>
      </c>
      <c r="U453" s="4">
        <f>P453/(constants!$B$1 * constants!$B$2 * (110/250) * AVERAGE(0.8, 1) * 1.5)</f>
        <v>0.99337841612038424</v>
      </c>
      <c r="V453" s="2">
        <v>2.4244965324798111E-3</v>
      </c>
      <c r="W453" s="3">
        <f>(U453+V453)*N453</f>
        <v>65.225090778762592</v>
      </c>
      <c r="X453">
        <v>1.1000000000000001</v>
      </c>
      <c r="Y453" s="3">
        <f>W453*X453</f>
        <v>71.747599856638857</v>
      </c>
      <c r="Z453" t="s">
        <v>1455</v>
      </c>
    </row>
    <row r="454" spans="1:26" ht="14.65" x14ac:dyDescent="0.85">
      <c r="A454">
        <v>412</v>
      </c>
      <c r="B454" t="s">
        <v>1447</v>
      </c>
      <c r="C454" t="s">
        <v>1448</v>
      </c>
      <c r="D454" t="s">
        <v>254</v>
      </c>
      <c r="E454">
        <v>40</v>
      </c>
      <c r="F454">
        <v>29</v>
      </c>
      <c r="G454">
        <v>45</v>
      </c>
      <c r="H454">
        <v>29</v>
      </c>
      <c r="I454">
        <v>45</v>
      </c>
      <c r="J454">
        <v>36</v>
      </c>
      <c r="K454">
        <f>MAX(F454,H454)</f>
        <v>29</v>
      </c>
      <c r="L454">
        <f>MIN(G454,I454)</f>
        <v>45</v>
      </c>
      <c r="M454">
        <f>(E454*2+31)/2+60</f>
        <v>115.5</v>
      </c>
      <c r="N454">
        <f>(K454*2+31)/2+5</f>
        <v>49.5</v>
      </c>
      <c r="O454">
        <f>(L454*2+31)/2+5</f>
        <v>65.5</v>
      </c>
      <c r="P454">
        <f>M454*O454</f>
        <v>7565.25</v>
      </c>
      <c r="Q454">
        <f>((G454*2+31)/2+5)*M454</f>
        <v>7565.25</v>
      </c>
      <c r="R454" s="3">
        <v>70.364966160416529</v>
      </c>
      <c r="S454" s="3">
        <f>IF(R454&lt;200, 0, R454)</f>
        <v>0</v>
      </c>
      <c r="T454">
        <f>S454*N454</f>
        <v>0</v>
      </c>
      <c r="U454" s="4">
        <f>P454/(constants!$B$1 * constants!$B$2 * (110/250) * AVERAGE(0.8, 1) * 1.5)</f>
        <v>1.234979016894086</v>
      </c>
      <c r="V454" s="2">
        <v>5.4501155439450881E-2</v>
      </c>
      <c r="W454" s="3">
        <f>(U454+V454)*N454</f>
        <v>63.82926853051007</v>
      </c>
      <c r="X454">
        <v>1.1000000000000001</v>
      </c>
      <c r="Y454" s="3">
        <f>W454*X454</f>
        <v>70.212195383561081</v>
      </c>
      <c r="Z454" t="s">
        <v>1449</v>
      </c>
    </row>
    <row r="455" spans="1:26" ht="14.65" x14ac:dyDescent="0.85">
      <c r="A455">
        <v>194</v>
      </c>
      <c r="B455" t="s">
        <v>1474</v>
      </c>
      <c r="C455" t="s">
        <v>1475</v>
      </c>
      <c r="D455" t="s">
        <v>89</v>
      </c>
      <c r="E455">
        <v>55</v>
      </c>
      <c r="F455">
        <v>45</v>
      </c>
      <c r="G455">
        <v>45</v>
      </c>
      <c r="H455">
        <v>25</v>
      </c>
      <c r="I455">
        <v>25</v>
      </c>
      <c r="J455">
        <v>15</v>
      </c>
      <c r="K455">
        <f>MAX(F455,H455)</f>
        <v>45</v>
      </c>
      <c r="L455">
        <f>MIN(G455,I455)</f>
        <v>25</v>
      </c>
      <c r="M455">
        <f>(E455*2+31)/2+60</f>
        <v>130.5</v>
      </c>
      <c r="N455">
        <f>(K455*2+31)/2+5</f>
        <v>65.5</v>
      </c>
      <c r="O455">
        <f>(L455*2+31)/2+5</f>
        <v>45.5</v>
      </c>
      <c r="P455">
        <f>M455*O455</f>
        <v>5937.75</v>
      </c>
      <c r="Q455">
        <f>((G455*2+31)/2+5)*M455</f>
        <v>8547.75</v>
      </c>
      <c r="R455" s="3">
        <v>70.17105190799451</v>
      </c>
      <c r="S455" s="3">
        <f>IF(R455&lt;200, 0, R455)</f>
        <v>0</v>
      </c>
      <c r="T455">
        <f>S455*N455</f>
        <v>0</v>
      </c>
      <c r="U455" s="4">
        <f>P455/(constants!$B$1 * constants!$B$2 * (110/250) * AVERAGE(0.8, 1) * 1.5)</f>
        <v>0.96929997786759969</v>
      </c>
      <c r="V455" s="2">
        <v>2.4244965324798111E-3</v>
      </c>
      <c r="W455" s="3">
        <f>(U455+V455)*N455</f>
        <v>63.647953073205208</v>
      </c>
      <c r="X455">
        <v>1.1000000000000001</v>
      </c>
      <c r="Y455" s="3">
        <f>W455*X455</f>
        <v>70.012748380525736</v>
      </c>
      <c r="Z455" t="s">
        <v>1476</v>
      </c>
    </row>
    <row r="456" spans="1:26" ht="14.65" x14ac:dyDescent="0.85">
      <c r="A456">
        <v>290</v>
      </c>
      <c r="B456" t="s">
        <v>1443</v>
      </c>
      <c r="C456" t="s">
        <v>1444</v>
      </c>
      <c r="D456" t="s">
        <v>1446</v>
      </c>
      <c r="E456">
        <v>31</v>
      </c>
      <c r="F456">
        <v>45</v>
      </c>
      <c r="G456">
        <v>90</v>
      </c>
      <c r="H456">
        <v>30</v>
      </c>
      <c r="I456">
        <v>30</v>
      </c>
      <c r="J456">
        <v>40</v>
      </c>
      <c r="K456">
        <f>MAX(F456,H456)</f>
        <v>45</v>
      </c>
      <c r="L456">
        <f>MIN(G456,I456)</f>
        <v>30</v>
      </c>
      <c r="M456">
        <f>(E456*2+31)/2+60</f>
        <v>106.5</v>
      </c>
      <c r="N456">
        <f>(K456*2+31)/2+5</f>
        <v>65.5</v>
      </c>
      <c r="O456">
        <f>(L456*2+31)/2+5</f>
        <v>50.5</v>
      </c>
      <c r="P456">
        <f>M456*O456</f>
        <v>5378.25</v>
      </c>
      <c r="Q456">
        <f>((G456*2+31)/2+5)*M456</f>
        <v>11768.25</v>
      </c>
      <c r="R456" s="3">
        <v>67.952264017291057</v>
      </c>
      <c r="S456" s="3">
        <f>IF(R456&lt;200, 0, R456)</f>
        <v>0</v>
      </c>
      <c r="T456">
        <f>S456*N456</f>
        <v>0</v>
      </c>
      <c r="U456" s="4">
        <f>P456/(constants!$B$1 * constants!$B$2 * (110/250) * AVERAGE(0.8, 1) * 1.5)</f>
        <v>0.8779651561561902</v>
      </c>
      <c r="V456" s="2">
        <v>6.3164017464035535E-2</v>
      </c>
      <c r="W456" s="3">
        <f>(U456+V456)*N456</f>
        <v>61.643960872124786</v>
      </c>
      <c r="X456">
        <v>1.1000000000000001</v>
      </c>
      <c r="Y456" s="3">
        <f>W456*X456</f>
        <v>67.808356959337274</v>
      </c>
      <c r="Z456" t="s">
        <v>1445</v>
      </c>
    </row>
    <row r="457" spans="1:26" ht="14.65" x14ac:dyDescent="0.85">
      <c r="A457">
        <v>273</v>
      </c>
      <c r="B457" t="s">
        <v>1462</v>
      </c>
      <c r="C457" t="s">
        <v>1463</v>
      </c>
      <c r="D457" t="s">
        <v>292</v>
      </c>
      <c r="E457">
        <v>40</v>
      </c>
      <c r="F457">
        <v>40</v>
      </c>
      <c r="G457">
        <v>50</v>
      </c>
      <c r="H457">
        <v>30</v>
      </c>
      <c r="I457">
        <v>30</v>
      </c>
      <c r="J457">
        <v>30</v>
      </c>
      <c r="K457">
        <f>MAX(F457,H457)</f>
        <v>40</v>
      </c>
      <c r="L457">
        <f>MIN(G457,I457)</f>
        <v>30</v>
      </c>
      <c r="M457">
        <f>(E457*2+31)/2+60</f>
        <v>115.5</v>
      </c>
      <c r="N457">
        <f>(K457*2+31)/2+5</f>
        <v>60.5</v>
      </c>
      <c r="O457">
        <f>(L457*2+31)/2+5</f>
        <v>50.5</v>
      </c>
      <c r="P457">
        <f>M457*O457</f>
        <v>5832.75</v>
      </c>
      <c r="Q457">
        <f>((G457*2+31)/2+5)*M457</f>
        <v>8142.75</v>
      </c>
      <c r="R457" s="3">
        <v>64.162720447534014</v>
      </c>
      <c r="S457" s="3">
        <f>IF(R457&lt;200, 0, R457)</f>
        <v>0</v>
      </c>
      <c r="T457">
        <f>S457*N457</f>
        <v>0</v>
      </c>
      <c r="U457" s="4">
        <f>P457/(constants!$B$1 * constants!$B$2 * (110/250) * AVERAGE(0.8, 1) * 1.5)</f>
        <v>0.95215939470460065</v>
      </c>
      <c r="V457" s="2">
        <v>9.8122795494503673E-3</v>
      </c>
      <c r="W457" s="3">
        <f>(U457+V457)*N457</f>
        <v>58.19928629237009</v>
      </c>
      <c r="X457">
        <v>1.1000000000000001</v>
      </c>
      <c r="Y457" s="3">
        <f>W457*X457</f>
        <v>64.019214921607102</v>
      </c>
      <c r="Z457" t="s">
        <v>1464</v>
      </c>
    </row>
    <row r="458" spans="1:26" ht="14.65" x14ac:dyDescent="0.85">
      <c r="A458">
        <v>270</v>
      </c>
      <c r="B458" t="s">
        <v>1459</v>
      </c>
      <c r="C458" t="s">
        <v>1460</v>
      </c>
      <c r="D458" t="s">
        <v>524</v>
      </c>
      <c r="E458">
        <v>40</v>
      </c>
      <c r="F458">
        <v>30</v>
      </c>
      <c r="G458">
        <v>30</v>
      </c>
      <c r="H458">
        <v>40</v>
      </c>
      <c r="I458">
        <v>50</v>
      </c>
      <c r="J458">
        <v>30</v>
      </c>
      <c r="K458">
        <f>MAX(F458,H458)</f>
        <v>40</v>
      </c>
      <c r="L458">
        <f>MIN(G458,I458)</f>
        <v>30</v>
      </c>
      <c r="M458">
        <f>(E458*2+31)/2+60</f>
        <v>115.5</v>
      </c>
      <c r="N458">
        <f>(K458*2+31)/2+5</f>
        <v>60.5</v>
      </c>
      <c r="O458">
        <f>(L458*2+31)/2+5</f>
        <v>50.5</v>
      </c>
      <c r="P458">
        <f>M458*O458</f>
        <v>5832.75</v>
      </c>
      <c r="Q458">
        <f>((G458*2+31)/2+5)*M458</f>
        <v>5832.75</v>
      </c>
      <c r="R458" s="3">
        <v>64.162720447534014</v>
      </c>
      <c r="S458" s="3">
        <f>IF(R458&lt;200, 0, R458)</f>
        <v>0</v>
      </c>
      <c r="T458">
        <f>S458*N458</f>
        <v>0</v>
      </c>
      <c r="U458" s="4">
        <f>P458/(constants!$B$1 * constants!$B$2 * (110/250) * AVERAGE(0.8, 1) * 1.5)</f>
        <v>0.95215939470460065</v>
      </c>
      <c r="V458" s="2">
        <v>9.8122795494503673E-3</v>
      </c>
      <c r="W458" s="3">
        <f>(U458+V458)*N458</f>
        <v>58.19928629237009</v>
      </c>
      <c r="X458">
        <v>1.1000000000000001</v>
      </c>
      <c r="Y458" s="3">
        <f>W458*X458</f>
        <v>64.019214921607102</v>
      </c>
      <c r="Z458" t="s">
        <v>1461</v>
      </c>
    </row>
    <row r="459" spans="1:26" ht="14.65" x14ac:dyDescent="0.85">
      <c r="A459">
        <v>174</v>
      </c>
      <c r="B459" t="s">
        <v>1480</v>
      </c>
      <c r="C459" t="s">
        <v>1481</v>
      </c>
      <c r="D459" t="s">
        <v>773</v>
      </c>
      <c r="E459">
        <v>90</v>
      </c>
      <c r="F459">
        <v>30</v>
      </c>
      <c r="G459">
        <v>15</v>
      </c>
      <c r="H459">
        <v>40</v>
      </c>
      <c r="I459">
        <v>20</v>
      </c>
      <c r="J459">
        <v>15</v>
      </c>
      <c r="K459">
        <f>MAX(F459,H459)</f>
        <v>40</v>
      </c>
      <c r="L459">
        <f>MIN(G459,I459)</f>
        <v>15</v>
      </c>
      <c r="M459">
        <f>(E459*2+31)/2+60</f>
        <v>165.5</v>
      </c>
      <c r="N459">
        <f>(K459*2+31)/2+5</f>
        <v>60.5</v>
      </c>
      <c r="O459">
        <f>(L459*2+31)/2+5</f>
        <v>35.5</v>
      </c>
      <c r="P459">
        <f>M459*O459</f>
        <v>5875.25</v>
      </c>
      <c r="Q459">
        <f>((G459*2+31)/2+5)*M459</f>
        <v>5875.25</v>
      </c>
      <c r="R459" s="3">
        <v>64.133951548002798</v>
      </c>
      <c r="S459" s="3">
        <f>IF(R459&lt;200, 0, R459)</f>
        <v>0</v>
      </c>
      <c r="T459">
        <f>S459*N459</f>
        <v>0</v>
      </c>
      <c r="U459" s="4">
        <f>P459/(constants!$B$1 * constants!$B$2 * (110/250) * AVERAGE(0.8, 1) * 1.5)</f>
        <v>0.95909724979438593</v>
      </c>
      <c r="V459" s="2">
        <v>2.4244965324798111E-3</v>
      </c>
      <c r="W459" s="3">
        <f>(U459+V459)*N459</f>
        <v>58.172065652775373</v>
      </c>
      <c r="X459">
        <v>1.1000000000000001</v>
      </c>
      <c r="Y459" s="3">
        <f>W459*X459</f>
        <v>63.989272218052918</v>
      </c>
      <c r="Z459" t="s">
        <v>1482</v>
      </c>
    </row>
    <row r="460" spans="1:26" ht="14.65" x14ac:dyDescent="0.85">
      <c r="A460">
        <v>236</v>
      </c>
      <c r="B460" t="s">
        <v>1471</v>
      </c>
      <c r="C460" t="s">
        <v>1472</v>
      </c>
      <c r="D460" t="s">
        <v>93</v>
      </c>
      <c r="E460">
        <v>35</v>
      </c>
      <c r="F460">
        <v>35</v>
      </c>
      <c r="G460">
        <v>35</v>
      </c>
      <c r="H460">
        <v>35</v>
      </c>
      <c r="I460">
        <v>35</v>
      </c>
      <c r="J460">
        <v>35</v>
      </c>
      <c r="K460">
        <f>MAX(F460,H460)</f>
        <v>35</v>
      </c>
      <c r="L460">
        <f>MIN(G460,I460)</f>
        <v>35</v>
      </c>
      <c r="M460">
        <f>(E460*2+31)/2+60</f>
        <v>110.5</v>
      </c>
      <c r="N460">
        <f>(K460*2+31)/2+5</f>
        <v>55.5</v>
      </c>
      <c r="O460">
        <f>(L460*2+31)/2+5</f>
        <v>55.5</v>
      </c>
      <c r="P460">
        <f>M460*O460</f>
        <v>6132.75</v>
      </c>
      <c r="Q460">
        <f>((G460*2+31)/2+5)*M460</f>
        <v>6132.75</v>
      </c>
      <c r="R460" s="3">
        <v>64.076327254083495</v>
      </c>
      <c r="S460" s="3">
        <f>IF(R460&lt;200, 0, R460)</f>
        <v>0</v>
      </c>
      <c r="T460">
        <f>S460*N460</f>
        <v>0</v>
      </c>
      <c r="U460" s="4">
        <f>P460/(constants!$B$1 * constants!$B$2 * (110/250) * AVERAGE(0.8, 1) * 1.5)</f>
        <v>1.0011324894560267</v>
      </c>
      <c r="V460" s="2">
        <v>4.6164792887002613E-2</v>
      </c>
      <c r="W460" s="3">
        <f>(U460+V460)*N460</f>
        <v>58.12499917003813</v>
      </c>
      <c r="X460">
        <v>1.1000000000000001</v>
      </c>
      <c r="Y460" s="3">
        <f>W460*X460</f>
        <v>63.93749908704195</v>
      </c>
      <c r="Z460" t="s">
        <v>1473</v>
      </c>
    </row>
    <row r="461" spans="1:26" ht="14.65" x14ac:dyDescent="0.85">
      <c r="A461">
        <v>280</v>
      </c>
      <c r="B461" t="s">
        <v>1468</v>
      </c>
      <c r="C461" t="s">
        <v>1469</v>
      </c>
      <c r="D461" t="s">
        <v>280</v>
      </c>
      <c r="E461">
        <v>28</v>
      </c>
      <c r="F461">
        <v>25</v>
      </c>
      <c r="G461">
        <v>25</v>
      </c>
      <c r="H461">
        <v>45</v>
      </c>
      <c r="I461">
        <v>35</v>
      </c>
      <c r="J461">
        <v>40</v>
      </c>
      <c r="K461">
        <f>MAX(F461,H461)</f>
        <v>45</v>
      </c>
      <c r="L461">
        <f>MIN(G461,I461)</f>
        <v>25</v>
      </c>
      <c r="M461">
        <f>(E461*2+31)/2+60</f>
        <v>103.5</v>
      </c>
      <c r="N461">
        <f>(K461*2+31)/2+5</f>
        <v>65.5</v>
      </c>
      <c r="O461">
        <f>(L461*2+31)/2+5</f>
        <v>45.5</v>
      </c>
      <c r="P461">
        <f>M461*O461</f>
        <v>4709.25</v>
      </c>
      <c r="Q461">
        <f>((G461*2+31)/2+5)*M461</f>
        <v>4709.25</v>
      </c>
      <c r="R461" s="3">
        <v>60.065837414338368</v>
      </c>
      <c r="S461" s="3">
        <f>IF(R461&lt;200, 0, R461)</f>
        <v>0</v>
      </c>
      <c r="T461">
        <f>S461*N461</f>
        <v>0</v>
      </c>
      <c r="U461" s="4">
        <f>P461/(constants!$B$1 * constants!$B$2 * (110/250) * AVERAGE(0.8, 1) * 1.5)</f>
        <v>0.76875515486051016</v>
      </c>
      <c r="V461" s="2">
        <v>6.3164017464035535E-2</v>
      </c>
      <c r="W461" s="3">
        <f>(U461+V461)*N461</f>
        <v>54.490705787257745</v>
      </c>
      <c r="X461">
        <v>1.1000000000000001</v>
      </c>
      <c r="Y461" s="3">
        <f>W461*X461</f>
        <v>59.939776365983526</v>
      </c>
      <c r="Z461" t="s">
        <v>1470</v>
      </c>
    </row>
    <row r="462" spans="1:26" ht="14.65" x14ac:dyDescent="0.85">
      <c r="A462">
        <v>266</v>
      </c>
      <c r="B462" t="s">
        <v>1489</v>
      </c>
      <c r="C462" t="s">
        <v>1490</v>
      </c>
      <c r="D462" t="s">
        <v>254</v>
      </c>
      <c r="E462">
        <v>50</v>
      </c>
      <c r="F462">
        <v>35</v>
      </c>
      <c r="G462">
        <v>55</v>
      </c>
      <c r="H462">
        <v>25</v>
      </c>
      <c r="I462">
        <v>25</v>
      </c>
      <c r="J462">
        <v>15</v>
      </c>
      <c r="K462">
        <f>MAX(F462,H462)</f>
        <v>35</v>
      </c>
      <c r="L462">
        <f>MIN(G462,I462)</f>
        <v>25</v>
      </c>
      <c r="M462">
        <f>(E462*2+31)/2+60</f>
        <v>125.5</v>
      </c>
      <c r="N462">
        <f>(K462*2+31)/2+5</f>
        <v>55.5</v>
      </c>
      <c r="O462">
        <f>(L462*2+31)/2+5</f>
        <v>45.5</v>
      </c>
      <c r="P462">
        <f>M462*O462</f>
        <v>5710.25</v>
      </c>
      <c r="Q462">
        <f>((G462*2+31)/2+5)*M462</f>
        <v>9475.25</v>
      </c>
      <c r="R462" s="3">
        <v>57.185501384597053</v>
      </c>
      <c r="S462" s="3">
        <f>IF(R462&lt;200, 0, R462)</f>
        <v>0</v>
      </c>
      <c r="T462">
        <f>S462*N462</f>
        <v>0</v>
      </c>
      <c r="U462" s="4">
        <f>P462/(constants!$B$1 * constants!$B$2 * (110/250) * AVERAGE(0.8, 1) * 1.5)</f>
        <v>0.93216204768110167</v>
      </c>
      <c r="V462" s="2">
        <v>2.4244965324798111E-3</v>
      </c>
      <c r="W462" s="3">
        <f>(U462+V462)*N462</f>
        <v>51.869553203853769</v>
      </c>
      <c r="X462">
        <v>1.1000000000000001</v>
      </c>
      <c r="Y462" s="3">
        <f>W462*X462</f>
        <v>57.056508524239149</v>
      </c>
      <c r="Z462" t="s">
        <v>1491</v>
      </c>
    </row>
    <row r="463" spans="1:26" ht="14.65" x14ac:dyDescent="0.85">
      <c r="A463">
        <v>268</v>
      </c>
      <c r="B463" t="s">
        <v>1492</v>
      </c>
      <c r="C463" t="s">
        <v>1493</v>
      </c>
      <c r="D463" t="s">
        <v>254</v>
      </c>
      <c r="E463">
        <v>50</v>
      </c>
      <c r="F463">
        <v>35</v>
      </c>
      <c r="G463">
        <v>55</v>
      </c>
      <c r="H463">
        <v>25</v>
      </c>
      <c r="I463">
        <v>25</v>
      </c>
      <c r="J463">
        <v>15</v>
      </c>
      <c r="K463">
        <f>MAX(F463,H463)</f>
        <v>35</v>
      </c>
      <c r="L463">
        <f>MIN(G463,I463)</f>
        <v>25</v>
      </c>
      <c r="M463">
        <f>(E463*2+31)/2+60</f>
        <v>125.5</v>
      </c>
      <c r="N463">
        <f>(K463*2+31)/2+5</f>
        <v>55.5</v>
      </c>
      <c r="O463">
        <f>(L463*2+31)/2+5</f>
        <v>45.5</v>
      </c>
      <c r="P463">
        <f>M463*O463</f>
        <v>5710.25</v>
      </c>
      <c r="Q463">
        <f>((G463*2+31)/2+5)*M463</f>
        <v>9475.25</v>
      </c>
      <c r="R463" s="3">
        <v>57.185501384597053</v>
      </c>
      <c r="S463" s="3">
        <f>IF(R463&lt;200, 0, R463)</f>
        <v>0</v>
      </c>
      <c r="T463">
        <f>S463*N463</f>
        <v>0</v>
      </c>
      <c r="U463" s="4">
        <f>P463/(constants!$B$1 * constants!$B$2 * (110/250) * AVERAGE(0.8, 1) * 1.5)</f>
        <v>0.93216204768110167</v>
      </c>
      <c r="V463" s="2">
        <v>2.4244965324798111E-3</v>
      </c>
      <c r="W463" s="3">
        <f>(U463+V463)*N463</f>
        <v>51.869553203853769</v>
      </c>
      <c r="X463">
        <v>1.1000000000000001</v>
      </c>
      <c r="Y463" s="3">
        <f>W463*X463</f>
        <v>57.056508524239149</v>
      </c>
      <c r="Z463" t="s">
        <v>1494</v>
      </c>
    </row>
    <row r="464" spans="1:26" ht="14.65" x14ac:dyDescent="0.85">
      <c r="A464">
        <v>401</v>
      </c>
      <c r="B464" t="s">
        <v>1483</v>
      </c>
      <c r="C464" t="s">
        <v>1484</v>
      </c>
      <c r="D464" t="s">
        <v>254</v>
      </c>
      <c r="E464">
        <v>37</v>
      </c>
      <c r="F464">
        <v>25</v>
      </c>
      <c r="G464">
        <v>41</v>
      </c>
      <c r="H464">
        <v>25</v>
      </c>
      <c r="I464">
        <v>41</v>
      </c>
      <c r="J464">
        <v>25</v>
      </c>
      <c r="K464">
        <f>MAX(F464,H464)</f>
        <v>25</v>
      </c>
      <c r="L464">
        <f>MIN(G464,I464)</f>
        <v>41</v>
      </c>
      <c r="M464">
        <f>(E464*2+31)/2+60</f>
        <v>112.5</v>
      </c>
      <c r="N464">
        <f>(K464*2+31)/2+5</f>
        <v>45.5</v>
      </c>
      <c r="O464">
        <f>(L464*2+31)/2+5</f>
        <v>61.5</v>
      </c>
      <c r="P464">
        <f>M464*O464</f>
        <v>6918.75</v>
      </c>
      <c r="Q464">
        <f>((G464*2+31)/2+5)*M464</f>
        <v>6918.75</v>
      </c>
      <c r="R464" s="3">
        <v>57.005298197372035</v>
      </c>
      <c r="S464" s="3">
        <f>IF(R464&lt;200, 0, R464)</f>
        <v>0</v>
      </c>
      <c r="T464">
        <f>S464*N464</f>
        <v>0</v>
      </c>
      <c r="U464" s="4">
        <f>P464/(constants!$B$1 * constants!$B$2 * (110/250) * AVERAGE(0.8, 1) * 1.5)</f>
        <v>1.1294419977047629</v>
      </c>
      <c r="V464" s="2">
        <v>6.9670375179493454E-3</v>
      </c>
      <c r="W464" s="3">
        <f>(U464+V464)*N464</f>
        <v>51.70661110263341</v>
      </c>
      <c r="X464">
        <v>1.1000000000000001</v>
      </c>
      <c r="Y464" s="3">
        <f>W464*X464</f>
        <v>56.877272212896756</v>
      </c>
      <c r="Z464" t="s">
        <v>1485</v>
      </c>
    </row>
    <row r="465" spans="1:26" ht="14.65" x14ac:dyDescent="0.85">
      <c r="A465">
        <v>298</v>
      </c>
      <c r="B465" t="s">
        <v>1495</v>
      </c>
      <c r="C465" t="s">
        <v>1496</v>
      </c>
      <c r="D465" t="s">
        <v>773</v>
      </c>
      <c r="E465">
        <v>50</v>
      </c>
      <c r="F465">
        <v>20</v>
      </c>
      <c r="G465">
        <v>40</v>
      </c>
      <c r="H465">
        <v>20</v>
      </c>
      <c r="I465">
        <v>40</v>
      </c>
      <c r="J465">
        <v>20</v>
      </c>
      <c r="K465">
        <f>MAX(F465,H465)</f>
        <v>20</v>
      </c>
      <c r="L465">
        <f>MIN(G465,I465)</f>
        <v>40</v>
      </c>
      <c r="M465">
        <f>(E465*2+31)/2+60</f>
        <v>125.5</v>
      </c>
      <c r="N465">
        <f>(K465*2+31)/2+5</f>
        <v>40.5</v>
      </c>
      <c r="O465">
        <f>(L465*2+31)/2+5</f>
        <v>60.5</v>
      </c>
      <c r="P465">
        <f>M465*O465</f>
        <v>7592.75</v>
      </c>
      <c r="Q465">
        <f>((G465*2+31)/2+5)*M465</f>
        <v>7592.75</v>
      </c>
      <c r="R465" s="3">
        <v>55.451500474687499</v>
      </c>
      <c r="S465" s="3">
        <f>IF(R465&lt;200, 0, R465)</f>
        <v>0</v>
      </c>
      <c r="T465">
        <f>S465*N465</f>
        <v>0</v>
      </c>
      <c r="U465" s="4">
        <f>P465/(constants!$B$1 * constants!$B$2 * (110/250) * AVERAGE(0.8, 1) * 1.5)</f>
        <v>1.2394682172463001</v>
      </c>
      <c r="V465" s="2">
        <v>2.4244965324798111E-3</v>
      </c>
      <c r="W465" s="3">
        <f>(U465+V465)*N465</f>
        <v>50.296654908040587</v>
      </c>
      <c r="X465">
        <v>1.1000000000000001</v>
      </c>
      <c r="Y465" s="3">
        <f>W465*X465</f>
        <v>55.326320398844651</v>
      </c>
      <c r="Z465" t="s">
        <v>1497</v>
      </c>
    </row>
    <row r="466" spans="1:26" ht="14.65" x14ac:dyDescent="0.85">
      <c r="A466">
        <v>13</v>
      </c>
      <c r="B466" t="s">
        <v>1477</v>
      </c>
      <c r="C466" t="s">
        <v>1478</v>
      </c>
      <c r="D466" t="s">
        <v>633</v>
      </c>
      <c r="E466">
        <v>40</v>
      </c>
      <c r="F466">
        <v>35</v>
      </c>
      <c r="G466">
        <v>30</v>
      </c>
      <c r="H466">
        <v>20</v>
      </c>
      <c r="I466">
        <v>20</v>
      </c>
      <c r="J466">
        <v>50</v>
      </c>
      <c r="K466">
        <f>MAX(F466,H466)</f>
        <v>35</v>
      </c>
      <c r="L466">
        <f>MIN(G466,I466)</f>
        <v>20</v>
      </c>
      <c r="M466">
        <f>(E466*2+31)/2+60</f>
        <v>115.5</v>
      </c>
      <c r="N466">
        <f>(K466*2+31)/2+5</f>
        <v>55.5</v>
      </c>
      <c r="O466">
        <f>(L466*2+31)/2+5</f>
        <v>40.5</v>
      </c>
      <c r="P466">
        <f>M466*O466</f>
        <v>4677.75</v>
      </c>
      <c r="Q466">
        <f>((G466*2+31)/2+5)*M466</f>
        <v>5832.75</v>
      </c>
      <c r="R466" s="3">
        <v>55.347963316383392</v>
      </c>
      <c r="S466" s="3">
        <f>IF(R466&lt;200, 0, R466)</f>
        <v>0</v>
      </c>
      <c r="T466">
        <f>S466*N466</f>
        <v>0</v>
      </c>
      <c r="U466" s="4">
        <f>P466/(constants!$B$1 * constants!$B$2 * (110/250) * AVERAGE(0.8, 1) * 1.5)</f>
        <v>0.76361297991161037</v>
      </c>
      <c r="V466" s="2">
        <v>0.14124471671644007</v>
      </c>
      <c r="W466" s="3">
        <f>(U466+V466)*N466</f>
        <v>50.219602162856795</v>
      </c>
      <c r="X466">
        <v>1.1000000000000001</v>
      </c>
      <c r="Y466" s="3">
        <f>W466*X466</f>
        <v>55.241562379142479</v>
      </c>
      <c r="Z466" t="s">
        <v>1479</v>
      </c>
    </row>
    <row r="467" spans="1:26" ht="14.65" x14ac:dyDescent="0.85">
      <c r="A467">
        <v>10</v>
      </c>
      <c r="B467" t="s">
        <v>1486</v>
      </c>
      <c r="C467" t="s">
        <v>1487</v>
      </c>
      <c r="D467" t="s">
        <v>254</v>
      </c>
      <c r="E467">
        <v>45</v>
      </c>
      <c r="F467">
        <v>30</v>
      </c>
      <c r="G467">
        <v>35</v>
      </c>
      <c r="H467">
        <v>20</v>
      </c>
      <c r="I467">
        <v>20</v>
      </c>
      <c r="J467">
        <v>45</v>
      </c>
      <c r="K467">
        <f>MAX(F467,H467)</f>
        <v>30</v>
      </c>
      <c r="L467">
        <f>MIN(G467,I467)</f>
        <v>20</v>
      </c>
      <c r="M467">
        <f>(E467*2+31)/2+60</f>
        <v>120.5</v>
      </c>
      <c r="N467">
        <f>(K467*2+31)/2+5</f>
        <v>50.5</v>
      </c>
      <c r="O467">
        <f>(L467*2+31)/2+5</f>
        <v>40.5</v>
      </c>
      <c r="P467">
        <f>M467*O467</f>
        <v>4880.25</v>
      </c>
      <c r="Q467">
        <f>((G467*2+31)/2+5)*M467</f>
        <v>6687.75</v>
      </c>
      <c r="R467" s="3">
        <v>49.896543378290687</v>
      </c>
      <c r="S467" s="3">
        <f>IF(R467&lt;200, 0, R467)</f>
        <v>0</v>
      </c>
      <c r="T467">
        <f>S467*N467</f>
        <v>0</v>
      </c>
      <c r="U467" s="4">
        <f>P467/(constants!$B$1 * constants!$B$2 * (110/250) * AVERAGE(0.8, 1) * 1.5)</f>
        <v>0.79666981886882293</v>
      </c>
      <c r="V467" s="2">
        <v>9.9740579593580556E-2</v>
      </c>
      <c r="W467" s="3">
        <f>(U467+V467)*N467</f>
        <v>45.268725122351377</v>
      </c>
      <c r="X467">
        <v>1.1000000000000001</v>
      </c>
      <c r="Y467" s="3">
        <f>W467*X467</f>
        <v>49.795597634586521</v>
      </c>
      <c r="Z467" t="s">
        <v>1488</v>
      </c>
    </row>
    <row r="468" spans="1:26" ht="14.65" x14ac:dyDescent="0.85">
      <c r="A468">
        <v>191</v>
      </c>
      <c r="B468" t="s">
        <v>1498</v>
      </c>
      <c r="C468" t="s">
        <v>1499</v>
      </c>
      <c r="D468" t="s">
        <v>292</v>
      </c>
      <c r="E468">
        <v>30</v>
      </c>
      <c r="F468">
        <v>30</v>
      </c>
      <c r="G468">
        <v>30</v>
      </c>
      <c r="H468">
        <v>30</v>
      </c>
      <c r="I468">
        <v>30</v>
      </c>
      <c r="J468">
        <v>30</v>
      </c>
      <c r="K468">
        <f>MAX(F468,H468)</f>
        <v>30</v>
      </c>
      <c r="L468">
        <f>MIN(G468,I468)</f>
        <v>30</v>
      </c>
      <c r="M468">
        <f>(E468*2+31)/2+60</f>
        <v>105.5</v>
      </c>
      <c r="N468">
        <f>(K468*2+31)/2+5</f>
        <v>50.5</v>
      </c>
      <c r="O468">
        <f>(L468*2+31)/2+5</f>
        <v>50.5</v>
      </c>
      <c r="P468">
        <f>M468*O468</f>
        <v>5327.75</v>
      </c>
      <c r="Q468">
        <f>((G468*2+31)/2+5)*M468</f>
        <v>5327.75</v>
      </c>
      <c r="R468" s="3">
        <v>48.967492635079054</v>
      </c>
      <c r="S468" s="3">
        <f>IF(R468&lt;200, 0, R468)</f>
        <v>0</v>
      </c>
      <c r="T468">
        <f>S468*N468</f>
        <v>0</v>
      </c>
      <c r="U468" s="4">
        <f>P468/(constants!$B$1 * constants!$B$2 * (110/250) * AVERAGE(0.8, 1) * 1.5)</f>
        <v>0.86972135187303345</v>
      </c>
      <c r="V468" s="2">
        <v>9.8122795494503673E-3</v>
      </c>
      <c r="W468" s="3">
        <f>(U468+V468)*N468</f>
        <v>44.416448386835434</v>
      </c>
      <c r="X468">
        <v>1.1000000000000001</v>
      </c>
      <c r="Y468" s="3">
        <f>W468*X468</f>
        <v>48.858093225518978</v>
      </c>
      <c r="Z468" t="s">
        <v>1500</v>
      </c>
    </row>
    <row r="469" spans="1:26" ht="14.65" x14ac:dyDescent="0.85">
      <c r="A469">
        <v>11</v>
      </c>
      <c r="B469" t="s">
        <v>1504</v>
      </c>
      <c r="C469" t="s">
        <v>1505</v>
      </c>
      <c r="D469" t="s">
        <v>254</v>
      </c>
      <c r="E469">
        <v>50</v>
      </c>
      <c r="F469">
        <v>20</v>
      </c>
      <c r="G469">
        <v>55</v>
      </c>
      <c r="H469">
        <v>25</v>
      </c>
      <c r="I469">
        <v>25</v>
      </c>
      <c r="J469">
        <v>30</v>
      </c>
      <c r="K469">
        <f>MAX(F469,H469)</f>
        <v>25</v>
      </c>
      <c r="L469">
        <f>MIN(G469,I469)</f>
        <v>25</v>
      </c>
      <c r="M469">
        <f>(E469*2+31)/2+60</f>
        <v>125.5</v>
      </c>
      <c r="N469">
        <f>(K469*2+31)/2+5</f>
        <v>45.5</v>
      </c>
      <c r="O469">
        <f>(L469*2+31)/2+5</f>
        <v>45.5</v>
      </c>
      <c r="P469">
        <f>M469*O469</f>
        <v>5710.25</v>
      </c>
      <c r="Q469">
        <f>((G469*2+31)/2+5)*M469</f>
        <v>9475.25</v>
      </c>
      <c r="R469" s="3">
        <v>47.251470745750304</v>
      </c>
      <c r="S469" s="3">
        <f>IF(R469&lt;200, 0, R469)</f>
        <v>0</v>
      </c>
      <c r="T469">
        <f>S469*N469</f>
        <v>0</v>
      </c>
      <c r="U469" s="4">
        <f>P469/(constants!$B$1 * constants!$B$2 * (110/250) * AVERAGE(0.8, 1) * 1.5)</f>
        <v>0.93216204768110167</v>
      </c>
      <c r="V469" s="2">
        <v>9.8122795494503673E-3</v>
      </c>
      <c r="W469" s="3">
        <f>(U469+V469)*N469</f>
        <v>42.859831888990122</v>
      </c>
      <c r="X469">
        <v>1.1000000000000001</v>
      </c>
      <c r="Y469" s="3">
        <f>W469*X469</f>
        <v>47.145815077889139</v>
      </c>
      <c r="Z469" t="s">
        <v>1506</v>
      </c>
    </row>
    <row r="470" spans="1:26" ht="14.65" x14ac:dyDescent="0.85">
      <c r="A470">
        <v>14</v>
      </c>
      <c r="B470" t="s">
        <v>1501</v>
      </c>
      <c r="C470" t="s">
        <v>1502</v>
      </c>
      <c r="D470" t="s">
        <v>633</v>
      </c>
      <c r="E470">
        <v>45</v>
      </c>
      <c r="F470">
        <v>25</v>
      </c>
      <c r="G470">
        <v>50</v>
      </c>
      <c r="H470">
        <v>25</v>
      </c>
      <c r="I470">
        <v>25</v>
      </c>
      <c r="J470">
        <v>35</v>
      </c>
      <c r="K470">
        <f>MAX(F470,H470)</f>
        <v>25</v>
      </c>
      <c r="L470">
        <f>MIN(G470,I470)</f>
        <v>25</v>
      </c>
      <c r="M470">
        <f>(E470*2+31)/2+60</f>
        <v>120.5</v>
      </c>
      <c r="N470">
        <f>(K470*2+31)/2+5</f>
        <v>45.5</v>
      </c>
      <c r="O470">
        <f>(L470*2+31)/2+5</f>
        <v>45.5</v>
      </c>
      <c r="P470">
        <f>M470*O470</f>
        <v>5482.75</v>
      </c>
      <c r="Q470">
        <f>((G470*2+31)/2+5)*M470</f>
        <v>8495.25</v>
      </c>
      <c r="R470" s="3">
        <v>47.208274278975559</v>
      </c>
      <c r="S470" s="3">
        <f>IF(R470&lt;200, 0, R470)</f>
        <v>0</v>
      </c>
      <c r="T470">
        <f>S470*N470</f>
        <v>0</v>
      </c>
      <c r="U470" s="4">
        <f>P470/(constants!$B$1 * constants!$B$2 * (110/250) * AVERAGE(0.8, 1) * 1.5)</f>
        <v>0.89502411749460353</v>
      </c>
      <c r="V470" s="2">
        <v>4.6164792887002613E-2</v>
      </c>
      <c r="W470" s="3">
        <f>(U470+V470)*N470</f>
        <v>42.824095422363079</v>
      </c>
      <c r="X470">
        <v>1.1000000000000001</v>
      </c>
      <c r="Y470" s="3">
        <f>W470*X470</f>
        <v>47.106504964599388</v>
      </c>
      <c r="Z470" t="s">
        <v>1503</v>
      </c>
    </row>
    <row r="471" spans="1:26" ht="14.65" x14ac:dyDescent="0.85">
      <c r="A471">
        <v>129</v>
      </c>
      <c r="B471" t="s">
        <v>1507</v>
      </c>
      <c r="C471" t="s">
        <v>1508</v>
      </c>
      <c r="D471" t="s">
        <v>63</v>
      </c>
      <c r="E471">
        <v>20</v>
      </c>
      <c r="F471">
        <v>10</v>
      </c>
      <c r="G471">
        <v>55</v>
      </c>
      <c r="H471">
        <v>15</v>
      </c>
      <c r="I471">
        <v>20</v>
      </c>
      <c r="J471">
        <v>80</v>
      </c>
      <c r="K471">
        <f>MAX(F471,H471)</f>
        <v>15</v>
      </c>
      <c r="L471">
        <f>MIN(G471,I471)</f>
        <v>20</v>
      </c>
      <c r="M471">
        <f>(E471*2+31)/2+60</f>
        <v>95.5</v>
      </c>
      <c r="N471">
        <f>(K471*2+31)/2+5</f>
        <v>35.5</v>
      </c>
      <c r="O471">
        <f>(L471*2+31)/2+5</f>
        <v>40.5</v>
      </c>
      <c r="P471">
        <f>M471*O471</f>
        <v>3867.75</v>
      </c>
      <c r="Q471">
        <f>((G471*2+31)/2+5)*M471</f>
        <v>7210.25</v>
      </c>
      <c r="R471" s="3">
        <v>44.440981680051948</v>
      </c>
      <c r="S471" s="3">
        <f>IF(R471&lt;200, 0, R471)</f>
        <v>0</v>
      </c>
      <c r="T471">
        <f>S471*N471</f>
        <v>0</v>
      </c>
      <c r="U471" s="4">
        <f>P471/(constants!$B$1 * constants!$B$2 * (110/250) * AVERAGE(0.8, 1) * 1.5)</f>
        <v>0.63138562408276011</v>
      </c>
      <c r="V471" s="2">
        <v>0.50508061035794671</v>
      </c>
      <c r="W471" s="3">
        <f>(U471+V471)*N471</f>
        <v>40.344551322645096</v>
      </c>
      <c r="X471">
        <v>1.1000000000000001</v>
      </c>
      <c r="Y471" s="3">
        <f>W471*X471</f>
        <v>44.379006454909607</v>
      </c>
      <c r="Z471" t="s">
        <v>1509</v>
      </c>
    </row>
    <row r="472" spans="1:26" ht="14.65" x14ac:dyDescent="0.85">
      <c r="A472">
        <v>349</v>
      </c>
      <c r="B472" t="s">
        <v>1510</v>
      </c>
      <c r="C472" t="s">
        <v>1511</v>
      </c>
      <c r="D472" t="s">
        <v>63</v>
      </c>
      <c r="E472">
        <v>20</v>
      </c>
      <c r="F472">
        <v>15</v>
      </c>
      <c r="G472">
        <v>20</v>
      </c>
      <c r="H472">
        <v>10</v>
      </c>
      <c r="I472">
        <v>55</v>
      </c>
      <c r="J472">
        <v>80</v>
      </c>
      <c r="K472">
        <f>MAX(F472,H472)</f>
        <v>15</v>
      </c>
      <c r="L472">
        <f>MIN(G472,I472)</f>
        <v>20</v>
      </c>
      <c r="M472">
        <f>(E472*2+31)/2+60</f>
        <v>95.5</v>
      </c>
      <c r="N472">
        <f>(K472*2+31)/2+5</f>
        <v>35.5</v>
      </c>
      <c r="O472">
        <f>(L472*2+31)/2+5</f>
        <v>40.5</v>
      </c>
      <c r="P472">
        <f>M472*O472</f>
        <v>3867.75</v>
      </c>
      <c r="Q472">
        <f>((G472*2+31)/2+5)*M472</f>
        <v>3867.75</v>
      </c>
      <c r="R472" s="3">
        <v>44.440981680051948</v>
      </c>
      <c r="S472" s="3">
        <f>IF(R472&lt;200, 0, R472)</f>
        <v>0</v>
      </c>
      <c r="T472">
        <f>S472*N472</f>
        <v>0</v>
      </c>
      <c r="U472" s="4">
        <f>P472/(constants!$B$1 * constants!$B$2 * (110/250) * AVERAGE(0.8, 1) * 1.5)</f>
        <v>0.63138562408276011</v>
      </c>
      <c r="V472" s="2">
        <v>0.50508061035794671</v>
      </c>
      <c r="W472" s="3">
        <f>(U472+V472)*N472</f>
        <v>40.344551322645096</v>
      </c>
      <c r="X472">
        <v>1.1000000000000001</v>
      </c>
      <c r="Y472" s="3">
        <f>W472*X472</f>
        <v>44.379006454909607</v>
      </c>
      <c r="Z472" t="s">
        <v>1512</v>
      </c>
    </row>
    <row r="473" spans="1:26" ht="14.65" x14ac:dyDescent="0.85">
      <c r="A473">
        <v>440</v>
      </c>
      <c r="B473" t="s">
        <v>1513</v>
      </c>
      <c r="C473" t="s">
        <v>1514</v>
      </c>
      <c r="D473" t="s">
        <v>17</v>
      </c>
      <c r="E473">
        <v>100</v>
      </c>
      <c r="F473">
        <v>5</v>
      </c>
      <c r="G473">
        <v>5</v>
      </c>
      <c r="H473">
        <v>15</v>
      </c>
      <c r="I473">
        <v>65</v>
      </c>
      <c r="J473">
        <v>30</v>
      </c>
      <c r="K473">
        <f>MAX(F473,H473)</f>
        <v>15</v>
      </c>
      <c r="L473">
        <f>MIN(G473,I473)</f>
        <v>5</v>
      </c>
      <c r="M473">
        <f>(E473*2+31)/2+60</f>
        <v>175.5</v>
      </c>
      <c r="N473">
        <f>(K473*2+31)/2+5</f>
        <v>35.5</v>
      </c>
      <c r="O473">
        <f>(L473*2+31)/2+5</f>
        <v>25.5</v>
      </c>
      <c r="P473">
        <f>M473*O473</f>
        <v>4475.25</v>
      </c>
      <c r="Q473">
        <f>((G473*2+31)/2+5)*M473</f>
        <v>4475.25</v>
      </c>
      <c r="R473" s="3">
        <v>28.975966086011947</v>
      </c>
      <c r="S473" s="3">
        <f>IF(R473&lt;200, 0, R473)</f>
        <v>0</v>
      </c>
      <c r="T473">
        <f>S473*N473</f>
        <v>0</v>
      </c>
      <c r="U473" s="4">
        <f>P473/(constants!$B$1 * constants!$B$2 * (110/250) * AVERAGE(0.8, 1) * 1.5)</f>
        <v>0.7305561409543978</v>
      </c>
      <c r="V473" s="2">
        <v>9.8122795494503673E-3</v>
      </c>
      <c r="W473" s="3">
        <f>(U473+V473)*N473</f>
        <v>26.28307892788661</v>
      </c>
      <c r="X473">
        <v>1.1000000000000001</v>
      </c>
      <c r="Y473" s="3">
        <f>W473*X473</f>
        <v>28.911386820675272</v>
      </c>
      <c r="Z473" t="s">
        <v>1515</v>
      </c>
    </row>
  </sheetData>
  <autoFilter ref="A1:Z473" xr:uid="{00000000-0009-0000-0000-000000000000}">
    <sortState xmlns:xlrd2="http://schemas.microsoft.com/office/spreadsheetml/2017/richdata2" ref="A2:Z473">
      <sortCondition descending="1" ref="Y1:Y47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BABA-3F70-4861-98FC-AF589ECAF313}">
  <dimension ref="A1:B2"/>
  <sheetViews>
    <sheetView zoomScale="145" zoomScaleNormal="145" workbookViewId="0">
      <selection activeCell="B3" sqref="B3"/>
    </sheetView>
  </sheetViews>
  <sheetFormatPr defaultRowHeight="14.6" x14ac:dyDescent="0.85"/>
  <cols>
    <col min="1" max="1" width="16.3828125" style="1" bestFit="1" customWidth="1"/>
  </cols>
  <sheetData>
    <row r="1" spans="1:2" x14ac:dyDescent="0.85">
      <c r="A1" s="1" t="s">
        <v>1522</v>
      </c>
      <c r="B1">
        <v>85</v>
      </c>
    </row>
    <row r="2" spans="1:2" x14ac:dyDescent="0.85">
      <c r="A2" s="1" t="s">
        <v>1524</v>
      </c>
      <c r="B2">
        <f>AVERAGE(all_pokes!T:T)/AVERAGE(all_pokes!S:S)</f>
        <v>121.32724463936363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C7A4-AFC1-41D1-82B4-8E00DB44C972}">
  <dimension ref="A1:G213"/>
  <sheetViews>
    <sheetView zoomScale="130" zoomScaleNormal="130" workbookViewId="0">
      <selection activeCell="G4" sqref="G4"/>
    </sheetView>
  </sheetViews>
  <sheetFormatPr defaultRowHeight="14.6" x14ac:dyDescent="0.85"/>
  <sheetData>
    <row r="1" spans="1:7" x14ac:dyDescent="0.85">
      <c r="A1" t="s">
        <v>1531</v>
      </c>
      <c r="B1" t="s">
        <v>1532</v>
      </c>
      <c r="G1" t="s">
        <v>1530</v>
      </c>
    </row>
    <row r="2" spans="1:7" ht="14.65" customHeight="1" x14ac:dyDescent="0.85">
      <c r="B2">
        <v>453</v>
      </c>
      <c r="C2">
        <f t="shared" ref="C2:C33" si="0">VLOOKUP(B2,A:A,1,FALSE)</f>
        <v>453</v>
      </c>
      <c r="D2" t="str">
        <f>VLOOKUP(C2,all_pokes!A:Z,2,FALSE)</f>
        <v>不良蛙</v>
      </c>
      <c r="E2" t="str">
        <f t="shared" ref="E2:E33" si="1">IF(ISNA(D2),"",D2)</f>
        <v>不良蛙</v>
      </c>
      <c r="F2" t="str">
        <f>VLOOKUP($C2,all_pokes!$A:$Z,26,FALSE)</f>
        <v>https://wiki.52poke.com/wiki/不良蛙</v>
      </c>
      <c r="G2">
        <f>VLOOKUP($C2,all_pokes!$A:$Z,10,FALSE)</f>
        <v>50</v>
      </c>
    </row>
    <row r="3" spans="1:7" ht="14.65" x14ac:dyDescent="0.85">
      <c r="A3">
        <v>35</v>
      </c>
      <c r="B3">
        <v>38</v>
      </c>
      <c r="C3">
        <f t="shared" si="0"/>
        <v>38</v>
      </c>
      <c r="D3" t="str">
        <f>VLOOKUP(C3,all_pokes!A:Z,2,FALSE)</f>
        <v>九尾</v>
      </c>
      <c r="E3" t="str">
        <f t="shared" si="1"/>
        <v>九尾</v>
      </c>
      <c r="F3" t="str">
        <f>VLOOKUP(C3,all_pokes!A:Z,26,FALSE)</f>
        <v>https://wiki.52poke.com/wiki/九尾</v>
      </c>
      <c r="G3">
        <f>VLOOKUP($C3,all_pokes!$A:$Z,10,FALSE)</f>
        <v>100</v>
      </c>
    </row>
    <row r="4" spans="1:7" ht="14.65" customHeight="1" x14ac:dyDescent="0.85">
      <c r="B4">
        <v>482</v>
      </c>
      <c r="C4">
        <f t="shared" si="0"/>
        <v>482</v>
      </c>
      <c r="D4" t="str">
        <f>VLOOKUP(C4,all_pokes!A:Z,2,FALSE)</f>
        <v>亚克诺姆</v>
      </c>
      <c r="E4" t="str">
        <f t="shared" si="1"/>
        <v>亚克诺姆</v>
      </c>
      <c r="F4" t="str">
        <f>VLOOKUP(C4,all_pokes!A:Z,26,FALSE)</f>
        <v>https://wiki.52poke.com/wiki/亚克诺姆</v>
      </c>
      <c r="G4">
        <f>VLOOKUP($C4,all_pokes!$A:$Z,10,FALSE)</f>
        <v>115</v>
      </c>
    </row>
    <row r="5" spans="1:7" ht="14.65" customHeight="1" x14ac:dyDescent="0.85">
      <c r="A5">
        <v>86</v>
      </c>
      <c r="B5">
        <v>55</v>
      </c>
      <c r="C5">
        <f t="shared" si="0"/>
        <v>55</v>
      </c>
      <c r="D5" t="str">
        <f>VLOOKUP(C5,all_pokes!A:Z,2,FALSE)</f>
        <v>哥达鸭</v>
      </c>
      <c r="E5" t="str">
        <f t="shared" si="1"/>
        <v>哥达鸭</v>
      </c>
      <c r="F5" t="str">
        <f>VLOOKUP(C5,all_pokes!A:Z,26,FALSE)</f>
        <v>https://wiki.52poke.com/wiki/哥达鸭</v>
      </c>
      <c r="G5">
        <f>VLOOKUP($C5,all_pokes!$A:$Z,10,FALSE)</f>
        <v>85</v>
      </c>
    </row>
    <row r="6" spans="1:7" ht="14.65" customHeight="1" x14ac:dyDescent="0.85">
      <c r="B6">
        <v>281</v>
      </c>
      <c r="C6">
        <f t="shared" si="0"/>
        <v>281</v>
      </c>
      <c r="D6" t="str">
        <f>VLOOKUP(C6,all_pokes!A:Z,2,FALSE)</f>
        <v>奇鲁莉安</v>
      </c>
      <c r="E6" t="str">
        <f t="shared" si="1"/>
        <v>奇鲁莉安</v>
      </c>
      <c r="F6" t="str">
        <f>VLOOKUP(C6,all_pokes!A:Z,26,FALSE)</f>
        <v>https://wiki.52poke.com/wiki/奇鲁莉安</v>
      </c>
      <c r="G6">
        <f>VLOOKUP($C6,all_pokes!$A:$Z,10,FALSE)</f>
        <v>50</v>
      </c>
    </row>
    <row r="7" spans="1:7" ht="14.65" customHeight="1" x14ac:dyDescent="0.85">
      <c r="A7">
        <v>572</v>
      </c>
      <c r="B7">
        <v>86</v>
      </c>
      <c r="C7">
        <f t="shared" si="0"/>
        <v>86</v>
      </c>
      <c r="D7" t="str">
        <f>VLOOKUP(C7,all_pokes!A:Z,2,FALSE)</f>
        <v>小海狮</v>
      </c>
      <c r="E7" t="str">
        <f t="shared" si="1"/>
        <v>小海狮</v>
      </c>
      <c r="F7" t="str">
        <f>VLOOKUP(C7,all_pokes!A:Z,26,FALSE)</f>
        <v>https://wiki.52poke.com/wiki/小海狮</v>
      </c>
      <c r="G7">
        <v>70</v>
      </c>
    </row>
    <row r="8" spans="1:7" ht="14.65" customHeight="1" x14ac:dyDescent="0.85">
      <c r="A8">
        <v>728</v>
      </c>
      <c r="B8">
        <v>280</v>
      </c>
      <c r="C8">
        <f t="shared" si="0"/>
        <v>280</v>
      </c>
      <c r="D8" t="str">
        <f>VLOOKUP(C8,all_pokes!A:Z,2,FALSE)</f>
        <v>拉鲁拉丝</v>
      </c>
      <c r="E8" t="str">
        <f t="shared" si="1"/>
        <v>拉鲁拉丝</v>
      </c>
      <c r="F8" t="str">
        <f>VLOOKUP(C8,all_pokes!A:Z,26,FALSE)</f>
        <v>https://wiki.52poke.com/wiki/拉鲁拉丝</v>
      </c>
      <c r="G8">
        <f>VLOOKUP($C8,all_pokes!$A:$Z,10,FALSE)</f>
        <v>40</v>
      </c>
    </row>
    <row r="9" spans="1:7" ht="14.65" customHeight="1" x14ac:dyDescent="0.85">
      <c r="B9">
        <v>454</v>
      </c>
      <c r="C9">
        <f t="shared" si="0"/>
        <v>454</v>
      </c>
      <c r="D9" t="str">
        <f>VLOOKUP(C9,all_pokes!A:Z,2,FALSE)</f>
        <v>毒骷蛙</v>
      </c>
      <c r="E9" t="str">
        <f t="shared" si="1"/>
        <v>毒骷蛙</v>
      </c>
      <c r="F9" t="str">
        <f>VLOOKUP(C9,all_pokes!A:Z,26,FALSE)</f>
        <v>https://wiki.52poke.com/wiki/毒骷蛙</v>
      </c>
      <c r="G9">
        <f>VLOOKUP($C9,all_pokes!$A:$Z,10,FALSE)</f>
        <v>85</v>
      </c>
    </row>
    <row r="10" spans="1:7" ht="14.65" customHeight="1" x14ac:dyDescent="0.85">
      <c r="B10">
        <v>282</v>
      </c>
      <c r="C10">
        <f t="shared" si="0"/>
        <v>282</v>
      </c>
      <c r="D10" t="str">
        <f>VLOOKUP(C10,all_pokes!A:Z,2,FALSE)</f>
        <v>沙奈朵</v>
      </c>
      <c r="E10" t="str">
        <f t="shared" si="1"/>
        <v>沙奈朵</v>
      </c>
      <c r="F10" t="str">
        <f>VLOOKUP(C10,all_pokes!A:Z,26,FALSE)</f>
        <v>https://wiki.52poke.com/wiki/沙奈朵</v>
      </c>
      <c r="G10">
        <f>VLOOKUP($C10,all_pokes!$A:$Z,10,FALSE)</f>
        <v>80</v>
      </c>
    </row>
    <row r="11" spans="1:7" ht="14.65" x14ac:dyDescent="0.85">
      <c r="A11">
        <v>213</v>
      </c>
      <c r="B11">
        <v>94</v>
      </c>
      <c r="C11">
        <f t="shared" si="0"/>
        <v>94</v>
      </c>
      <c r="D11" t="str">
        <f>VLOOKUP(C11,all_pokes!A:Z,2,FALSE)</f>
        <v>耿鬼</v>
      </c>
      <c r="E11" t="str">
        <f t="shared" si="1"/>
        <v>耿鬼</v>
      </c>
      <c r="F11" t="str">
        <f>VLOOKUP(C11,all_pokes!A:Z,26,FALSE)</f>
        <v>https://wiki.52poke.com/wiki/耿鬼</v>
      </c>
      <c r="G11">
        <f>VLOOKUP($C11,all_pokes!$A:$Z,10,FALSE)</f>
        <v>110</v>
      </c>
    </row>
    <row r="12" spans="1:7" ht="14.65" customHeight="1" x14ac:dyDescent="0.85">
      <c r="A12">
        <v>122</v>
      </c>
      <c r="B12">
        <v>65</v>
      </c>
      <c r="C12">
        <f t="shared" si="0"/>
        <v>65</v>
      </c>
      <c r="D12" t="str">
        <f>VLOOKUP(C12,all_pokes!A:Z,2,FALSE)</f>
        <v>胡地</v>
      </c>
      <c r="E12" t="str">
        <f t="shared" si="1"/>
        <v>胡地</v>
      </c>
      <c r="F12" t="str">
        <f>VLOOKUP(C12,all_pokes!A:Z,26,FALSE)</f>
        <v>https://wiki.52poke.com/wiki/胡地</v>
      </c>
      <c r="G12">
        <f>VLOOKUP($C12,all_pokes!$A:$Z,10,FALSE)</f>
        <v>120</v>
      </c>
    </row>
    <row r="13" spans="1:7" ht="14.65" x14ac:dyDescent="0.85">
      <c r="B13">
        <v>475</v>
      </c>
      <c r="C13">
        <f t="shared" si="0"/>
        <v>475</v>
      </c>
      <c r="D13" t="str">
        <f>VLOOKUP(C13,all_pokes!A:Z,2,FALSE)</f>
        <v>艾路雷朵</v>
      </c>
      <c r="E13" t="str">
        <f t="shared" si="1"/>
        <v>艾路雷朵</v>
      </c>
      <c r="F13" t="str">
        <f>VLOOKUP(C13,all_pokes!A:Z,26,FALSE)</f>
        <v>https://wiki.52poke.com/wiki/艾路雷朵</v>
      </c>
      <c r="G13">
        <f>VLOOKUP($C13,all_pokes!$A:$Z,10,FALSE)</f>
        <v>80</v>
      </c>
    </row>
    <row r="14" spans="1:7" ht="14.65" x14ac:dyDescent="0.85">
      <c r="B14">
        <v>124</v>
      </c>
      <c r="C14">
        <f t="shared" si="0"/>
        <v>124</v>
      </c>
      <c r="D14" t="str">
        <f>VLOOKUP(C14,all_pokes!A:Z,2,FALSE)</f>
        <v>迷唇姐</v>
      </c>
      <c r="E14" t="str">
        <f t="shared" si="1"/>
        <v>迷唇姐</v>
      </c>
      <c r="F14" t="str">
        <f>VLOOKUP(C14,all_pokes!A:Z,26,FALSE)</f>
        <v>https://wiki.52poke.com/wiki/迷唇姐</v>
      </c>
      <c r="G14">
        <f>VLOOKUP($C14,all_pokes!$A:$Z,10,FALSE)</f>
        <v>95</v>
      </c>
    </row>
    <row r="15" spans="1:7" ht="14.65" x14ac:dyDescent="0.85">
      <c r="B15">
        <v>122</v>
      </c>
      <c r="C15">
        <f t="shared" si="0"/>
        <v>122</v>
      </c>
      <c r="D15" t="str">
        <f>VLOOKUP(C15,all_pokes!A:Z,2,FALSE)</f>
        <v>魔墙人偶</v>
      </c>
      <c r="E15" t="str">
        <f t="shared" si="1"/>
        <v>魔墙人偶</v>
      </c>
      <c r="F15" t="str">
        <f>VLOOKUP(C15,all_pokes!A:Z,26,FALSE)</f>
        <v>https://wiki.52poke.com/wiki/魔墙人偶</v>
      </c>
      <c r="G15">
        <f>VLOOKUP($C15,all_pokes!$A:$Z,10,FALSE)</f>
        <v>90</v>
      </c>
    </row>
    <row r="16" spans="1:7" ht="14.65" customHeight="1" x14ac:dyDescent="0.85">
      <c r="A16">
        <v>26</v>
      </c>
      <c r="C16" t="e">
        <f t="shared" si="0"/>
        <v>#N/A</v>
      </c>
      <c r="D16" t="e">
        <f>VLOOKUP(C16,all_pokes!A:Z,2,FALSE)</f>
        <v>#N/A</v>
      </c>
      <c r="E16" t="str">
        <f t="shared" si="1"/>
        <v/>
      </c>
      <c r="F16" t="e">
        <f>VLOOKUP(C16,all_pokes!A:Z,26,FALSE)</f>
        <v>#N/A</v>
      </c>
    </row>
    <row r="17" spans="1:6" ht="14.65" customHeight="1" x14ac:dyDescent="0.85">
      <c r="A17">
        <v>480</v>
      </c>
      <c r="C17" t="e">
        <f t="shared" si="0"/>
        <v>#N/A</v>
      </c>
      <c r="D17" t="e">
        <f>VLOOKUP(C17,all_pokes!A:Z,2,FALSE)</f>
        <v>#N/A</v>
      </c>
      <c r="E17" t="str">
        <f t="shared" si="1"/>
        <v/>
      </c>
      <c r="F17" t="e">
        <f>VLOOKUP(C17,all_pokes!A:Z,26,FALSE)</f>
        <v>#N/A</v>
      </c>
    </row>
    <row r="18" spans="1:6" ht="14.65" x14ac:dyDescent="0.85">
      <c r="A18">
        <v>87</v>
      </c>
      <c r="C18" t="e">
        <f t="shared" si="0"/>
        <v>#N/A</v>
      </c>
      <c r="D18" t="e">
        <f>VLOOKUP(C18,all_pokes!A:Z,2,FALSE)</f>
        <v>#N/A</v>
      </c>
      <c r="E18" t="str">
        <f t="shared" si="1"/>
        <v/>
      </c>
      <c r="F18" t="e">
        <f>VLOOKUP(C18,all_pokes!A:Z,26,FALSE)</f>
        <v>#N/A</v>
      </c>
    </row>
    <row r="19" spans="1:6" ht="14.65" customHeight="1" x14ac:dyDescent="0.85">
      <c r="A19">
        <v>68</v>
      </c>
      <c r="C19" t="e">
        <f t="shared" si="0"/>
        <v>#N/A</v>
      </c>
      <c r="D19" t="e">
        <f>VLOOKUP(C19,all_pokes!A:Z,2,FALSE)</f>
        <v>#N/A</v>
      </c>
      <c r="E19" t="str">
        <f t="shared" si="1"/>
        <v/>
      </c>
      <c r="F19" t="e">
        <f>VLOOKUP(C19,all_pokes!A:Z,26,FALSE)</f>
        <v>#N/A</v>
      </c>
    </row>
    <row r="20" spans="1:6" x14ac:dyDescent="0.85">
      <c r="C20" t="e">
        <f t="shared" si="0"/>
        <v>#N/A</v>
      </c>
      <c r="D20" t="e">
        <f>VLOOKUP(C20,all_pokes!A:Z,2,FALSE)</f>
        <v>#N/A</v>
      </c>
      <c r="E20" t="str">
        <f t="shared" si="1"/>
        <v/>
      </c>
      <c r="F20" t="e">
        <f>VLOOKUP(C20,all_pokes!A:Z,26,FALSE)</f>
        <v>#N/A</v>
      </c>
    </row>
    <row r="21" spans="1:6" ht="14.65" customHeight="1" x14ac:dyDescent="0.85">
      <c r="C21" t="e">
        <f t="shared" si="0"/>
        <v>#N/A</v>
      </c>
      <c r="D21" t="e">
        <f>VLOOKUP(C21,all_pokes!A:Z,2,FALSE)</f>
        <v>#N/A</v>
      </c>
      <c r="E21" t="str">
        <f t="shared" si="1"/>
        <v/>
      </c>
      <c r="F21" t="e">
        <f>VLOOKUP(C21,all_pokes!A:Z,26,FALSE)</f>
        <v>#N/A</v>
      </c>
    </row>
    <row r="22" spans="1:6" x14ac:dyDescent="0.85">
      <c r="A22">
        <v>360</v>
      </c>
      <c r="B22">
        <v>302</v>
      </c>
      <c r="C22" t="e">
        <f t="shared" si="0"/>
        <v>#N/A</v>
      </c>
      <c r="D22" t="e">
        <f>VLOOKUP(C22,all_pokes!A:Z,2,FALSE)</f>
        <v>#N/A</v>
      </c>
      <c r="E22" t="str">
        <f t="shared" si="1"/>
        <v/>
      </c>
      <c r="F22" t="e">
        <f>VLOOKUP(C22,all_pokes!A:Z,26,FALSE)</f>
        <v>#N/A</v>
      </c>
    </row>
    <row r="23" spans="1:6" x14ac:dyDescent="0.85">
      <c r="A23">
        <v>25</v>
      </c>
      <c r="B23">
        <v>353</v>
      </c>
      <c r="C23" t="e">
        <f t="shared" si="0"/>
        <v>#N/A</v>
      </c>
      <c r="D23" t="e">
        <f>VLOOKUP(C23,all_pokes!A:Z,2,FALSE)</f>
        <v>#N/A</v>
      </c>
      <c r="E23" t="str">
        <f t="shared" si="1"/>
        <v/>
      </c>
      <c r="F23" t="e">
        <f>VLOOKUP(C23,all_pokes!A:Z,26,FALSE)</f>
        <v>#N/A</v>
      </c>
    </row>
    <row r="24" spans="1:6" x14ac:dyDescent="0.85">
      <c r="A24">
        <v>36</v>
      </c>
      <c r="B24">
        <v>39</v>
      </c>
      <c r="C24" t="e">
        <f t="shared" si="0"/>
        <v>#N/A</v>
      </c>
      <c r="D24" t="e">
        <f>VLOOKUP(C24,all_pokes!A:Z,2,FALSE)</f>
        <v>#N/A</v>
      </c>
      <c r="E24" t="str">
        <f t="shared" si="1"/>
        <v/>
      </c>
      <c r="F24" t="e">
        <f>VLOOKUP(C24,all_pokes!A:Z,26,FALSE)</f>
        <v>#N/A</v>
      </c>
    </row>
    <row r="25" spans="1:6" x14ac:dyDescent="0.85">
      <c r="A25">
        <v>37</v>
      </c>
      <c r="B25">
        <v>358</v>
      </c>
      <c r="C25" t="e">
        <f t="shared" si="0"/>
        <v>#N/A</v>
      </c>
      <c r="D25" t="e">
        <f>VLOOKUP(C25,all_pokes!A:Z,2,FALSE)</f>
        <v>#N/A</v>
      </c>
      <c r="E25" t="str">
        <f t="shared" si="1"/>
        <v/>
      </c>
      <c r="F25" t="e">
        <f>VLOOKUP(C25,all_pokes!A:Z,26,FALSE)</f>
        <v>#N/A</v>
      </c>
    </row>
    <row r="26" spans="1:6" ht="14.65" customHeight="1" x14ac:dyDescent="0.85">
      <c r="A26">
        <v>38</v>
      </c>
      <c r="B26">
        <v>361</v>
      </c>
      <c r="C26" t="e">
        <f t="shared" si="0"/>
        <v>#N/A</v>
      </c>
      <c r="D26" t="e">
        <f>VLOOKUP(C26,all_pokes!A:Z,2,FALSE)</f>
        <v>#N/A</v>
      </c>
      <c r="E26" t="str">
        <f t="shared" si="1"/>
        <v/>
      </c>
      <c r="F26" t="e">
        <f>VLOOKUP(C26,all_pokes!A:Z,26,FALSE)</f>
        <v>#N/A</v>
      </c>
    </row>
    <row r="27" spans="1:6" ht="14.65" customHeight="1" x14ac:dyDescent="0.85">
      <c r="A27">
        <v>54</v>
      </c>
      <c r="B27">
        <v>425</v>
      </c>
      <c r="C27" t="e">
        <f t="shared" si="0"/>
        <v>#N/A</v>
      </c>
      <c r="D27" t="e">
        <f>VLOOKUP(C27,all_pokes!A:Z,2,FALSE)</f>
        <v>#N/A</v>
      </c>
      <c r="E27" t="str">
        <f t="shared" si="1"/>
        <v/>
      </c>
      <c r="F27" t="e">
        <f>VLOOKUP(C27,all_pokes!A:Z,26,FALSE)</f>
        <v>#N/A</v>
      </c>
    </row>
    <row r="28" spans="1:6" ht="14.65" customHeight="1" x14ac:dyDescent="0.85">
      <c r="A28">
        <v>55</v>
      </c>
      <c r="B28">
        <v>40</v>
      </c>
      <c r="C28" t="e">
        <f t="shared" si="0"/>
        <v>#N/A</v>
      </c>
      <c r="D28" t="e">
        <f>VLOOKUP(C28,all_pokes!A:Z,2,FALSE)</f>
        <v>#N/A</v>
      </c>
      <c r="E28" t="str">
        <f t="shared" si="1"/>
        <v/>
      </c>
      <c r="F28" t="e">
        <f>VLOOKUP(C28,all_pokes!A:Z,26,FALSE)</f>
        <v>#N/A</v>
      </c>
    </row>
    <row r="29" spans="1:6" ht="14.65" customHeight="1" x14ac:dyDescent="0.85">
      <c r="A29">
        <v>57</v>
      </c>
      <c r="B29">
        <v>48</v>
      </c>
      <c r="C29" t="e">
        <f t="shared" si="0"/>
        <v>#N/A</v>
      </c>
      <c r="D29" t="e">
        <f>VLOOKUP(C29,all_pokes!A:Z,2,FALSE)</f>
        <v>#N/A</v>
      </c>
      <c r="E29" t="str">
        <f t="shared" si="1"/>
        <v/>
      </c>
      <c r="F29" t="e">
        <f>VLOOKUP(C29,all_pokes!A:Z,26,FALSE)</f>
        <v>#N/A</v>
      </c>
    </row>
    <row r="30" spans="1:6" ht="14.65" customHeight="1" x14ac:dyDescent="0.85">
      <c r="A30">
        <v>60</v>
      </c>
      <c r="B30">
        <v>433</v>
      </c>
      <c r="C30" t="e">
        <f t="shared" si="0"/>
        <v>#N/A</v>
      </c>
      <c r="D30" t="e">
        <f>VLOOKUP(C30,all_pokes!A:Z,2,FALSE)</f>
        <v>#N/A</v>
      </c>
      <c r="E30" t="str">
        <f t="shared" si="1"/>
        <v/>
      </c>
      <c r="F30" t="e">
        <f>VLOOKUP(C30,all_pokes!A:Z,26,FALSE)</f>
        <v>#N/A</v>
      </c>
    </row>
    <row r="31" spans="1:6" ht="14.65" customHeight="1" x14ac:dyDescent="0.85">
      <c r="A31">
        <v>61</v>
      </c>
      <c r="B31">
        <v>442</v>
      </c>
      <c r="C31" t="e">
        <f t="shared" si="0"/>
        <v>#N/A</v>
      </c>
      <c r="D31" t="e">
        <f>VLOOKUP(C31,all_pokes!A:Z,2,FALSE)</f>
        <v>#N/A</v>
      </c>
      <c r="E31" t="str">
        <f t="shared" si="1"/>
        <v/>
      </c>
      <c r="F31" t="e">
        <f>VLOOKUP(C31,all_pokes!A:Z,26,FALSE)</f>
        <v>#N/A</v>
      </c>
    </row>
    <row r="32" spans="1:6" x14ac:dyDescent="0.85">
      <c r="A32">
        <v>62</v>
      </c>
      <c r="B32">
        <v>198</v>
      </c>
      <c r="C32" t="e">
        <f t="shared" si="0"/>
        <v>#N/A</v>
      </c>
      <c r="D32" t="e">
        <f>VLOOKUP(C32,all_pokes!A:Z,2,FALSE)</f>
        <v>#N/A</v>
      </c>
      <c r="E32" t="str">
        <f t="shared" si="1"/>
        <v/>
      </c>
      <c r="F32" t="e">
        <f>VLOOKUP(C32,all_pokes!A:Z,26,FALSE)</f>
        <v>#N/A</v>
      </c>
    </row>
    <row r="33" spans="1:6" ht="14.65" customHeight="1" x14ac:dyDescent="0.85">
      <c r="A33">
        <v>63</v>
      </c>
      <c r="B33">
        <v>274</v>
      </c>
      <c r="C33" t="e">
        <f t="shared" si="0"/>
        <v>#N/A</v>
      </c>
      <c r="D33" t="e">
        <f>VLOOKUP(C33,all_pokes!A:Z,2,FALSE)</f>
        <v>#N/A</v>
      </c>
      <c r="E33" t="str">
        <f t="shared" si="1"/>
        <v/>
      </c>
      <c r="F33" t="e">
        <f>VLOOKUP(C33,all_pokes!A:Z,26,FALSE)</f>
        <v>#N/A</v>
      </c>
    </row>
    <row r="34" spans="1:6" x14ac:dyDescent="0.85">
      <c r="A34">
        <v>64</v>
      </c>
      <c r="B34">
        <v>275</v>
      </c>
      <c r="C34" t="e">
        <f t="shared" ref="C34:C65" si="2">VLOOKUP(B34,A:A,1,FALSE)</f>
        <v>#N/A</v>
      </c>
      <c r="D34" t="e">
        <f>VLOOKUP(C34,all_pokes!A:Z,2,FALSE)</f>
        <v>#N/A</v>
      </c>
      <c r="E34" t="str">
        <f t="shared" ref="E34:E65" si="3">IF(ISNA(D34),"",D34)</f>
        <v/>
      </c>
      <c r="F34" t="e">
        <f>VLOOKUP(C34,all_pokes!A:Z,26,FALSE)</f>
        <v>#N/A</v>
      </c>
    </row>
    <row r="35" spans="1:6" x14ac:dyDescent="0.85">
      <c r="A35">
        <v>65</v>
      </c>
      <c r="B35">
        <v>49</v>
      </c>
      <c r="C35" t="e">
        <f t="shared" si="2"/>
        <v>#N/A</v>
      </c>
      <c r="D35" t="e">
        <f>VLOOKUP(C35,all_pokes!A:Z,2,FALSE)</f>
        <v>#N/A</v>
      </c>
      <c r="E35" t="str">
        <f t="shared" si="3"/>
        <v/>
      </c>
      <c r="F35" t="e">
        <f>VLOOKUP(C35,all_pokes!A:Z,26,FALSE)</f>
        <v>#N/A</v>
      </c>
    </row>
    <row r="36" spans="1:6" ht="14.65" customHeight="1" x14ac:dyDescent="0.85">
      <c r="A36">
        <v>66</v>
      </c>
      <c r="B36">
        <v>390</v>
      </c>
      <c r="C36" t="e">
        <f t="shared" si="2"/>
        <v>#N/A</v>
      </c>
      <c r="D36" t="e">
        <f>VLOOKUP(C36,all_pokes!A:Z,2,FALSE)</f>
        <v>#N/A</v>
      </c>
      <c r="E36" t="str">
        <f t="shared" si="3"/>
        <v/>
      </c>
      <c r="F36" t="e">
        <f>VLOOKUP(C36,all_pokes!A:Z,26,FALSE)</f>
        <v>#N/A</v>
      </c>
    </row>
    <row r="37" spans="1:6" ht="14.65" customHeight="1" x14ac:dyDescent="0.85">
      <c r="A37">
        <v>67</v>
      </c>
      <c r="B37">
        <v>391</v>
      </c>
      <c r="C37" t="e">
        <f t="shared" si="2"/>
        <v>#N/A</v>
      </c>
      <c r="D37" t="e">
        <f>VLOOKUP(C37,all_pokes!A:Z,2,FALSE)</f>
        <v>#N/A</v>
      </c>
      <c r="E37" t="str">
        <f t="shared" si="3"/>
        <v/>
      </c>
      <c r="F37" t="e">
        <f>VLOOKUP(C37,all_pokes!A:Z,26,FALSE)</f>
        <v>#N/A</v>
      </c>
    </row>
    <row r="38" spans="1:6" ht="14.65" customHeight="1" x14ac:dyDescent="0.85">
      <c r="A38">
        <v>93</v>
      </c>
      <c r="B38">
        <v>509</v>
      </c>
      <c r="C38" t="e">
        <f t="shared" si="2"/>
        <v>#N/A</v>
      </c>
      <c r="D38" t="e">
        <f>VLOOKUP(C38,all_pokes!A:Z,2,FALSE)</f>
        <v>#N/A</v>
      </c>
      <c r="E38" t="str">
        <f t="shared" si="3"/>
        <v/>
      </c>
      <c r="F38" t="e">
        <f>VLOOKUP(C38,all_pokes!A:Z,26,FALSE)</f>
        <v>#N/A</v>
      </c>
    </row>
    <row r="39" spans="1:6" ht="14.65" customHeight="1" x14ac:dyDescent="0.85">
      <c r="A39">
        <v>94</v>
      </c>
      <c r="B39">
        <v>510</v>
      </c>
      <c r="C39" t="e">
        <f t="shared" si="2"/>
        <v>#N/A</v>
      </c>
      <c r="D39" t="e">
        <f>VLOOKUP(C39,all_pokes!A:Z,2,FALSE)</f>
        <v>#N/A</v>
      </c>
      <c r="E39" t="str">
        <f t="shared" si="3"/>
        <v/>
      </c>
      <c r="F39" t="e">
        <f>VLOOKUP(C39,all_pokes!A:Z,26,FALSE)</f>
        <v>#N/A</v>
      </c>
    </row>
    <row r="40" spans="1:6" ht="14.65" customHeight="1" x14ac:dyDescent="0.85">
      <c r="A40">
        <v>124</v>
      </c>
      <c r="B40">
        <v>511</v>
      </c>
      <c r="C40" t="e">
        <f t="shared" si="2"/>
        <v>#N/A</v>
      </c>
      <c r="D40" t="e">
        <f>VLOOKUP(C40,all_pokes!A:Z,2,FALSE)</f>
        <v>#N/A</v>
      </c>
      <c r="E40" t="str">
        <f t="shared" si="3"/>
        <v/>
      </c>
      <c r="F40" t="e">
        <f>VLOOKUP(C40,all_pokes!A:Z,26,FALSE)</f>
        <v>#N/A</v>
      </c>
    </row>
    <row r="41" spans="1:6" ht="14.65" customHeight="1" x14ac:dyDescent="0.85">
      <c r="A41">
        <v>143</v>
      </c>
      <c r="B41">
        <v>551</v>
      </c>
      <c r="C41" t="e">
        <f t="shared" si="2"/>
        <v>#N/A</v>
      </c>
      <c r="D41" t="e">
        <f>VLOOKUP(C41,all_pokes!A:Z,2,FALSE)</f>
        <v>#N/A</v>
      </c>
      <c r="E41" t="str">
        <f t="shared" si="3"/>
        <v/>
      </c>
      <c r="F41" t="e">
        <f>VLOOKUP(C41,all_pokes!A:Z,26,FALSE)</f>
        <v>#N/A</v>
      </c>
    </row>
    <row r="42" spans="1:6" ht="14.65" customHeight="1" x14ac:dyDescent="0.85">
      <c r="A42">
        <v>151</v>
      </c>
      <c r="B42">
        <v>552</v>
      </c>
      <c r="C42" t="e">
        <f t="shared" si="2"/>
        <v>#N/A</v>
      </c>
      <c r="D42" t="e">
        <f>VLOOKUP(C42,all_pokes!A:Z,2,FALSE)</f>
        <v>#N/A</v>
      </c>
      <c r="E42" t="str">
        <f t="shared" si="3"/>
        <v/>
      </c>
      <c r="F42" t="e">
        <f>VLOOKUP(C42,all_pokes!A:Z,26,FALSE)</f>
        <v>#N/A</v>
      </c>
    </row>
    <row r="43" spans="1:6" x14ac:dyDescent="0.85">
      <c r="A43">
        <v>172</v>
      </c>
      <c r="B43">
        <v>553</v>
      </c>
      <c r="C43" t="e">
        <f t="shared" si="2"/>
        <v>#N/A</v>
      </c>
      <c r="D43" t="e">
        <f>VLOOKUP(C43,all_pokes!A:Z,2,FALSE)</f>
        <v>#N/A</v>
      </c>
      <c r="E43" t="str">
        <f t="shared" si="3"/>
        <v/>
      </c>
      <c r="F43" t="e">
        <f>VLOOKUP(C43,all_pokes!A:Z,26,FALSE)</f>
        <v>#N/A</v>
      </c>
    </row>
    <row r="44" spans="1:6" x14ac:dyDescent="0.85">
      <c r="A44">
        <v>173</v>
      </c>
      <c r="B44">
        <v>79</v>
      </c>
      <c r="C44" t="e">
        <f t="shared" si="2"/>
        <v>#N/A</v>
      </c>
      <c r="D44" t="e">
        <f>VLOOKUP(C44,all_pokes!A:Z,2,FALSE)</f>
        <v>#N/A</v>
      </c>
      <c r="E44" t="str">
        <f t="shared" si="3"/>
        <v/>
      </c>
      <c r="F44" t="e">
        <f>VLOOKUP(C44,all_pokes!A:Z,26,FALSE)</f>
        <v>#N/A</v>
      </c>
    </row>
    <row r="45" spans="1:6" x14ac:dyDescent="0.85">
      <c r="A45">
        <v>175</v>
      </c>
      <c r="B45">
        <v>80</v>
      </c>
      <c r="C45" t="e">
        <f t="shared" si="2"/>
        <v>#N/A</v>
      </c>
      <c r="D45" t="e">
        <f>VLOOKUP(C45,all_pokes!A:Z,2,FALSE)</f>
        <v>#N/A</v>
      </c>
      <c r="E45" t="str">
        <f t="shared" si="3"/>
        <v/>
      </c>
      <c r="F45" t="e">
        <f>VLOOKUP(C45,all_pokes!A:Z,26,FALSE)</f>
        <v>#N/A</v>
      </c>
    </row>
    <row r="46" spans="1:6" ht="14.65" customHeight="1" x14ac:dyDescent="0.85">
      <c r="A46">
        <v>176</v>
      </c>
      <c r="B46">
        <v>88</v>
      </c>
      <c r="C46" t="e">
        <f t="shared" si="2"/>
        <v>#N/A</v>
      </c>
      <c r="D46" t="e">
        <f>VLOOKUP(C46,all_pokes!A:Z,2,FALSE)</f>
        <v>#N/A</v>
      </c>
      <c r="E46" t="str">
        <f t="shared" si="3"/>
        <v/>
      </c>
      <c r="F46" t="e">
        <f>VLOOKUP(C46,all_pokes!A:Z,26,FALSE)</f>
        <v>#N/A</v>
      </c>
    </row>
    <row r="47" spans="1:6" ht="14.65" customHeight="1" x14ac:dyDescent="0.85">
      <c r="A47">
        <v>183</v>
      </c>
      <c r="B47">
        <v>570</v>
      </c>
      <c r="C47" t="e">
        <f t="shared" si="2"/>
        <v>#N/A</v>
      </c>
      <c r="D47" t="e">
        <f>VLOOKUP(C47,all_pokes!A:Z,2,FALSE)</f>
        <v>#N/A</v>
      </c>
      <c r="E47" t="str">
        <f t="shared" si="3"/>
        <v/>
      </c>
      <c r="F47" t="e">
        <f>VLOOKUP(C47,all_pokes!A:Z,26,FALSE)</f>
        <v>#N/A</v>
      </c>
    </row>
    <row r="48" spans="1:6" ht="14.65" customHeight="1" x14ac:dyDescent="0.85">
      <c r="A48">
        <v>184</v>
      </c>
      <c r="B48">
        <v>571</v>
      </c>
      <c r="C48" t="e">
        <f t="shared" si="2"/>
        <v>#N/A</v>
      </c>
      <c r="D48" t="e">
        <f>VLOOKUP(C48,all_pokes!A:Z,2,FALSE)</f>
        <v>#N/A</v>
      </c>
      <c r="E48" t="str">
        <f t="shared" si="3"/>
        <v/>
      </c>
      <c r="F48" t="e">
        <f>VLOOKUP(C48,all_pokes!A:Z,26,FALSE)</f>
        <v>#N/A</v>
      </c>
    </row>
    <row r="49" spans="1:6" ht="14.65" customHeight="1" x14ac:dyDescent="0.85">
      <c r="A49">
        <v>186</v>
      </c>
      <c r="B49">
        <v>624</v>
      </c>
      <c r="C49" t="e">
        <f t="shared" si="2"/>
        <v>#N/A</v>
      </c>
      <c r="D49" t="e">
        <f>VLOOKUP(C49,all_pokes!A:Z,2,FALSE)</f>
        <v>#N/A</v>
      </c>
      <c r="E49" t="str">
        <f t="shared" si="3"/>
        <v/>
      </c>
      <c r="F49" t="e">
        <f>VLOOKUP(C49,all_pokes!A:Z,26,FALSE)</f>
        <v>#N/A</v>
      </c>
    </row>
    <row r="50" spans="1:6" x14ac:dyDescent="0.85">
      <c r="A50">
        <v>194</v>
      </c>
      <c r="B50">
        <v>625</v>
      </c>
      <c r="C50" t="e">
        <f t="shared" si="2"/>
        <v>#N/A</v>
      </c>
      <c r="D50" t="e">
        <f>VLOOKUP(C50,all_pokes!A:Z,2,FALSE)</f>
        <v>#N/A</v>
      </c>
      <c r="E50" t="str">
        <f t="shared" si="3"/>
        <v/>
      </c>
      <c r="F50" t="e">
        <f>VLOOKUP(C50,all_pokes!A:Z,26,FALSE)</f>
        <v>#N/A</v>
      </c>
    </row>
    <row r="51" spans="1:6" x14ac:dyDescent="0.85">
      <c r="A51">
        <v>195</v>
      </c>
      <c r="B51">
        <v>707</v>
      </c>
      <c r="C51" t="e">
        <f t="shared" si="2"/>
        <v>#N/A</v>
      </c>
      <c r="D51" t="e">
        <f>VLOOKUP(C51,all_pokes!A:Z,2,FALSE)</f>
        <v>#N/A</v>
      </c>
      <c r="E51" t="str">
        <f t="shared" si="3"/>
        <v/>
      </c>
      <c r="F51" t="e">
        <f>VLOOKUP(C51,all_pokes!A:Z,26,FALSE)</f>
        <v>#N/A</v>
      </c>
    </row>
    <row r="52" spans="1:6" ht="14.65" customHeight="1" x14ac:dyDescent="0.85">
      <c r="A52">
        <v>202</v>
      </c>
      <c r="B52">
        <v>89</v>
      </c>
      <c r="C52" t="e">
        <f t="shared" si="2"/>
        <v>#N/A</v>
      </c>
      <c r="D52" t="e">
        <f>VLOOKUP(C52,all_pokes!A:Z,2,FALSE)</f>
        <v>#N/A</v>
      </c>
      <c r="E52" t="str">
        <f t="shared" si="3"/>
        <v/>
      </c>
      <c r="F52" t="e">
        <f>VLOOKUP(C52,all_pokes!A:Z,26,FALSE)</f>
        <v>#N/A</v>
      </c>
    </row>
    <row r="53" spans="1:6" ht="14.65" customHeight="1" x14ac:dyDescent="0.85">
      <c r="A53">
        <v>238</v>
      </c>
      <c r="B53">
        <v>758</v>
      </c>
      <c r="C53">
        <f t="shared" si="2"/>
        <v>758</v>
      </c>
      <c r="D53" t="e">
        <f>VLOOKUP(C53,all_pokes!A:Z,2,FALSE)</f>
        <v>#N/A</v>
      </c>
      <c r="E53" t="str">
        <f t="shared" si="3"/>
        <v/>
      </c>
      <c r="F53" t="e">
        <f>VLOOKUP(C53,all_pokes!A:Z,26,FALSE)</f>
        <v>#N/A</v>
      </c>
    </row>
    <row r="54" spans="1:6" ht="14.65" customHeight="1" x14ac:dyDescent="0.85">
      <c r="A54">
        <v>271</v>
      </c>
      <c r="B54">
        <v>859</v>
      </c>
      <c r="C54" t="e">
        <f t="shared" si="2"/>
        <v>#N/A</v>
      </c>
      <c r="D54" t="e">
        <f>VLOOKUP(C54,all_pokes!A:Z,2,FALSE)</f>
        <v>#N/A</v>
      </c>
      <c r="E54" t="str">
        <f t="shared" si="3"/>
        <v/>
      </c>
      <c r="F54" t="e">
        <f>VLOOKUP(C54,all_pokes!A:Z,26,FALSE)</f>
        <v>#N/A</v>
      </c>
    </row>
    <row r="55" spans="1:6" ht="14.65" customHeight="1" x14ac:dyDescent="0.85">
      <c r="A55">
        <v>272</v>
      </c>
      <c r="B55">
        <v>860</v>
      </c>
      <c r="C55" t="e">
        <f t="shared" si="2"/>
        <v>#N/A</v>
      </c>
      <c r="D55" t="e">
        <f>VLOOKUP(C55,all_pokes!A:Z,2,FALSE)</f>
        <v>#N/A</v>
      </c>
      <c r="E55" t="str">
        <f t="shared" si="3"/>
        <v/>
      </c>
      <c r="F55" t="e">
        <f>VLOOKUP(C55,all_pokes!A:Z,26,FALSE)</f>
        <v>#N/A</v>
      </c>
    </row>
    <row r="56" spans="1:6" ht="14.65" customHeight="1" x14ac:dyDescent="0.85">
      <c r="A56">
        <v>280</v>
      </c>
      <c r="B56">
        <v>861</v>
      </c>
      <c r="C56" t="e">
        <f t="shared" si="2"/>
        <v>#N/A</v>
      </c>
      <c r="D56" t="e">
        <f>VLOOKUP(C56,all_pokes!A:Z,2,FALSE)</f>
        <v>#N/A</v>
      </c>
      <c r="E56" t="str">
        <f t="shared" si="3"/>
        <v/>
      </c>
      <c r="F56" t="e">
        <f>VLOOKUP(C56,all_pokes!A:Z,26,FALSE)</f>
        <v>#N/A</v>
      </c>
    </row>
    <row r="57" spans="1:6" ht="14.65" customHeight="1" x14ac:dyDescent="0.85">
      <c r="A57">
        <v>281</v>
      </c>
      <c r="B57">
        <v>877</v>
      </c>
      <c r="C57" t="e">
        <f t="shared" si="2"/>
        <v>#N/A</v>
      </c>
      <c r="D57" t="e">
        <f>VLOOKUP(C57,all_pokes!A:Z,2,FALSE)</f>
        <v>#N/A</v>
      </c>
      <c r="E57" t="str">
        <f t="shared" si="3"/>
        <v/>
      </c>
      <c r="F57" t="e">
        <f>VLOOKUP(C57,all_pokes!A:Z,26,FALSE)</f>
        <v>#N/A</v>
      </c>
    </row>
    <row r="58" spans="1:6" ht="14.65" customHeight="1" x14ac:dyDescent="0.85">
      <c r="A58">
        <v>282</v>
      </c>
      <c r="B58">
        <v>896</v>
      </c>
      <c r="C58" t="e">
        <f t="shared" si="2"/>
        <v>#N/A</v>
      </c>
      <c r="D58" t="e">
        <f>VLOOKUP(C58,all_pokes!A:Z,2,FALSE)</f>
        <v>#N/A</v>
      </c>
      <c r="E58" t="str">
        <f t="shared" si="3"/>
        <v/>
      </c>
      <c r="F58" t="e">
        <f>VLOOKUP(C58,all_pokes!A:Z,26,FALSE)</f>
        <v>#N/A</v>
      </c>
    </row>
    <row r="59" spans="1:6" x14ac:dyDescent="0.85">
      <c r="A59">
        <v>287</v>
      </c>
      <c r="B59">
        <v>96</v>
      </c>
      <c r="C59" t="e">
        <f t="shared" si="2"/>
        <v>#N/A</v>
      </c>
      <c r="D59" t="e">
        <f>VLOOKUP(C59,all_pokes!A:Z,2,FALSE)</f>
        <v>#N/A</v>
      </c>
      <c r="E59" t="str">
        <f t="shared" si="3"/>
        <v/>
      </c>
      <c r="F59" t="e">
        <f>VLOOKUP(C59,all_pokes!A:Z,26,FALSE)</f>
        <v>#N/A</v>
      </c>
    </row>
    <row r="60" spans="1:6" ht="14.65" customHeight="1" x14ac:dyDescent="0.85">
      <c r="A60">
        <v>288</v>
      </c>
      <c r="B60">
        <v>97</v>
      </c>
      <c r="C60" t="e">
        <f t="shared" si="2"/>
        <v>#N/A</v>
      </c>
      <c r="D60" t="e">
        <f>VLOOKUP(C60,all_pokes!A:Z,2,FALSE)</f>
        <v>#N/A</v>
      </c>
      <c r="E60" t="str">
        <f t="shared" si="3"/>
        <v/>
      </c>
      <c r="F60" t="e">
        <f>VLOOKUP(C60,all_pokes!A:Z,26,FALSE)</f>
        <v>#N/A</v>
      </c>
    </row>
    <row r="61" spans="1:6" ht="14.65" customHeight="1" x14ac:dyDescent="0.85">
      <c r="A61">
        <v>289</v>
      </c>
      <c r="B61">
        <v>108</v>
      </c>
      <c r="C61" t="e">
        <f t="shared" si="2"/>
        <v>#N/A</v>
      </c>
      <c r="D61" t="e">
        <f>VLOOKUP(C61,all_pokes!A:Z,2,FALSE)</f>
        <v>#N/A</v>
      </c>
      <c r="E61" t="str">
        <f t="shared" si="3"/>
        <v/>
      </c>
      <c r="F61" t="e">
        <f>VLOOKUP(C61,all_pokes!A:Z,26,FALSE)</f>
        <v>#N/A</v>
      </c>
    </row>
    <row r="62" spans="1:6" x14ac:dyDescent="0.85">
      <c r="A62">
        <v>298</v>
      </c>
      <c r="B62">
        <v>898</v>
      </c>
      <c r="C62" t="e">
        <f t="shared" si="2"/>
        <v>#N/A</v>
      </c>
      <c r="D62" t="e">
        <f>VLOOKUP(C62,all_pokes!A:Z,2,FALSE)</f>
        <v>#N/A</v>
      </c>
      <c r="E62" t="str">
        <f t="shared" si="3"/>
        <v/>
      </c>
      <c r="F62" t="e">
        <f>VLOOKUP(C62,all_pokes!A:Z,26,FALSE)</f>
        <v>#N/A</v>
      </c>
    </row>
    <row r="63" spans="1:6" ht="14.65" customHeight="1" x14ac:dyDescent="0.85">
      <c r="A63">
        <v>468</v>
      </c>
      <c r="B63">
        <v>19</v>
      </c>
      <c r="C63" t="e">
        <f t="shared" si="2"/>
        <v>#N/A</v>
      </c>
      <c r="D63" t="e">
        <f>VLOOKUP(C63,all_pokes!A:Z,2,FALSE)</f>
        <v>#N/A</v>
      </c>
      <c r="E63" t="str">
        <f t="shared" si="3"/>
        <v/>
      </c>
      <c r="F63" t="e">
        <f>VLOOKUP(C63,all_pokes!A:Z,26,FALSE)</f>
        <v>#N/A</v>
      </c>
    </row>
    <row r="64" spans="1:6" ht="14.65" customHeight="1" x14ac:dyDescent="0.85">
      <c r="A64">
        <v>311</v>
      </c>
      <c r="B64">
        <v>117</v>
      </c>
      <c r="C64" t="e">
        <f t="shared" si="2"/>
        <v>#N/A</v>
      </c>
      <c r="D64" t="e">
        <f>VLOOKUP(C64,all_pokes!A:Z,2,FALSE)</f>
        <v>#N/A</v>
      </c>
      <c r="E64" t="str">
        <f t="shared" si="3"/>
        <v/>
      </c>
      <c r="F64" t="e">
        <f>VLOOKUP(C64,all_pokes!A:Z,26,FALSE)</f>
        <v>#N/A</v>
      </c>
    </row>
    <row r="65" spans="1:6" ht="14.65" customHeight="1" x14ac:dyDescent="0.85">
      <c r="A65">
        <v>312</v>
      </c>
      <c r="B65">
        <v>150</v>
      </c>
      <c r="C65" t="e">
        <f t="shared" si="2"/>
        <v>#N/A</v>
      </c>
      <c r="D65" t="e">
        <f>VLOOKUP(C65,all_pokes!A:Z,2,FALSE)</f>
        <v>#N/A</v>
      </c>
      <c r="E65" t="str">
        <f t="shared" si="3"/>
        <v/>
      </c>
      <c r="F65" t="e">
        <f>VLOOKUP(C65,all_pokes!A:Z,26,FALSE)</f>
        <v>#N/A</v>
      </c>
    </row>
    <row r="66" spans="1:6" ht="14.65" customHeight="1" x14ac:dyDescent="0.85">
      <c r="A66">
        <v>314</v>
      </c>
      <c r="B66">
        <v>174</v>
      </c>
      <c r="C66" t="e">
        <f t="shared" ref="C66:C97" si="4">VLOOKUP(B66,A:A,1,FALSE)</f>
        <v>#N/A</v>
      </c>
      <c r="D66" t="e">
        <f>VLOOKUP(C66,all_pokes!A:Z,2,FALSE)</f>
        <v>#N/A</v>
      </c>
      <c r="E66" t="str">
        <f t="shared" ref="E66:E97" si="5">IF(ISNA(D66),"",D66)</f>
        <v/>
      </c>
      <c r="F66" t="e">
        <f>VLOOKUP(C66,all_pokes!A:Z,26,FALSE)</f>
        <v>#N/A</v>
      </c>
    </row>
    <row r="67" spans="1:6" ht="14.65" customHeight="1" x14ac:dyDescent="0.85">
      <c r="A67">
        <v>316</v>
      </c>
      <c r="B67">
        <v>199</v>
      </c>
      <c r="C67" t="e">
        <f t="shared" si="4"/>
        <v>#N/A</v>
      </c>
      <c r="D67" t="e">
        <f>VLOOKUP(C67,all_pokes!A:Z,2,FALSE)</f>
        <v>#N/A</v>
      </c>
      <c r="E67" t="str">
        <f t="shared" si="5"/>
        <v/>
      </c>
      <c r="F67" t="e">
        <f>VLOOKUP(C67,all_pokes!A:Z,26,FALSE)</f>
        <v>#N/A</v>
      </c>
    </row>
    <row r="68" spans="1:6" ht="14.65" customHeight="1" x14ac:dyDescent="0.85">
      <c r="A68">
        <v>317</v>
      </c>
      <c r="B68">
        <v>222</v>
      </c>
      <c r="C68" t="e">
        <f t="shared" si="4"/>
        <v>#N/A</v>
      </c>
      <c r="D68" t="e">
        <f>VLOOKUP(C68,all_pokes!A:Z,2,FALSE)</f>
        <v>#N/A</v>
      </c>
      <c r="E68" t="str">
        <f t="shared" si="5"/>
        <v/>
      </c>
      <c r="F68" t="e">
        <f>VLOOKUP(C68,all_pokes!A:Z,26,FALSE)</f>
        <v>#N/A</v>
      </c>
    </row>
    <row r="69" spans="1:6" ht="14.65" customHeight="1" x14ac:dyDescent="0.85">
      <c r="A69">
        <v>363</v>
      </c>
      <c r="B69">
        <v>355</v>
      </c>
      <c r="C69" t="e">
        <f t="shared" si="4"/>
        <v>#N/A</v>
      </c>
      <c r="D69" t="e">
        <f>VLOOKUP(C69,all_pokes!A:Z,2,FALSE)</f>
        <v>#N/A</v>
      </c>
      <c r="E69" t="str">
        <f t="shared" si="5"/>
        <v/>
      </c>
      <c r="F69" t="e">
        <f>VLOOKUP(C69,all_pokes!A:Z,26,FALSE)</f>
        <v>#N/A</v>
      </c>
    </row>
    <row r="70" spans="1:6" ht="14.65" customHeight="1" x14ac:dyDescent="0.85">
      <c r="A70">
        <v>364</v>
      </c>
      <c r="B70">
        <v>356</v>
      </c>
      <c r="C70" t="e">
        <f t="shared" si="4"/>
        <v>#N/A</v>
      </c>
      <c r="D70" t="e">
        <f>VLOOKUP(C70,all_pokes!A:Z,2,FALSE)</f>
        <v>#N/A</v>
      </c>
      <c r="E70" t="str">
        <f t="shared" si="5"/>
        <v/>
      </c>
      <c r="F70" t="e">
        <f>VLOOKUP(C70,all_pokes!A:Z,26,FALSE)</f>
        <v>#N/A</v>
      </c>
    </row>
    <row r="71" spans="1:6" ht="14.65" customHeight="1" x14ac:dyDescent="0.85">
      <c r="A71">
        <v>365</v>
      </c>
      <c r="B71">
        <v>463</v>
      </c>
      <c r="C71" t="e">
        <f t="shared" si="4"/>
        <v>#N/A</v>
      </c>
      <c r="D71" t="e">
        <f>VLOOKUP(C71,all_pokes!A:Z,2,FALSE)</f>
        <v>#N/A</v>
      </c>
      <c r="E71" t="str">
        <f t="shared" si="5"/>
        <v/>
      </c>
      <c r="F71" t="e">
        <f>VLOOKUP(C71,all_pokes!A:Z,26,FALSE)</f>
        <v>#N/A</v>
      </c>
    </row>
    <row r="72" spans="1:6" ht="14.65" customHeight="1" x14ac:dyDescent="0.85">
      <c r="A72">
        <v>385</v>
      </c>
      <c r="B72">
        <v>20</v>
      </c>
      <c r="C72" t="e">
        <f t="shared" si="4"/>
        <v>#N/A</v>
      </c>
      <c r="D72" t="e">
        <f>VLOOKUP(C72,all_pokes!A:Z,2,FALSE)</f>
        <v>#N/A</v>
      </c>
      <c r="E72" t="str">
        <f t="shared" si="5"/>
        <v/>
      </c>
      <c r="F72" t="e">
        <f>VLOOKUP(C72,all_pokes!A:Z,26,FALSE)</f>
        <v>#N/A</v>
      </c>
    </row>
    <row r="73" spans="1:6" ht="14.65" customHeight="1" x14ac:dyDescent="0.85">
      <c r="A73">
        <v>427</v>
      </c>
      <c r="B73">
        <v>24</v>
      </c>
      <c r="C73" t="e">
        <f t="shared" si="4"/>
        <v>#N/A</v>
      </c>
      <c r="D73" t="e">
        <f>VLOOKUP(C73,all_pokes!A:Z,2,FALSE)</f>
        <v>#N/A</v>
      </c>
      <c r="E73" t="str">
        <f t="shared" si="5"/>
        <v/>
      </c>
      <c r="F73" t="e">
        <f>VLOOKUP(C73,all_pokes!A:Z,26,FALSE)</f>
        <v>#N/A</v>
      </c>
    </row>
    <row r="74" spans="1:6" ht="14.65" customHeight="1" x14ac:dyDescent="0.85">
      <c r="A74">
        <v>428</v>
      </c>
      <c r="B74">
        <v>31</v>
      </c>
      <c r="C74" t="e">
        <f t="shared" si="4"/>
        <v>#N/A</v>
      </c>
      <c r="D74" t="e">
        <f>VLOOKUP(C74,all_pokes!A:Z,2,FALSE)</f>
        <v>#N/A</v>
      </c>
      <c r="E74" t="str">
        <f t="shared" si="5"/>
        <v/>
      </c>
      <c r="F74" t="e">
        <f>VLOOKUP(C74,all_pokes!A:Z,26,FALSE)</f>
        <v>#N/A</v>
      </c>
    </row>
    <row r="75" spans="1:6" x14ac:dyDescent="0.85">
      <c r="A75">
        <v>439</v>
      </c>
      <c r="B75">
        <v>477</v>
      </c>
      <c r="C75" t="e">
        <f t="shared" si="4"/>
        <v>#N/A</v>
      </c>
      <c r="D75" t="e">
        <f>VLOOKUP(C75,all_pokes!A:Z,2,FALSE)</f>
        <v>#N/A</v>
      </c>
      <c r="E75" t="str">
        <f t="shared" si="5"/>
        <v/>
      </c>
      <c r="F75" t="e">
        <f>VLOOKUP(C75,all_pokes!A:Z,26,FALSE)</f>
        <v>#N/A</v>
      </c>
    </row>
    <row r="76" spans="1:6" x14ac:dyDescent="0.85">
      <c r="A76">
        <v>446</v>
      </c>
      <c r="B76">
        <v>34</v>
      </c>
      <c r="C76" t="e">
        <f t="shared" si="4"/>
        <v>#N/A</v>
      </c>
      <c r="D76" t="e">
        <f>VLOOKUP(C76,all_pokes!A:Z,2,FALSE)</f>
        <v>#N/A</v>
      </c>
      <c r="E76" t="str">
        <f t="shared" si="5"/>
        <v/>
      </c>
      <c r="F76" t="e">
        <f>VLOOKUP(C76,all_pokes!A:Z,26,FALSE)</f>
        <v>#N/A</v>
      </c>
    </row>
    <row r="77" spans="1:6" x14ac:dyDescent="0.85">
      <c r="A77">
        <v>453</v>
      </c>
      <c r="B77">
        <v>41</v>
      </c>
      <c r="C77" t="e">
        <f t="shared" si="4"/>
        <v>#N/A</v>
      </c>
      <c r="D77" t="e">
        <f>VLOOKUP(C77,all_pokes!A:Z,2,FALSE)</f>
        <v>#N/A</v>
      </c>
      <c r="E77" t="str">
        <f t="shared" si="5"/>
        <v/>
      </c>
      <c r="F77" t="e">
        <f>VLOOKUP(C77,all_pokes!A:Z,26,FALSE)</f>
        <v>#N/A</v>
      </c>
    </row>
    <row r="78" spans="1:6" x14ac:dyDescent="0.85">
      <c r="A78">
        <v>454</v>
      </c>
      <c r="B78">
        <v>42</v>
      </c>
      <c r="C78" t="e">
        <f t="shared" si="4"/>
        <v>#N/A</v>
      </c>
      <c r="D78" t="e">
        <f>VLOOKUP(C78,all_pokes!A:Z,2,FALSE)</f>
        <v>#N/A</v>
      </c>
      <c r="E78" t="str">
        <f t="shared" si="5"/>
        <v/>
      </c>
      <c r="F78" t="e">
        <f>VLOOKUP(C78,all_pokes!A:Z,26,FALSE)</f>
        <v>#N/A</v>
      </c>
    </row>
    <row r="79" spans="1:6" ht="14.65" customHeight="1" x14ac:dyDescent="0.85">
      <c r="A79">
        <v>468</v>
      </c>
      <c r="B79">
        <v>52</v>
      </c>
      <c r="C79" t="e">
        <f t="shared" si="4"/>
        <v>#N/A</v>
      </c>
      <c r="D79" t="e">
        <f>VLOOKUP(C79,all_pokes!A:Z,2,FALSE)</f>
        <v>#N/A</v>
      </c>
      <c r="E79" t="str">
        <f t="shared" si="5"/>
        <v/>
      </c>
      <c r="F79" t="e">
        <f>VLOOKUP(C79,all_pokes!A:Z,26,FALSE)</f>
        <v>#N/A</v>
      </c>
    </row>
    <row r="80" spans="1:6" x14ac:dyDescent="0.85">
      <c r="A80">
        <v>475</v>
      </c>
      <c r="B80">
        <v>53</v>
      </c>
      <c r="C80" t="e">
        <f t="shared" si="4"/>
        <v>#N/A</v>
      </c>
      <c r="D80" t="e">
        <f>VLOOKUP(C80,all_pokes!A:Z,2,FALSE)</f>
        <v>#N/A</v>
      </c>
      <c r="E80" t="str">
        <f t="shared" si="5"/>
        <v/>
      </c>
      <c r="F80" t="e">
        <f>VLOOKUP(C80,all_pokes!A:Z,26,FALSE)</f>
        <v>#N/A</v>
      </c>
    </row>
    <row r="81" spans="1:6" ht="14.65" customHeight="1" x14ac:dyDescent="0.85">
      <c r="A81">
        <v>481</v>
      </c>
      <c r="B81">
        <v>85</v>
      </c>
      <c r="C81" t="e">
        <f t="shared" si="4"/>
        <v>#N/A</v>
      </c>
      <c r="D81" t="e">
        <f>VLOOKUP(C81,all_pokes!A:Z,2,FALSE)</f>
        <v>#N/A</v>
      </c>
      <c r="E81" t="str">
        <f t="shared" si="5"/>
        <v/>
      </c>
      <c r="F81" t="e">
        <f>VLOOKUP(C81,all_pokes!A:Z,26,FALSE)</f>
        <v>#N/A</v>
      </c>
    </row>
    <row r="82" spans="1:6" ht="14.65" customHeight="1" x14ac:dyDescent="0.85">
      <c r="A82">
        <v>482</v>
      </c>
      <c r="B82">
        <v>91</v>
      </c>
      <c r="C82" t="e">
        <f t="shared" si="4"/>
        <v>#N/A</v>
      </c>
      <c r="D82" t="e">
        <f>VLOOKUP(C82,all_pokes!A:Z,2,FALSE)</f>
        <v>#N/A</v>
      </c>
      <c r="E82" t="str">
        <f t="shared" si="5"/>
        <v/>
      </c>
      <c r="F82" t="e">
        <f>VLOOKUP(C82,all_pokes!A:Z,26,FALSE)</f>
        <v>#N/A</v>
      </c>
    </row>
    <row r="83" spans="1:6" ht="14.65" customHeight="1" x14ac:dyDescent="0.85">
      <c r="A83">
        <v>501</v>
      </c>
      <c r="B83">
        <v>23</v>
      </c>
      <c r="C83" t="e">
        <f t="shared" si="4"/>
        <v>#N/A</v>
      </c>
      <c r="D83" t="e">
        <f>VLOOKUP(C83,all_pokes!A:Z,2,FALSE)</f>
        <v>#N/A</v>
      </c>
      <c r="E83" t="str">
        <f t="shared" si="5"/>
        <v/>
      </c>
      <c r="F83" t="e">
        <f>VLOOKUP(C83,all_pokes!A:Z,26,FALSE)</f>
        <v>#N/A</v>
      </c>
    </row>
    <row r="84" spans="1:6" ht="14.65" customHeight="1" x14ac:dyDescent="0.85">
      <c r="A84">
        <v>502</v>
      </c>
      <c r="B84">
        <v>29</v>
      </c>
      <c r="C84" t="e">
        <f t="shared" si="4"/>
        <v>#N/A</v>
      </c>
      <c r="D84" t="e">
        <f>VLOOKUP(C84,all_pokes!A:Z,2,FALSE)</f>
        <v>#N/A</v>
      </c>
      <c r="E84" t="str">
        <f t="shared" si="5"/>
        <v/>
      </c>
      <c r="F84" t="e">
        <f>VLOOKUP(C84,all_pokes!A:Z,26,FALSE)</f>
        <v>#N/A</v>
      </c>
    </row>
    <row r="85" spans="1:6" ht="14.65" customHeight="1" x14ac:dyDescent="0.85">
      <c r="A85">
        <v>503</v>
      </c>
      <c r="B85">
        <v>32</v>
      </c>
      <c r="C85" t="e">
        <f t="shared" si="4"/>
        <v>#N/A</v>
      </c>
      <c r="D85" t="e">
        <f>VLOOKUP(C85,all_pokes!A:Z,2,FALSE)</f>
        <v>#N/A</v>
      </c>
      <c r="E85" t="str">
        <f t="shared" si="5"/>
        <v/>
      </c>
      <c r="F85" t="e">
        <f>VLOOKUP(C85,all_pokes!A:Z,26,FALSE)</f>
        <v>#N/A</v>
      </c>
    </row>
    <row r="86" spans="1:6" x14ac:dyDescent="0.85">
      <c r="A86">
        <v>573</v>
      </c>
      <c r="B86">
        <v>92</v>
      </c>
      <c r="C86" t="e">
        <f t="shared" si="4"/>
        <v>#N/A</v>
      </c>
      <c r="D86" t="e">
        <f>VLOOKUP(C86,all_pokes!A:Z,2,FALSE)</f>
        <v>#N/A</v>
      </c>
      <c r="E86" t="str">
        <f t="shared" si="5"/>
        <v/>
      </c>
      <c r="F86" t="e">
        <f>VLOOKUP(C86,all_pokes!A:Z,26,FALSE)</f>
        <v>#N/A</v>
      </c>
    </row>
    <row r="87" spans="1:6" ht="14.65" customHeight="1" x14ac:dyDescent="0.85">
      <c r="A87">
        <v>587</v>
      </c>
      <c r="B87">
        <v>115</v>
      </c>
      <c r="C87" t="e">
        <f t="shared" si="4"/>
        <v>#N/A</v>
      </c>
      <c r="D87" t="e">
        <f>VLOOKUP(C87,all_pokes!A:Z,2,FALSE)</f>
        <v>#N/A</v>
      </c>
      <c r="E87" t="str">
        <f t="shared" si="5"/>
        <v/>
      </c>
      <c r="F87" t="e">
        <f>VLOOKUP(C87,all_pokes!A:Z,26,FALSE)</f>
        <v>#N/A</v>
      </c>
    </row>
    <row r="88" spans="1:6" ht="14.65" customHeight="1" x14ac:dyDescent="0.85">
      <c r="A88">
        <v>698</v>
      </c>
      <c r="B88">
        <v>116</v>
      </c>
      <c r="C88" t="e">
        <f t="shared" si="4"/>
        <v>#N/A</v>
      </c>
      <c r="D88" t="e">
        <f>VLOOKUP(C88,all_pokes!A:Z,2,FALSE)</f>
        <v>#N/A</v>
      </c>
      <c r="E88" t="str">
        <f t="shared" si="5"/>
        <v/>
      </c>
      <c r="F88" t="e">
        <f>VLOOKUP(C88,all_pokes!A:Z,26,FALSE)</f>
        <v>#N/A</v>
      </c>
    </row>
    <row r="89" spans="1:6" ht="14.65" customHeight="1" x14ac:dyDescent="0.85">
      <c r="A89">
        <v>699</v>
      </c>
      <c r="B89">
        <v>167</v>
      </c>
      <c r="C89" t="e">
        <f t="shared" si="4"/>
        <v>#N/A</v>
      </c>
      <c r="D89" t="e">
        <f>VLOOKUP(C89,all_pokes!A:Z,2,FALSE)</f>
        <v>#N/A</v>
      </c>
      <c r="E89" t="str">
        <f t="shared" si="5"/>
        <v/>
      </c>
      <c r="F89" t="e">
        <f>VLOOKUP(C89,all_pokes!A:Z,26,FALSE)</f>
        <v>#N/A</v>
      </c>
    </row>
    <row r="90" spans="1:6" x14ac:dyDescent="0.85">
      <c r="A90">
        <v>701</v>
      </c>
      <c r="B90">
        <v>234</v>
      </c>
      <c r="C90" t="e">
        <f t="shared" si="4"/>
        <v>#N/A</v>
      </c>
      <c r="D90" t="e">
        <f>VLOOKUP(C90,all_pokes!A:Z,2,FALSE)</f>
        <v>#N/A</v>
      </c>
      <c r="E90" t="str">
        <f t="shared" si="5"/>
        <v/>
      </c>
      <c r="F90" t="e">
        <f>VLOOKUP(C90,all_pokes!A:Z,26,FALSE)</f>
        <v>#N/A</v>
      </c>
    </row>
    <row r="91" spans="1:6" x14ac:dyDescent="0.85">
      <c r="A91">
        <v>729</v>
      </c>
      <c r="B91">
        <v>327</v>
      </c>
      <c r="C91" t="e">
        <f t="shared" si="4"/>
        <v>#N/A</v>
      </c>
      <c r="D91" t="e">
        <f>VLOOKUP(C91,all_pokes!A:Z,2,FALSE)</f>
        <v>#N/A</v>
      </c>
      <c r="E91" t="str">
        <f t="shared" si="5"/>
        <v/>
      </c>
      <c r="F91" t="e">
        <f>VLOOKUP(C91,all_pokes!A:Z,26,FALSE)</f>
        <v>#N/A</v>
      </c>
    </row>
    <row r="92" spans="1:6" ht="14.65" customHeight="1" x14ac:dyDescent="0.85">
      <c r="A92">
        <v>730</v>
      </c>
      <c r="B92">
        <v>331</v>
      </c>
      <c r="C92" t="e">
        <f t="shared" si="4"/>
        <v>#N/A</v>
      </c>
      <c r="D92" t="e">
        <f>VLOOKUP(C92,all_pokes!A:Z,2,FALSE)</f>
        <v>#N/A</v>
      </c>
      <c r="E92" t="str">
        <f t="shared" si="5"/>
        <v/>
      </c>
      <c r="F92" t="e">
        <f>VLOOKUP(C92,all_pokes!A:Z,26,FALSE)</f>
        <v>#N/A</v>
      </c>
    </row>
    <row r="93" spans="1:6" x14ac:dyDescent="0.85">
      <c r="A93">
        <v>758</v>
      </c>
      <c r="B93">
        <v>335</v>
      </c>
      <c r="C93" t="e">
        <f t="shared" si="4"/>
        <v>#N/A</v>
      </c>
      <c r="D93" t="e">
        <f>VLOOKUP(C93,all_pokes!A:Z,2,FALSE)</f>
        <v>#N/A</v>
      </c>
      <c r="E93" t="str">
        <f t="shared" si="5"/>
        <v/>
      </c>
      <c r="F93" t="e">
        <f>VLOOKUP(C93,all_pokes!A:Z,26,FALSE)</f>
        <v>#N/A</v>
      </c>
    </row>
    <row r="94" spans="1:6" x14ac:dyDescent="0.85">
      <c r="A94">
        <v>866</v>
      </c>
      <c r="B94">
        <v>351</v>
      </c>
      <c r="C94" t="e">
        <f t="shared" si="4"/>
        <v>#N/A</v>
      </c>
      <c r="D94" t="e">
        <f>VLOOKUP(C94,all_pokes!A:Z,2,FALSE)</f>
        <v>#N/A</v>
      </c>
      <c r="E94" t="str">
        <f t="shared" si="5"/>
        <v/>
      </c>
      <c r="F94" t="e">
        <f>VLOOKUP(C94,all_pokes!A:Z,26,FALSE)</f>
        <v>#N/A</v>
      </c>
    </row>
    <row r="95" spans="1:6" x14ac:dyDescent="0.85">
      <c r="A95">
        <v>876</v>
      </c>
      <c r="B95">
        <v>352</v>
      </c>
      <c r="C95" t="e">
        <f t="shared" si="4"/>
        <v>#N/A</v>
      </c>
      <c r="D95" t="e">
        <f>VLOOKUP(C95,all_pokes!A:Z,2,FALSE)</f>
        <v>#N/A</v>
      </c>
      <c r="E95" t="str">
        <f t="shared" si="5"/>
        <v/>
      </c>
      <c r="F95" t="e">
        <f>VLOOKUP(C95,all_pokes!A:Z,26,FALSE)</f>
        <v>#N/A</v>
      </c>
    </row>
    <row r="96" spans="1:6" x14ac:dyDescent="0.85">
      <c r="B96">
        <v>95</v>
      </c>
      <c r="C96" t="e">
        <f t="shared" si="4"/>
        <v>#N/A</v>
      </c>
      <c r="D96" t="e">
        <f>VLOOKUP(C96,all_pokes!A:Z,2,FALSE)</f>
        <v>#N/A</v>
      </c>
      <c r="E96" t="str">
        <f t="shared" si="5"/>
        <v/>
      </c>
      <c r="F96" t="e">
        <f>VLOOKUP(C96,all_pokes!A:Z,26,FALSE)</f>
        <v>#N/A</v>
      </c>
    </row>
    <row r="97" spans="2:6" x14ac:dyDescent="0.85">
      <c r="B97">
        <v>100</v>
      </c>
      <c r="C97" t="e">
        <f t="shared" si="4"/>
        <v>#N/A</v>
      </c>
      <c r="D97" t="e">
        <f>VLOOKUP(C97,all_pokes!A:Z,2,FALSE)</f>
        <v>#N/A</v>
      </c>
      <c r="E97" t="str">
        <f t="shared" si="5"/>
        <v/>
      </c>
      <c r="F97" t="e">
        <f>VLOOKUP(C97,all_pokes!A:Z,26,FALSE)</f>
        <v>#N/A</v>
      </c>
    </row>
    <row r="98" spans="2:6" ht="14.65" customHeight="1" x14ac:dyDescent="0.85">
      <c r="B98">
        <v>101</v>
      </c>
      <c r="C98" t="e">
        <f t="shared" ref="C98:C129" si="6">VLOOKUP(B98,A:A,1,FALSE)</f>
        <v>#N/A</v>
      </c>
      <c r="D98" t="e">
        <f>VLOOKUP(C98,all_pokes!A:Z,2,FALSE)</f>
        <v>#N/A</v>
      </c>
      <c r="E98" t="str">
        <f t="shared" ref="E98:E129" si="7">IF(ISNA(D98),"",D98)</f>
        <v/>
      </c>
      <c r="F98" t="e">
        <f>VLOOKUP(C98,all_pokes!A:Z,26,FALSE)</f>
        <v>#N/A</v>
      </c>
    </row>
    <row r="99" spans="2:6" x14ac:dyDescent="0.85">
      <c r="B99">
        <v>109</v>
      </c>
      <c r="C99" t="e">
        <f t="shared" si="6"/>
        <v>#N/A</v>
      </c>
      <c r="D99" t="e">
        <f>VLOOKUP(C99,all_pokes!A:Z,2,FALSE)</f>
        <v>#N/A</v>
      </c>
      <c r="E99" t="str">
        <f t="shared" si="7"/>
        <v/>
      </c>
      <c r="F99" t="e">
        <f>VLOOKUP(C99,all_pokes!A:Z,26,FALSE)</f>
        <v>#N/A</v>
      </c>
    </row>
    <row r="100" spans="2:6" x14ac:dyDescent="0.85">
      <c r="B100">
        <v>110</v>
      </c>
      <c r="C100" t="e">
        <f t="shared" si="6"/>
        <v>#N/A</v>
      </c>
      <c r="D100" t="e">
        <f>VLOOKUP(C100,all_pokes!A:Z,2,FALSE)</f>
        <v>#N/A</v>
      </c>
      <c r="E100" t="str">
        <f t="shared" si="7"/>
        <v/>
      </c>
      <c r="F100" t="e">
        <f>VLOOKUP(C100,all_pokes!A:Z,26,FALSE)</f>
        <v>#N/A</v>
      </c>
    </row>
    <row r="101" spans="2:6" x14ac:dyDescent="0.85">
      <c r="B101">
        <v>130</v>
      </c>
      <c r="C101" t="e">
        <f t="shared" si="6"/>
        <v>#N/A</v>
      </c>
      <c r="D101" t="e">
        <f>VLOOKUP(C101,all_pokes!A:Z,2,FALSE)</f>
        <v>#N/A</v>
      </c>
      <c r="E101" t="str">
        <f t="shared" si="7"/>
        <v/>
      </c>
      <c r="F101" t="e">
        <f>VLOOKUP(C101,all_pokes!A:Z,26,FALSE)</f>
        <v>#N/A</v>
      </c>
    </row>
    <row r="102" spans="2:6" ht="14.65" customHeight="1" x14ac:dyDescent="0.85">
      <c r="B102">
        <v>142</v>
      </c>
      <c r="C102" t="e">
        <f t="shared" si="6"/>
        <v>#N/A</v>
      </c>
      <c r="D102" t="e">
        <f>VLOOKUP(C102,all_pokes!A:Z,2,FALSE)</f>
        <v>#N/A</v>
      </c>
      <c r="E102" t="str">
        <f t="shared" si="7"/>
        <v/>
      </c>
      <c r="F102" t="e">
        <f>VLOOKUP(C102,all_pokes!A:Z,26,FALSE)</f>
        <v>#N/A</v>
      </c>
    </row>
    <row r="103" spans="2:6" x14ac:dyDescent="0.85">
      <c r="B103">
        <v>151</v>
      </c>
      <c r="C103">
        <f t="shared" si="6"/>
        <v>151</v>
      </c>
      <c r="D103" t="e">
        <f>VLOOKUP(C103,all_pokes!A:Z,2,FALSE)</f>
        <v>#N/A</v>
      </c>
      <c r="E103" t="str">
        <f t="shared" si="7"/>
        <v/>
      </c>
      <c r="F103" t="e">
        <f>VLOOKUP(C103,all_pokes!A:Z,26,FALSE)</f>
        <v>#N/A</v>
      </c>
    </row>
    <row r="104" spans="2:6" ht="14.65" customHeight="1" x14ac:dyDescent="0.85">
      <c r="B104">
        <v>169</v>
      </c>
      <c r="C104" t="e">
        <f t="shared" si="6"/>
        <v>#N/A</v>
      </c>
      <c r="D104" t="e">
        <f>VLOOKUP(C104,all_pokes!A:Z,2,FALSE)</f>
        <v>#N/A</v>
      </c>
      <c r="E104" t="str">
        <f t="shared" si="7"/>
        <v/>
      </c>
      <c r="F104" t="e">
        <f>VLOOKUP(C104,all_pokes!A:Z,26,FALSE)</f>
        <v>#N/A</v>
      </c>
    </row>
    <row r="105" spans="2:6" ht="14.65" customHeight="1" x14ac:dyDescent="0.85">
      <c r="B105">
        <v>185</v>
      </c>
      <c r="C105" t="e">
        <f t="shared" si="6"/>
        <v>#N/A</v>
      </c>
      <c r="D105" t="e">
        <f>VLOOKUP(C105,all_pokes!A:Z,2,FALSE)</f>
        <v>#N/A</v>
      </c>
      <c r="E105" t="str">
        <f t="shared" si="7"/>
        <v/>
      </c>
      <c r="F105" t="e">
        <f>VLOOKUP(C105,all_pokes!A:Z,26,FALSE)</f>
        <v>#N/A</v>
      </c>
    </row>
    <row r="106" spans="2:6" x14ac:dyDescent="0.85">
      <c r="B106">
        <v>197</v>
      </c>
      <c r="C106" t="e">
        <f t="shared" si="6"/>
        <v>#N/A</v>
      </c>
      <c r="D106" t="e">
        <f>VLOOKUP(C106,all_pokes!A:Z,2,FALSE)</f>
        <v>#N/A</v>
      </c>
      <c r="E106" t="str">
        <f t="shared" si="7"/>
        <v/>
      </c>
      <c r="F106" t="e">
        <f>VLOOKUP(C106,all_pokes!A:Z,26,FALSE)</f>
        <v>#N/A</v>
      </c>
    </row>
    <row r="107" spans="2:6" ht="14.65" customHeight="1" x14ac:dyDescent="0.85">
      <c r="B107">
        <v>200</v>
      </c>
      <c r="C107" t="e">
        <f t="shared" si="6"/>
        <v>#N/A</v>
      </c>
      <c r="D107" t="e">
        <f>VLOOKUP(C107,all_pokes!A:Z,2,FALSE)</f>
        <v>#N/A</v>
      </c>
      <c r="E107" t="str">
        <f t="shared" si="7"/>
        <v/>
      </c>
      <c r="F107" t="e">
        <f>VLOOKUP(C107,all_pokes!A:Z,26,FALSE)</f>
        <v>#N/A</v>
      </c>
    </row>
    <row r="108" spans="2:6" ht="14.65" customHeight="1" x14ac:dyDescent="0.85">
      <c r="B108">
        <v>207</v>
      </c>
      <c r="C108" t="e">
        <f t="shared" si="6"/>
        <v>#N/A</v>
      </c>
      <c r="D108" t="e">
        <f>VLOOKUP(C108,all_pokes!A:Z,2,FALSE)</f>
        <v>#N/A</v>
      </c>
      <c r="E108" t="str">
        <f t="shared" si="7"/>
        <v/>
      </c>
      <c r="F108" t="e">
        <f>VLOOKUP(C108,all_pokes!A:Z,26,FALSE)</f>
        <v>#N/A</v>
      </c>
    </row>
    <row r="109" spans="2:6" ht="14.65" customHeight="1" x14ac:dyDescent="0.85">
      <c r="B109">
        <v>208</v>
      </c>
      <c r="C109" t="e">
        <f t="shared" si="6"/>
        <v>#N/A</v>
      </c>
      <c r="D109" t="e">
        <f>VLOOKUP(C109,all_pokes!A:Z,2,FALSE)</f>
        <v>#N/A</v>
      </c>
      <c r="E109" t="str">
        <f t="shared" si="7"/>
        <v/>
      </c>
      <c r="F109" t="e">
        <f>VLOOKUP(C109,all_pokes!A:Z,26,FALSE)</f>
        <v>#N/A</v>
      </c>
    </row>
    <row r="110" spans="2:6" ht="14.65" customHeight="1" x14ac:dyDescent="0.85">
      <c r="B110">
        <v>209</v>
      </c>
      <c r="C110" t="e">
        <f t="shared" si="6"/>
        <v>#N/A</v>
      </c>
      <c r="D110" t="e">
        <f>VLOOKUP(C110,all_pokes!A:Z,2,FALSE)</f>
        <v>#N/A</v>
      </c>
      <c r="E110" t="str">
        <f t="shared" si="7"/>
        <v/>
      </c>
      <c r="F110" t="e">
        <f>VLOOKUP(C110,all_pokes!A:Z,26,FALSE)</f>
        <v>#N/A</v>
      </c>
    </row>
    <row r="111" spans="2:6" x14ac:dyDescent="0.85">
      <c r="B111">
        <v>210</v>
      </c>
      <c r="C111" t="e">
        <f t="shared" si="6"/>
        <v>#N/A</v>
      </c>
      <c r="D111" t="e">
        <f>VLOOKUP(C111,all_pokes!A:Z,2,FALSE)</f>
        <v>#N/A</v>
      </c>
      <c r="E111" t="str">
        <f t="shared" si="7"/>
        <v/>
      </c>
      <c r="F111" t="e">
        <f>VLOOKUP(C111,all_pokes!A:Z,26,FALSE)</f>
        <v>#N/A</v>
      </c>
    </row>
    <row r="112" spans="2:6" x14ac:dyDescent="0.85">
      <c r="B112">
        <v>215</v>
      </c>
      <c r="C112" t="e">
        <f t="shared" si="6"/>
        <v>#N/A</v>
      </c>
      <c r="D112" t="e">
        <f>VLOOKUP(C112,all_pokes!A:Z,2,FALSE)</f>
        <v>#N/A</v>
      </c>
      <c r="E112" t="str">
        <f t="shared" si="7"/>
        <v/>
      </c>
      <c r="F112" t="e">
        <f>VLOOKUP(C112,all_pokes!A:Z,26,FALSE)</f>
        <v>#N/A</v>
      </c>
    </row>
    <row r="113" spans="2:6" ht="14.65" customHeight="1" x14ac:dyDescent="0.85">
      <c r="B113">
        <v>216</v>
      </c>
      <c r="C113" t="e">
        <f t="shared" si="6"/>
        <v>#N/A</v>
      </c>
      <c r="D113" t="e">
        <f>VLOOKUP(C113,all_pokes!A:Z,2,FALSE)</f>
        <v>#N/A</v>
      </c>
      <c r="E113" t="str">
        <f t="shared" si="7"/>
        <v/>
      </c>
      <c r="F113" t="e">
        <f>VLOOKUP(C113,all_pokes!A:Z,26,FALSE)</f>
        <v>#N/A</v>
      </c>
    </row>
    <row r="114" spans="2:6" x14ac:dyDescent="0.85">
      <c r="B114">
        <v>217</v>
      </c>
      <c r="C114" t="e">
        <f t="shared" si="6"/>
        <v>#N/A</v>
      </c>
      <c r="D114" t="e">
        <f>VLOOKUP(C114,all_pokes!A:Z,2,FALSE)</f>
        <v>#N/A</v>
      </c>
      <c r="E114" t="str">
        <f t="shared" si="7"/>
        <v/>
      </c>
      <c r="F114" t="e">
        <f>VLOOKUP(C114,all_pokes!A:Z,26,FALSE)</f>
        <v>#N/A</v>
      </c>
    </row>
    <row r="115" spans="2:6" ht="14.65" customHeight="1" x14ac:dyDescent="0.85">
      <c r="B115">
        <v>227</v>
      </c>
      <c r="C115" t="e">
        <f t="shared" si="6"/>
        <v>#N/A</v>
      </c>
      <c r="D115" t="e">
        <f>VLOOKUP(C115,all_pokes!A:Z,2,FALSE)</f>
        <v>#N/A</v>
      </c>
      <c r="E115" t="str">
        <f t="shared" si="7"/>
        <v/>
      </c>
      <c r="F115" t="e">
        <f>VLOOKUP(C115,all_pokes!A:Z,26,FALSE)</f>
        <v>#N/A</v>
      </c>
    </row>
    <row r="116" spans="2:6" ht="14.65" customHeight="1" x14ac:dyDescent="0.85">
      <c r="B116">
        <v>228</v>
      </c>
      <c r="C116" t="e">
        <f t="shared" si="6"/>
        <v>#N/A</v>
      </c>
      <c r="D116" t="e">
        <f>VLOOKUP(C116,all_pokes!A:Z,2,FALSE)</f>
        <v>#N/A</v>
      </c>
      <c r="E116" t="str">
        <f t="shared" si="7"/>
        <v/>
      </c>
      <c r="F116" t="e">
        <f>VLOOKUP(C116,all_pokes!A:Z,26,FALSE)</f>
        <v>#N/A</v>
      </c>
    </row>
    <row r="117" spans="2:6" ht="14.65" customHeight="1" x14ac:dyDescent="0.85">
      <c r="B117">
        <v>229</v>
      </c>
      <c r="C117" t="e">
        <f t="shared" si="6"/>
        <v>#N/A</v>
      </c>
      <c r="D117" t="e">
        <f>VLOOKUP(C117,all_pokes!A:Z,2,FALSE)</f>
        <v>#N/A</v>
      </c>
      <c r="E117" t="str">
        <f t="shared" si="7"/>
        <v/>
      </c>
      <c r="F117" t="e">
        <f>VLOOKUP(C117,all_pokes!A:Z,26,FALSE)</f>
        <v>#N/A</v>
      </c>
    </row>
    <row r="118" spans="2:6" ht="14.65" customHeight="1" x14ac:dyDescent="0.85">
      <c r="B118">
        <v>246</v>
      </c>
      <c r="C118" t="e">
        <f t="shared" si="6"/>
        <v>#N/A</v>
      </c>
      <c r="D118" t="e">
        <f>VLOOKUP(C118,all_pokes!A:Z,2,FALSE)</f>
        <v>#N/A</v>
      </c>
      <c r="E118" t="str">
        <f t="shared" si="7"/>
        <v/>
      </c>
      <c r="F118" t="e">
        <f>VLOOKUP(C118,all_pokes!A:Z,26,FALSE)</f>
        <v>#N/A</v>
      </c>
    </row>
    <row r="119" spans="2:6" x14ac:dyDescent="0.85">
      <c r="B119">
        <v>247</v>
      </c>
      <c r="C119" t="e">
        <f t="shared" si="6"/>
        <v>#N/A</v>
      </c>
      <c r="D119" t="e">
        <f>VLOOKUP(C119,all_pokes!A:Z,2,FALSE)</f>
        <v>#N/A</v>
      </c>
      <c r="E119" t="str">
        <f t="shared" si="7"/>
        <v/>
      </c>
      <c r="F119" t="e">
        <f>VLOOKUP(C119,all_pokes!A:Z,26,FALSE)</f>
        <v>#N/A</v>
      </c>
    </row>
    <row r="120" spans="2:6" ht="14.65" customHeight="1" x14ac:dyDescent="0.85">
      <c r="B120">
        <v>248</v>
      </c>
      <c r="C120" t="e">
        <f t="shared" si="6"/>
        <v>#N/A</v>
      </c>
      <c r="D120" t="e">
        <f>VLOOKUP(C120,all_pokes!A:Z,2,FALSE)</f>
        <v>#N/A</v>
      </c>
      <c r="E120" t="str">
        <f t="shared" si="7"/>
        <v/>
      </c>
      <c r="F120" t="e">
        <f>VLOOKUP(C120,all_pokes!A:Z,26,FALSE)</f>
        <v>#N/A</v>
      </c>
    </row>
    <row r="121" spans="2:6" x14ac:dyDescent="0.85">
      <c r="B121">
        <v>261</v>
      </c>
      <c r="C121" t="e">
        <f t="shared" si="6"/>
        <v>#N/A</v>
      </c>
      <c r="D121" t="e">
        <f>VLOOKUP(C121,all_pokes!A:Z,2,FALSE)</f>
        <v>#N/A</v>
      </c>
      <c r="E121" t="str">
        <f t="shared" si="7"/>
        <v/>
      </c>
      <c r="F121" t="e">
        <f>VLOOKUP(C121,all_pokes!A:Z,26,FALSE)</f>
        <v>#N/A</v>
      </c>
    </row>
    <row r="122" spans="2:6" x14ac:dyDescent="0.85">
      <c r="B122">
        <v>262</v>
      </c>
      <c r="C122" t="e">
        <f t="shared" si="6"/>
        <v>#N/A</v>
      </c>
      <c r="D122" t="e">
        <f>VLOOKUP(C122,all_pokes!A:Z,2,FALSE)</f>
        <v>#N/A</v>
      </c>
      <c r="E122" t="str">
        <f t="shared" si="7"/>
        <v/>
      </c>
      <c r="F122" t="e">
        <f>VLOOKUP(C122,all_pokes!A:Z,26,FALSE)</f>
        <v>#N/A</v>
      </c>
    </row>
    <row r="123" spans="2:6" ht="14.65" customHeight="1" x14ac:dyDescent="0.85">
      <c r="B123">
        <v>294</v>
      </c>
      <c r="C123" t="e">
        <f t="shared" si="6"/>
        <v>#N/A</v>
      </c>
      <c r="D123" t="e">
        <f>VLOOKUP(C123,all_pokes!A:Z,2,FALSE)</f>
        <v>#N/A</v>
      </c>
      <c r="E123" t="str">
        <f t="shared" si="7"/>
        <v/>
      </c>
      <c r="F123" t="e">
        <f>VLOOKUP(C123,all_pokes!A:Z,26,FALSE)</f>
        <v>#N/A</v>
      </c>
    </row>
    <row r="124" spans="2:6" x14ac:dyDescent="0.85">
      <c r="B124">
        <v>295</v>
      </c>
      <c r="C124" t="e">
        <f t="shared" si="6"/>
        <v>#N/A</v>
      </c>
      <c r="D124" t="e">
        <f>VLOOKUP(C124,all_pokes!A:Z,2,FALSE)</f>
        <v>#N/A</v>
      </c>
      <c r="E124" t="str">
        <f t="shared" si="7"/>
        <v/>
      </c>
      <c r="F124" t="e">
        <f>VLOOKUP(C124,all_pokes!A:Z,26,FALSE)</f>
        <v>#N/A</v>
      </c>
    </row>
    <row r="125" spans="2:6" x14ac:dyDescent="0.85">
      <c r="B125">
        <v>299</v>
      </c>
      <c r="C125" t="e">
        <f t="shared" si="6"/>
        <v>#N/A</v>
      </c>
      <c r="D125" t="e">
        <f>VLOOKUP(C125,all_pokes!A:Z,2,FALSE)</f>
        <v>#N/A</v>
      </c>
      <c r="E125" t="str">
        <f t="shared" si="7"/>
        <v/>
      </c>
      <c r="F125" t="e">
        <f>VLOOKUP(C125,all_pokes!A:Z,26,FALSE)</f>
        <v>#N/A</v>
      </c>
    </row>
    <row r="126" spans="2:6" x14ac:dyDescent="0.85">
      <c r="B126">
        <v>303</v>
      </c>
      <c r="C126" t="e">
        <f t="shared" si="6"/>
        <v>#N/A</v>
      </c>
      <c r="D126" t="e">
        <f>VLOOKUP(C126,all_pokes!A:Z,2,FALSE)</f>
        <v>#N/A</v>
      </c>
      <c r="E126" t="str">
        <f t="shared" si="7"/>
        <v/>
      </c>
      <c r="F126" t="e">
        <f>VLOOKUP(C126,all_pokes!A:Z,26,FALSE)</f>
        <v>#N/A</v>
      </c>
    </row>
    <row r="127" spans="2:6" x14ac:dyDescent="0.85">
      <c r="B127">
        <v>318</v>
      </c>
      <c r="C127" t="e">
        <f t="shared" si="6"/>
        <v>#N/A</v>
      </c>
      <c r="D127" t="e">
        <f>VLOOKUP(C127,all_pokes!A:Z,2,FALSE)</f>
        <v>#N/A</v>
      </c>
      <c r="E127" t="str">
        <f t="shared" si="7"/>
        <v/>
      </c>
      <c r="F127" t="e">
        <f>VLOOKUP(C127,all_pokes!A:Z,26,FALSE)</f>
        <v>#N/A</v>
      </c>
    </row>
    <row r="128" spans="2:6" x14ac:dyDescent="0.85">
      <c r="B128">
        <v>319</v>
      </c>
      <c r="C128" t="e">
        <f t="shared" si="6"/>
        <v>#N/A</v>
      </c>
      <c r="D128" t="e">
        <f>VLOOKUP(C128,all_pokes!A:Z,2,FALSE)</f>
        <v>#N/A</v>
      </c>
      <c r="E128" t="str">
        <f t="shared" si="7"/>
        <v/>
      </c>
      <c r="F128" t="e">
        <f>VLOOKUP(C128,all_pokes!A:Z,26,FALSE)</f>
        <v>#N/A</v>
      </c>
    </row>
    <row r="129" spans="2:6" x14ac:dyDescent="0.85">
      <c r="B129">
        <v>325</v>
      </c>
      <c r="C129" t="e">
        <f t="shared" si="6"/>
        <v>#N/A</v>
      </c>
      <c r="D129" t="e">
        <f>VLOOKUP(C129,all_pokes!A:Z,2,FALSE)</f>
        <v>#N/A</v>
      </c>
      <c r="E129" t="str">
        <f t="shared" si="7"/>
        <v/>
      </c>
      <c r="F129" t="e">
        <f>VLOOKUP(C129,all_pokes!A:Z,26,FALSE)</f>
        <v>#N/A</v>
      </c>
    </row>
    <row r="130" spans="2:6" x14ac:dyDescent="0.85">
      <c r="B130">
        <v>326</v>
      </c>
      <c r="C130" t="e">
        <f t="shared" ref="C130:C154" si="8">VLOOKUP(B130,A:A,1,FALSE)</f>
        <v>#N/A</v>
      </c>
      <c r="D130" t="e">
        <f>VLOOKUP(C130,all_pokes!A:Z,2,FALSE)</f>
        <v>#N/A</v>
      </c>
      <c r="E130" t="str">
        <f t="shared" ref="E130:E154" si="9">IF(ISNA(D130),"",D130)</f>
        <v/>
      </c>
      <c r="F130" t="e">
        <f>VLOOKUP(C130,all_pokes!A:Z,26,FALSE)</f>
        <v>#N/A</v>
      </c>
    </row>
    <row r="131" spans="2:6" ht="14.65" customHeight="1" x14ac:dyDescent="0.85">
      <c r="B131">
        <v>354</v>
      </c>
      <c r="C131" t="e">
        <f t="shared" si="8"/>
        <v>#N/A</v>
      </c>
      <c r="D131" t="e">
        <f>VLOOKUP(C131,all_pokes!A:Z,2,FALSE)</f>
        <v>#N/A</v>
      </c>
      <c r="E131" t="str">
        <f t="shared" si="9"/>
        <v/>
      </c>
      <c r="F131" t="e">
        <f>VLOOKUP(C131,all_pokes!A:Z,26,FALSE)</f>
        <v>#N/A</v>
      </c>
    </row>
    <row r="132" spans="2:6" ht="14.65" customHeight="1" x14ac:dyDescent="0.85">
      <c r="B132">
        <v>359</v>
      </c>
      <c r="C132" t="e">
        <f t="shared" si="8"/>
        <v>#N/A</v>
      </c>
      <c r="D132" t="e">
        <f>VLOOKUP(C132,all_pokes!A:Z,2,FALSE)</f>
        <v>#N/A</v>
      </c>
      <c r="E132" t="str">
        <f t="shared" si="9"/>
        <v/>
      </c>
      <c r="F132" t="e">
        <f>VLOOKUP(C132,all_pokes!A:Z,26,FALSE)</f>
        <v>#N/A</v>
      </c>
    </row>
    <row r="133" spans="2:6" ht="14.65" customHeight="1" x14ac:dyDescent="0.85">
      <c r="B133">
        <v>362</v>
      </c>
      <c r="C133" t="e">
        <f t="shared" si="8"/>
        <v>#N/A</v>
      </c>
      <c r="D133" t="e">
        <f>VLOOKUP(C133,all_pokes!A:Z,2,FALSE)</f>
        <v>#N/A</v>
      </c>
      <c r="E133" t="str">
        <f t="shared" si="9"/>
        <v/>
      </c>
      <c r="F133" t="e">
        <f>VLOOKUP(C133,all_pokes!A:Z,26,FALSE)</f>
        <v>#N/A</v>
      </c>
    </row>
    <row r="134" spans="2:6" ht="14.65" customHeight="1" x14ac:dyDescent="0.85">
      <c r="B134">
        <v>386</v>
      </c>
      <c r="C134" t="e">
        <f t="shared" si="8"/>
        <v>#N/A</v>
      </c>
      <c r="D134" t="e">
        <f>VLOOKUP(C134,all_pokes!A:Z,2,FALSE)</f>
        <v>#N/A</v>
      </c>
      <c r="E134" t="str">
        <f t="shared" si="9"/>
        <v/>
      </c>
      <c r="F134" t="e">
        <f>VLOOKUP(C134,all_pokes!A:Z,26,FALSE)</f>
        <v>#N/A</v>
      </c>
    </row>
    <row r="135" spans="2:6" ht="14.65" customHeight="1" x14ac:dyDescent="0.85">
      <c r="B135">
        <v>392</v>
      </c>
      <c r="C135" t="e">
        <f t="shared" si="8"/>
        <v>#N/A</v>
      </c>
      <c r="D135" t="e">
        <f>VLOOKUP(C135,all_pokes!A:Z,2,FALSE)</f>
        <v>#N/A</v>
      </c>
      <c r="E135" t="str">
        <f t="shared" si="9"/>
        <v/>
      </c>
      <c r="F135" t="e">
        <f>VLOOKUP(C135,all_pokes!A:Z,26,FALSE)</f>
        <v>#N/A</v>
      </c>
    </row>
    <row r="136" spans="2:6" ht="14.65" customHeight="1" x14ac:dyDescent="0.85">
      <c r="B136">
        <v>410</v>
      </c>
      <c r="C136" t="e">
        <f t="shared" si="8"/>
        <v>#N/A</v>
      </c>
      <c r="D136" t="e">
        <f>VLOOKUP(C136,all_pokes!A:Z,2,FALSE)</f>
        <v>#N/A</v>
      </c>
      <c r="E136" t="str">
        <f t="shared" si="9"/>
        <v/>
      </c>
      <c r="F136" t="e">
        <f>VLOOKUP(C136,all_pokes!A:Z,26,FALSE)</f>
        <v>#N/A</v>
      </c>
    </row>
    <row r="137" spans="2:6" x14ac:dyDescent="0.85">
      <c r="B137">
        <v>411</v>
      </c>
      <c r="C137" t="e">
        <f t="shared" si="8"/>
        <v>#N/A</v>
      </c>
      <c r="D137" t="e">
        <f>VLOOKUP(C137,all_pokes!A:Z,2,FALSE)</f>
        <v>#N/A</v>
      </c>
      <c r="E137" t="str">
        <f t="shared" si="9"/>
        <v/>
      </c>
      <c r="F137" t="e">
        <f>VLOOKUP(C137,all_pokes!A:Z,26,FALSE)</f>
        <v>#N/A</v>
      </c>
    </row>
    <row r="138" spans="2:6" x14ac:dyDescent="0.85">
      <c r="B138">
        <v>419</v>
      </c>
      <c r="C138" t="e">
        <f t="shared" si="8"/>
        <v>#N/A</v>
      </c>
      <c r="D138" t="e">
        <f>VLOOKUP(C138,all_pokes!A:Z,2,FALSE)</f>
        <v>#N/A</v>
      </c>
      <c r="E138" t="str">
        <f t="shared" si="9"/>
        <v/>
      </c>
      <c r="F138" t="e">
        <f>VLOOKUP(C138,all_pokes!A:Z,26,FALSE)</f>
        <v>#N/A</v>
      </c>
    </row>
    <row r="139" spans="2:6" x14ac:dyDescent="0.85">
      <c r="B139">
        <v>429</v>
      </c>
      <c r="C139" t="e">
        <f t="shared" si="8"/>
        <v>#N/A</v>
      </c>
      <c r="D139" t="e">
        <f>VLOOKUP(C139,all_pokes!A:Z,2,FALSE)</f>
        <v>#N/A</v>
      </c>
      <c r="E139" t="str">
        <f t="shared" si="9"/>
        <v/>
      </c>
      <c r="F139" t="e">
        <f>VLOOKUP(C139,all_pokes!A:Z,26,FALSE)</f>
        <v>#N/A</v>
      </c>
    </row>
    <row r="140" spans="2:6" x14ac:dyDescent="0.85">
      <c r="B140">
        <v>430</v>
      </c>
      <c r="C140" t="e">
        <f t="shared" si="8"/>
        <v>#N/A</v>
      </c>
      <c r="D140" t="e">
        <f>VLOOKUP(C140,all_pokes!A:Z,2,FALSE)</f>
        <v>#N/A</v>
      </c>
      <c r="E140" t="str">
        <f t="shared" si="9"/>
        <v/>
      </c>
      <c r="F140" t="e">
        <f>VLOOKUP(C140,all_pokes!A:Z,26,FALSE)</f>
        <v>#N/A</v>
      </c>
    </row>
    <row r="141" spans="2:6" ht="14.65" customHeight="1" x14ac:dyDescent="0.85">
      <c r="B141">
        <v>431</v>
      </c>
      <c r="C141" t="e">
        <f t="shared" si="8"/>
        <v>#N/A</v>
      </c>
      <c r="D141" t="e">
        <f>VLOOKUP(C141,all_pokes!A:Z,2,FALSE)</f>
        <v>#N/A</v>
      </c>
      <c r="E141" t="str">
        <f t="shared" si="9"/>
        <v/>
      </c>
      <c r="F141" t="e">
        <f>VLOOKUP(C141,all_pokes!A:Z,26,FALSE)</f>
        <v>#N/A</v>
      </c>
    </row>
    <row r="142" spans="2:6" ht="14.65" customHeight="1" x14ac:dyDescent="0.85">
      <c r="B142">
        <v>432</v>
      </c>
      <c r="C142" t="e">
        <f t="shared" si="8"/>
        <v>#N/A</v>
      </c>
      <c r="D142" t="e">
        <f>VLOOKUP(C142,all_pokes!A:Z,2,FALSE)</f>
        <v>#N/A</v>
      </c>
      <c r="E142" t="str">
        <f t="shared" si="9"/>
        <v/>
      </c>
      <c r="F142" t="e">
        <f>VLOOKUP(C142,all_pokes!A:Z,26,FALSE)</f>
        <v>#N/A</v>
      </c>
    </row>
    <row r="143" spans="2:6" x14ac:dyDescent="0.85">
      <c r="B143">
        <v>434</v>
      </c>
      <c r="C143" t="e">
        <f t="shared" si="8"/>
        <v>#N/A</v>
      </c>
      <c r="D143" t="e">
        <f>VLOOKUP(C143,all_pokes!A:Z,2,FALSE)</f>
        <v>#N/A</v>
      </c>
      <c r="E143" t="str">
        <f t="shared" si="9"/>
        <v/>
      </c>
      <c r="F143" t="e">
        <f>VLOOKUP(C143,all_pokes!A:Z,26,FALSE)</f>
        <v>#N/A</v>
      </c>
    </row>
    <row r="144" spans="2:6" ht="14.65" customHeight="1" x14ac:dyDescent="0.85">
      <c r="B144">
        <v>435</v>
      </c>
      <c r="C144" t="e">
        <f t="shared" si="8"/>
        <v>#N/A</v>
      </c>
      <c r="D144" t="e">
        <f>VLOOKUP(C144,all_pokes!A:Z,2,FALSE)</f>
        <v>#N/A</v>
      </c>
      <c r="E144" t="str">
        <f t="shared" si="9"/>
        <v/>
      </c>
      <c r="F144" t="e">
        <f>VLOOKUP(C144,all_pokes!A:Z,26,FALSE)</f>
        <v>#N/A</v>
      </c>
    </row>
    <row r="145" spans="2:6" ht="14.65" customHeight="1" x14ac:dyDescent="0.85">
      <c r="B145">
        <v>441</v>
      </c>
      <c r="C145" t="e">
        <f t="shared" si="8"/>
        <v>#N/A</v>
      </c>
      <c r="D145" t="e">
        <f>VLOOKUP(C145,all_pokes!A:Z,2,FALSE)</f>
        <v>#N/A</v>
      </c>
      <c r="E145" t="str">
        <f t="shared" si="9"/>
        <v/>
      </c>
      <c r="F145" t="e">
        <f>VLOOKUP(C145,all_pokes!A:Z,26,FALSE)</f>
        <v>#N/A</v>
      </c>
    </row>
    <row r="146" spans="2:6" x14ac:dyDescent="0.85">
      <c r="B146">
        <v>451</v>
      </c>
      <c r="C146" t="e">
        <f t="shared" si="8"/>
        <v>#N/A</v>
      </c>
      <c r="D146" t="e">
        <f>VLOOKUP(C146,all_pokes!A:Z,2,FALSE)</f>
        <v>#N/A</v>
      </c>
      <c r="E146" t="str">
        <f t="shared" si="9"/>
        <v/>
      </c>
      <c r="F146" t="e">
        <f>VLOOKUP(C146,all_pokes!A:Z,26,FALSE)</f>
        <v>#N/A</v>
      </c>
    </row>
    <row r="147" spans="2:6" ht="14.65" customHeight="1" x14ac:dyDescent="0.85">
      <c r="B147">
        <v>452</v>
      </c>
      <c r="C147" t="e">
        <f t="shared" si="8"/>
        <v>#N/A</v>
      </c>
      <c r="D147" t="e">
        <f>VLOOKUP(C147,all_pokes!A:Z,2,FALSE)</f>
        <v>#N/A</v>
      </c>
      <c r="E147" t="str">
        <f t="shared" si="9"/>
        <v/>
      </c>
      <c r="F147" t="e">
        <f>VLOOKUP(C147,all_pokes!A:Z,26,FALSE)</f>
        <v>#N/A</v>
      </c>
    </row>
    <row r="148" spans="2:6" x14ac:dyDescent="0.85">
      <c r="B148">
        <v>461</v>
      </c>
      <c r="C148" t="e">
        <f t="shared" si="8"/>
        <v>#N/A</v>
      </c>
      <c r="D148" t="e">
        <f>VLOOKUP(C148,all_pokes!A:Z,2,FALSE)</f>
        <v>#N/A</v>
      </c>
      <c r="E148" t="str">
        <f t="shared" si="9"/>
        <v/>
      </c>
      <c r="F148" t="e">
        <f>VLOOKUP(C148,all_pokes!A:Z,26,FALSE)</f>
        <v>#N/A</v>
      </c>
    </row>
    <row r="149" spans="2:6" x14ac:dyDescent="0.85">
      <c r="B149">
        <v>466</v>
      </c>
      <c r="C149" t="e">
        <f t="shared" si="8"/>
        <v>#N/A</v>
      </c>
      <c r="D149" t="e">
        <f>VLOOKUP(C149,all_pokes!A:Z,2,FALSE)</f>
        <v>#N/A</v>
      </c>
      <c r="E149" t="str">
        <f t="shared" si="9"/>
        <v/>
      </c>
      <c r="F149" t="e">
        <f>VLOOKUP(C149,all_pokes!A:Z,26,FALSE)</f>
        <v>#N/A</v>
      </c>
    </row>
    <row r="150" spans="2:6" ht="14.65" customHeight="1" x14ac:dyDescent="0.85">
      <c r="B150">
        <v>467</v>
      </c>
      <c r="C150" t="e">
        <f t="shared" si="8"/>
        <v>#N/A</v>
      </c>
      <c r="D150" t="e">
        <f>VLOOKUP(C150,all_pokes!A:Z,2,FALSE)</f>
        <v>#N/A</v>
      </c>
      <c r="E150" t="str">
        <f t="shared" si="9"/>
        <v/>
      </c>
      <c r="F150" t="e">
        <f>VLOOKUP(C150,all_pokes!A:Z,26,FALSE)</f>
        <v>#N/A</v>
      </c>
    </row>
    <row r="151" spans="2:6" ht="14.65" customHeight="1" x14ac:dyDescent="0.85">
      <c r="B151">
        <v>472</v>
      </c>
      <c r="C151" t="e">
        <f t="shared" si="8"/>
        <v>#N/A</v>
      </c>
      <c r="D151" t="e">
        <f>VLOOKUP(C151,all_pokes!A:Z,2,FALSE)</f>
        <v>#N/A</v>
      </c>
      <c r="E151" t="str">
        <f t="shared" si="9"/>
        <v/>
      </c>
      <c r="F151" t="e">
        <f>VLOOKUP(C151,all_pokes!A:Z,26,FALSE)</f>
        <v>#N/A</v>
      </c>
    </row>
    <row r="152" spans="2:6" x14ac:dyDescent="0.85">
      <c r="B152">
        <v>476</v>
      </c>
      <c r="C152" t="e">
        <f t="shared" si="8"/>
        <v>#N/A</v>
      </c>
      <c r="D152" t="e">
        <f>VLOOKUP(C152,all_pokes!A:Z,2,FALSE)</f>
        <v>#N/A</v>
      </c>
      <c r="E152" t="str">
        <f t="shared" si="9"/>
        <v/>
      </c>
      <c r="F152" t="e">
        <f>VLOOKUP(C152,all_pokes!A:Z,26,FALSE)</f>
        <v>#N/A</v>
      </c>
    </row>
    <row r="153" spans="2:6" ht="14.65" customHeight="1" x14ac:dyDescent="0.85">
      <c r="B153">
        <v>478</v>
      </c>
      <c r="C153" t="e">
        <f t="shared" si="8"/>
        <v>#N/A</v>
      </c>
      <c r="D153" t="e">
        <f>VLOOKUP(C153,all_pokes!A:Z,2,FALSE)</f>
        <v>#N/A</v>
      </c>
      <c r="E153" t="str">
        <f t="shared" si="9"/>
        <v/>
      </c>
      <c r="F153" t="e">
        <f>VLOOKUP(C153,all_pokes!A:Z,26,FALSE)</f>
        <v>#N/A</v>
      </c>
    </row>
    <row r="154" spans="2:6" ht="14.65" customHeight="1" x14ac:dyDescent="0.85">
      <c r="B154">
        <v>485</v>
      </c>
      <c r="C154" t="e">
        <f t="shared" si="8"/>
        <v>#N/A</v>
      </c>
      <c r="D154" t="e">
        <f>VLOOKUP(C154,all_pokes!A:Z,2,FALSE)</f>
        <v>#N/A</v>
      </c>
      <c r="E154" t="str">
        <f t="shared" si="9"/>
        <v/>
      </c>
      <c r="F154" t="e">
        <f>VLOOKUP(C154,all_pokes!A:Z,26,FALSE)</f>
        <v>#N/A</v>
      </c>
    </row>
    <row r="161" ht="14.65" customHeight="1" x14ac:dyDescent="0.85"/>
    <row r="162" ht="14.65" customHeight="1" x14ac:dyDescent="0.85"/>
    <row r="168" ht="14.65" customHeight="1" x14ac:dyDescent="0.85"/>
    <row r="169" ht="14.65" customHeight="1" x14ac:dyDescent="0.85"/>
    <row r="170" ht="14.65" customHeight="1" x14ac:dyDescent="0.85"/>
    <row r="175" ht="14.65" customHeight="1" x14ac:dyDescent="0.85"/>
    <row r="176" ht="14.65" customHeight="1" x14ac:dyDescent="0.85"/>
    <row r="177" ht="14.65" customHeight="1" x14ac:dyDescent="0.85"/>
    <row r="178" ht="14.65" customHeight="1" x14ac:dyDescent="0.85"/>
    <row r="179" ht="14.65" customHeight="1" x14ac:dyDescent="0.85"/>
    <row r="180" ht="14.65" customHeight="1" x14ac:dyDescent="0.85"/>
    <row r="181" ht="14.65" customHeight="1" x14ac:dyDescent="0.85"/>
    <row r="182" ht="14.65" customHeight="1" x14ac:dyDescent="0.85"/>
    <row r="183" ht="14.65" customHeight="1" x14ac:dyDescent="0.85"/>
    <row r="185" ht="14.65" customHeight="1" x14ac:dyDescent="0.85"/>
    <row r="190" ht="14.65" customHeight="1" x14ac:dyDescent="0.85"/>
    <row r="191" ht="14.65" customHeight="1" x14ac:dyDescent="0.85"/>
    <row r="193" ht="14.65" customHeight="1" x14ac:dyDescent="0.85"/>
    <row r="194" ht="14.65" customHeight="1" x14ac:dyDescent="0.85"/>
    <row r="195" ht="14.65" customHeight="1" x14ac:dyDescent="0.85"/>
    <row r="206" ht="14.65" customHeight="1" x14ac:dyDescent="0.85"/>
    <row r="207" ht="14.65" customHeight="1" x14ac:dyDescent="0.85"/>
    <row r="211" ht="14.65" customHeight="1" x14ac:dyDescent="0.85"/>
    <row r="213" ht="14.65" customHeight="1" x14ac:dyDescent="0.85"/>
  </sheetData>
  <autoFilter ref="A1:F85" xr:uid="{40A3C7A4-AFC1-41D1-82B4-8E00DB44C972}">
    <sortState xmlns:xlrd2="http://schemas.microsoft.com/office/spreadsheetml/2017/richdata2" ref="A2:F154">
      <sortCondition ref="D1:D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all_pokes</vt:lpstr>
      <vt:lpstr>constants</vt:lpstr>
      <vt:lpstr>挣扎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秦Daniel</dc:creator>
  <cp:lastModifiedBy>秦Daniel</cp:lastModifiedBy>
  <dcterms:created xsi:type="dcterms:W3CDTF">2022-02-27T19:25:28Z</dcterms:created>
  <dcterms:modified xsi:type="dcterms:W3CDTF">2022-03-16T16:41:40Z</dcterms:modified>
</cp:coreProperties>
</file>