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iel\Desktop\Bootcamp\Analysis Projects\Week 1\Crowdfunding Analysis\"/>
    </mc:Choice>
  </mc:AlternateContent>
  <bookViews>
    <workbookView xWindow="0" yWindow="0" windowWidth="28800" windowHeight="12915" tabRatio="715" firstSheet="4" activeTab="9"/>
  </bookViews>
  <sheets>
    <sheet name="Category Statistics" sheetId="3" r:id="rId1"/>
    <sheet name="Subcategory Statistics" sheetId="4" r:id="rId2"/>
    <sheet name="Outcomes Based on Launch Date" sheetId="9" r:id="rId3"/>
    <sheet name="Edinburgh Research" sheetId="10" r:id="rId4"/>
    <sheet name="Kickstarter" sheetId="1" r:id="rId5"/>
    <sheet name="Successful US Kickstarters" sheetId="11" r:id="rId6"/>
    <sheet name="Failed US Kickstarters" sheetId="12" r:id="rId7"/>
    <sheet name="Descriptive Statistics" sheetId="13" r:id="rId8"/>
    <sheet name="Skill Drill" sheetId="14" r:id="rId9"/>
    <sheet name="GB Musical Box and Whiskers" sheetId="15" r:id="rId10"/>
  </sheets>
  <definedNames>
    <definedName name="_xlnm._FilterDatabase" localSheetId="4" hidden="1">Kickstarter!$A$1:$U$4115</definedName>
    <definedName name="_xlchart.0" hidden="1">'GB Musical Box and Whiskers'!$D$1</definedName>
    <definedName name="_xlchart.1" hidden="1">'GB Musical Box and Whiskers'!$D$2:$D$27</definedName>
    <definedName name="_xlchart.10" hidden="1">'GB Musical Box and Whiskers'!$E$1</definedName>
    <definedName name="_xlchart.11" hidden="1">'GB Musical Box and Whiskers'!$E$2:$E$27</definedName>
    <definedName name="_xlchart.12" hidden="1">'GB Musical Box and Whiskers'!$D$1</definedName>
    <definedName name="_xlchart.13" hidden="1">'GB Musical Box and Whiskers'!$D$2:$D$27</definedName>
    <definedName name="_xlchart.14" hidden="1">'GB Musical Box and Whiskers'!$E$1</definedName>
    <definedName name="_xlchart.15" hidden="1">'GB Musical Box and Whiskers'!$E$2:$E$27</definedName>
    <definedName name="_xlchart.16" hidden="1">'GB Musical Box and Whiskers'!$D$1</definedName>
    <definedName name="_xlchart.17" hidden="1">'GB Musical Box and Whiskers'!$D$2:$D$27</definedName>
    <definedName name="_xlchart.18" hidden="1">'GB Musical Box and Whiskers'!$E$1</definedName>
    <definedName name="_xlchart.19" hidden="1">'GB Musical Box and Whiskers'!$E$2:$E$27</definedName>
    <definedName name="_xlchart.2" hidden="1">'GB Musical Box and Whiskers'!$E$1</definedName>
    <definedName name="_xlchart.20" hidden="1">'GB Musical Box and Whiskers'!$D$1</definedName>
    <definedName name="_xlchart.21" hidden="1">'GB Musical Box and Whiskers'!$D$2:$D$27</definedName>
    <definedName name="_xlchart.22" hidden="1">'GB Musical Box and Whiskers'!$E$1</definedName>
    <definedName name="_xlchart.23" hidden="1">'GB Musical Box and Whiskers'!$E$2:$E$27</definedName>
    <definedName name="_xlchart.24" hidden="1">'GB Musical Box and Whiskers'!$D$1</definedName>
    <definedName name="_xlchart.25" hidden="1">'GB Musical Box and Whiskers'!$D$2:$D$27</definedName>
    <definedName name="_xlchart.26" hidden="1">'GB Musical Box and Whiskers'!$E$1</definedName>
    <definedName name="_xlchart.27" hidden="1">'GB Musical Box and Whiskers'!$E$2:$E$27</definedName>
    <definedName name="_xlchart.3" hidden="1">'GB Musical Box and Whiskers'!$E$2:$E$27</definedName>
    <definedName name="_xlchart.4" hidden="1">'GB Musical Box and Whiskers'!$D$1</definedName>
    <definedName name="_xlchart.5" hidden="1">'GB Musical Box and Whiskers'!$D$2:$D$27</definedName>
    <definedName name="_xlchart.6" hidden="1">'GB Musical Box and Whiskers'!$E$1</definedName>
    <definedName name="_xlchart.7" hidden="1">'GB Musical Box and Whiskers'!$E$2:$E$27</definedName>
    <definedName name="_xlchart.8" hidden="1">'GB Musical Box and Whiskers'!$D$1</definedName>
    <definedName name="_xlchart.9" hidden="1">'GB Musical Box and Whiskers'!$D$2:$D$27</definedName>
  </definedNames>
  <calcPr calcId="162913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3" l="1"/>
  <c r="C13" i="13"/>
  <c r="C15" i="13" s="1"/>
  <c r="C12" i="13"/>
  <c r="B14" i="13"/>
  <c r="B13" i="13"/>
  <c r="B12" i="13"/>
  <c r="C6" i="13"/>
  <c r="C7" i="13" s="1"/>
  <c r="C5" i="13"/>
  <c r="C4" i="13"/>
  <c r="B6" i="13"/>
  <c r="B5" i="13"/>
  <c r="B7" i="13" s="1"/>
  <c r="C11" i="13"/>
  <c r="B11" i="13"/>
  <c r="C10" i="13"/>
  <c r="B10" i="13"/>
  <c r="C3" i="13"/>
  <c r="C2" i="13"/>
  <c r="B4" i="13"/>
  <c r="B3" i="13"/>
  <c r="B2" i="13"/>
  <c r="C31" i="14" a="1"/>
  <c r="C31" i="14" s="1"/>
  <c r="C30" i="14"/>
  <c r="B31" i="14" a="1"/>
  <c r="B31" i="14" s="1"/>
  <c r="B30" i="14"/>
  <c r="C28" i="14"/>
  <c r="C27" i="14"/>
  <c r="B28" i="14" a="1"/>
  <c r="B28" i="14" s="1"/>
  <c r="B27" i="14"/>
  <c r="C6" i="14"/>
  <c r="C5" i="14"/>
  <c r="B6" i="14" a="1"/>
  <c r="B6" i="14" s="1"/>
  <c r="B5" i="14"/>
  <c r="C3" i="14" a="1"/>
  <c r="C3" i="14" s="1"/>
  <c r="B3" i="14" a="1"/>
  <c r="B3" i="14" s="1"/>
  <c r="C2" i="14"/>
  <c r="B2" i="14"/>
  <c r="B15" i="13" l="1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<sst xmlns="http://schemas.openxmlformats.org/spreadsheetml/2006/main" count="39221" uniqueCount="8386">
  <si>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</si>
  <si>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</si>
  <si>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</si>
  <si>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</si>
  <si>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</si>
  <si>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</si>
  <si>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</si>
  <si>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</si>
  <si>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</si>
  <si>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</si>
  <si>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</si>
  <si>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</si>
  <si>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</si>
  <si>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</si>
  <si>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</si>
  <si>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</si>
  <si>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</si>
  <si>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</si>
  <si>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</si>
  <si>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</si>
  <si>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</si>
  <si>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</si>
  <si>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</si>
  <si>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</si>
  <si>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</si>
  <si>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</si>
  <si>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</si>
  <si>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</si>
  <si>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</si>
  <si>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</si>
  <si>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</si>
  <si>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</si>
  <si>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</si>
  <si>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</si>
  <si>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</si>
  <si>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</si>
  <si>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</si>
  <si>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</si>
  <si>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</si>
  <si>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</si>
  <si>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</si>
  <si>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</si>
  <si>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</si>
  <si>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</si>
  <si>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</si>
  <si>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</si>
  <si>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</si>
  <si>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</si>
  <si>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</si>
  <si>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</si>
  <si>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</si>
  <si>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</si>
  <si>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</si>
  <si>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</si>
  <si>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</si>
  <si>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</si>
  <si>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</si>
  <si>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</si>
  <si>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</si>
  <si>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</si>
  <si>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</si>
  <si>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</si>
  <si>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</si>
  <si>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</si>
  <si>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</si>
  <si>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</si>
  <si>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</si>
  <si>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</si>
  <si>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</si>
  <si>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</si>
  <si>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</si>
  <si>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</si>
  <si>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</si>
  <si>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</si>
  <si>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</si>
  <si>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</si>
  <si>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</si>
  <si>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</si>
  <si>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</si>
  <si>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</si>
  <si>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</si>
  <si>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</si>
  <si>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</si>
  <si>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</si>
  <si>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</si>
  <si>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</si>
  <si>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</si>
  <si>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</si>
  <si>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</si>
  <si>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</si>
  <si>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</si>
  <si>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</si>
  <si>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</si>
  <si>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</si>
  <si>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</si>
  <si>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</si>
  <si>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</si>
  <si>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</si>
  <si>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</si>
  <si>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</si>
  <si>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</si>
  <si>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</si>
  <si>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</si>
  <si>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</si>
  <si>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</si>
  <si>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</si>
  <si>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</si>
  <si>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</si>
  <si>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</si>
  <si>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</si>
  <si>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</si>
  <si>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</si>
  <si>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</si>
  <si>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</si>
  <si>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</si>
  <si>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</si>
  <si>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</si>
  <si>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</si>
  <si>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</si>
  <si>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</si>
  <si>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</si>
  <si>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</si>
  <si>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</si>
  <si>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</si>
  <si>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</si>
  <si>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</si>
  <si>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</si>
  <si>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</si>
  <si>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</si>
  <si>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</si>
  <si>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</si>
  <si>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</si>
  <si>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</si>
  <si>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</si>
  <si>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</si>
  <si>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</si>
  <si>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</si>
  <si>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</si>
  <si>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</si>
  <si>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</si>
  <si>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</si>
  <si>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</si>
  <si>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</si>
  <si>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</si>
  <si>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</si>
  <si>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</si>
  <si>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</si>
  <si>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</si>
  <si>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</si>
  <si>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</si>
  <si>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</si>
  <si>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</si>
  <si>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</si>
  <si>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</si>
  <si>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</si>
  <si>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</si>
  <si>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</si>
  <si>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</si>
  <si>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</si>
  <si>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</si>
  <si>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</si>
  <si>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</si>
  <si>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</si>
  <si>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</si>
  <si>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</si>
  <si>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</si>
  <si>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</si>
  <si>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</si>
  <si>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</si>
  <si>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</si>
  <si>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</si>
  <si>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</si>
  <si>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</si>
  <si>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</si>
  <si>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</si>
  <si>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</si>
  <si>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</si>
  <si>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</si>
  <si>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</si>
  <si>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</si>
  <si>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</si>
  <si>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</si>
  <si>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</si>
  <si>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</si>
  <si>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</si>
  <si>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</si>
  <si>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</si>
  <si>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</si>
  <si>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</si>
  <si>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</si>
  <si>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</si>
  <si>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</si>
  <si>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</si>
  <si>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</si>
  <si>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</si>
  <si>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</si>
  <si>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</si>
  <si>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</si>
  <si>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</si>
  <si>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</si>
  <si>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</si>
  <si>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</si>
  <si>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</si>
  <si>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</si>
  <si>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</si>
  <si>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</si>
  <si>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</si>
  <si>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</si>
  <si>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</si>
  <si>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</si>
  <si>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</si>
  <si>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</si>
  <si>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</si>
  <si>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</si>
  <si>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</si>
  <si>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</si>
  <si>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</si>
  <si>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</si>
  <si>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</si>
  <si>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</si>
  <si>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</si>
  <si>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</si>
  <si>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</si>
  <si>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</si>
  <si>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</si>
  <si>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</si>
  <si>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</si>
  <si>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</si>
  <si>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</si>
  <si>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</si>
  <si>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</si>
  <si>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</si>
  <si>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</si>
  <si>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</si>
  <si>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</si>
  <si>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</si>
  <si>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</si>
  <si>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</si>
  <si>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</si>
  <si>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</si>
  <si>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</si>
  <si>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</si>
  <si>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</si>
  <si>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</si>
  <si>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</si>
  <si>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</si>
  <si>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</si>
  <si>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</si>
  <si>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</si>
  <si>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</si>
  <si>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</si>
  <si>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</si>
  <si>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</si>
  <si>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</si>
  <si>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</si>
  <si>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</si>
  <si>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</si>
  <si>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</si>
  <si>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</si>
  <si>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</si>
  <si>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</si>
  <si>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</si>
  <si>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</si>
  <si>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</si>
  <si>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</si>
  <si>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</si>
  <si>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</si>
  <si>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</si>
  <si>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</si>
  <si>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</si>
  <si>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</si>
  <si>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</si>
  <si>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</si>
  <si>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</si>
  <si>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</si>
  <si>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</si>
  <si>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</si>
  <si>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</si>
  <si>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</si>
  <si>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</si>
  <si>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</si>
  <si>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</si>
  <si>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</si>
  <si>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</si>
  <si>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</si>
  <si>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</si>
  <si>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</si>
  <si>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</si>
  <si>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</si>
  <si>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</si>
  <si>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</si>
  <si>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</si>
  <si>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</si>
  <si>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</si>
  <si>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</si>
  <si>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</si>
  <si>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</si>
  <si>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</si>
  <si>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</si>
  <si>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</si>
  <si>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</si>
  <si>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</si>
  <si>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</si>
  <si>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</si>
  <si>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</si>
  <si>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</si>
  <si>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</si>
  <si>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</si>
  <si>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</si>
  <si>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</si>
  <si>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</si>
  <si>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</si>
  <si>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</si>
  <si>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</si>
  <si>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</si>
  <si>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</si>
  <si>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</si>
  <si>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</si>
  <si>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</si>
  <si>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</si>
  <si>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</si>
  <si>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</si>
  <si>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</si>
  <si>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</si>
  <si>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</si>
  <si>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</si>
  <si>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</si>
  <si>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</si>
  <si>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</si>
  <si>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</si>
  <si>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</si>
  <si>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</si>
  <si>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</si>
  <si>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</si>
  <si>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</si>
  <si>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</si>
  <si>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</si>
  <si>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</si>
  <si>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</si>
  <si>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</si>
  <si>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</si>
  <si>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</si>
  <si>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</si>
  <si>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</si>
  <si>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</si>
  <si>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</si>
  <si>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</si>
  <si>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</si>
  <si>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</si>
  <si>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</si>
  <si>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</si>
  <si>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</si>
  <si>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</si>
  <si>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</si>
  <si>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</si>
  <si>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</si>
  <si>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</si>
  <si>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</si>
  <si>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</si>
  <si>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</si>
  <si>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</si>
  <si>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</si>
  <si>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</si>
  <si>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</si>
  <si>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</si>
  <si>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</si>
  <si>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</si>
  <si>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</si>
  <si>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</si>
  <si>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</si>
  <si>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</si>
  <si>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</si>
  <si>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</si>
  <si>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</si>
  <si>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</si>
  <si>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</si>
  <si>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</si>
  <si>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</si>
  <si>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</si>
  <si>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</si>
  <si>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</si>
  <si>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</si>
  <si>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</si>
  <si>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</si>
  <si>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</si>
  <si>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</si>
  <si>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</si>
  <si>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</si>
  <si>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</si>
  <si>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</si>
  <si>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</si>
  <si>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</si>
  <si>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</si>
  <si>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</si>
  <si>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</si>
  <si>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</si>
  <si>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</si>
  <si>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</si>
  <si>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</si>
  <si>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</si>
  <si>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</si>
  <si>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</si>
  <si>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</si>
  <si>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</si>
  <si>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</si>
  <si>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</si>
  <si>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</si>
  <si>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</si>
  <si>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</si>
  <si>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</si>
  <si>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</si>
  <si>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</si>
  <si>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</si>
  <si>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</si>
  <si>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</si>
  <si>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</si>
  <si>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</si>
  <si>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</si>
  <si>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</si>
  <si>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</si>
  <si>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</si>
  <si>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</si>
  <si>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</si>
  <si>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</si>
  <si>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</si>
  <si>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</si>
  <si>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</si>
  <si>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</si>
  <si>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</si>
  <si>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</si>
  <si>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</si>
  <si>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</si>
  <si>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</si>
  <si>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</si>
  <si>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</si>
  <si>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</si>
  <si>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</si>
  <si>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</si>
  <si>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</si>
  <si>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</si>
  <si>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</si>
  <si>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</si>
  <si>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</si>
  <si>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</si>
  <si>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</si>
  <si>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</si>
  <si>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</si>
  <si>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</si>
  <si>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</si>
  <si>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</si>
  <si>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</si>
  <si>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</si>
  <si>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</si>
  <si>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</si>
  <si>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</si>
  <si>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</si>
  <si>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</si>
  <si>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</si>
  <si>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</si>
  <si>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</si>
  <si>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</si>
  <si>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</si>
  <si>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</si>
  <si>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</si>
  <si>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</si>
  <si>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</si>
  <si>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</si>
  <si>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</si>
  <si>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</si>
  <si>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</si>
  <si>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</si>
  <si>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</si>
  <si>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</si>
  <si>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</si>
  <si>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</si>
  <si>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</si>
  <si>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</si>
  <si>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</si>
  <si>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</si>
  <si>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</si>
  <si>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</si>
  <si>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</si>
  <si>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</si>
  <si>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</si>
  <si>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</si>
  <si>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</si>
  <si>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</si>
  <si>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</si>
  <si>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</si>
  <si>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</si>
  <si>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</si>
  <si>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</si>
  <si>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</si>
  <si>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</si>
  <si>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</si>
  <si>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</si>
  <si>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</si>
  <si>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</si>
  <si>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</si>
  <si>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</si>
  <si>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</si>
  <si>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</si>
  <si>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</si>
  <si>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</si>
  <si>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</si>
  <si>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</si>
  <si>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</si>
  <si>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</si>
  <si>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</si>
  <si>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</si>
  <si>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</si>
  <si>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</si>
  <si>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</si>
  <si>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</si>
  <si>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</si>
  <si>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</si>
  <si>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</si>
  <si>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</si>
  <si>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</si>
  <si>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</si>
  <si>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</si>
  <si>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</si>
  <si>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</si>
  <si>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</si>
  <si>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</si>
  <si>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</si>
  <si>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</si>
  <si>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</si>
  <si>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</si>
  <si>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</si>
  <si>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</si>
  <si>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</si>
  <si>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</si>
  <si>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</si>
  <si>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</si>
  <si>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</si>
  <si>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</si>
  <si>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</si>
  <si>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</si>
  <si>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</si>
  <si>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</si>
  <si>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</si>
  <si>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</si>
  <si>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</si>
  <si>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</si>
  <si>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</si>
  <si>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</si>
  <si>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</si>
  <si>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</si>
  <si>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</si>
  <si>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</si>
  <si>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</si>
  <si>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</si>
  <si>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</si>
  <si>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</si>
  <si>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</si>
  <si>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</si>
  <si>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</si>
  <si>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</si>
  <si>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</si>
  <si>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</si>
  <si>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</si>
  <si>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</si>
  <si>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</si>
  <si>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</si>
  <si>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</si>
  <si>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</si>
  <si>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</si>
  <si>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</si>
  <si>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</si>
  <si>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</si>
  <si>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</si>
  <si>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</si>
  <si>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</si>
  <si>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</si>
  <si>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</si>
  <si>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</si>
  <si>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</si>
  <si>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</si>
  <si>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</si>
  <si>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</si>
  <si>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</si>
  <si>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</si>
  <si>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</si>
  <si>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</si>
  <si>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</si>
  <si>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</si>
  <si>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</si>
  <si>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</si>
  <si>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</si>
  <si>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</si>
  <si>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</si>
  <si>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</si>
  <si>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</si>
  <si>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</si>
  <si>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</si>
  <si>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</si>
  <si>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</si>
  <si>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</si>
  <si>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</si>
  <si>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</si>
  <si>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</si>
  <si>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</si>
  <si>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</si>
  <si>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</si>
  <si>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</si>
  <si>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</si>
  <si>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</si>
  <si>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</si>
  <si>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</si>
  <si>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</si>
  <si>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</si>
  <si>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</si>
  <si>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</si>
  <si>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</si>
  <si>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</si>
  <si>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</si>
  <si>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</si>
  <si>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</si>
  <si>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</si>
  <si>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</si>
  <si>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</si>
  <si>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</si>
  <si>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</si>
  <si>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</si>
  <si>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</si>
  <si>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</si>
  <si>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</si>
  <si>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</si>
  <si>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</si>
  <si>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</si>
  <si>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</si>
  <si>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</si>
  <si>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</si>
  <si>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</si>
  <si>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</si>
  <si>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</si>
  <si>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</si>
  <si>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</si>
  <si>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</si>
  <si>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</si>
  <si>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</si>
  <si>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</si>
  <si>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</si>
  <si>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</si>
  <si>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</si>
  <si>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</si>
  <si>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</si>
  <si>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</si>
  <si>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</si>
  <si>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</si>
  <si>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</si>
  <si>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</si>
  <si>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</si>
  <si>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</si>
  <si>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</si>
  <si>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</si>
  <si>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</si>
  <si>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</si>
  <si>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</si>
  <si>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</si>
  <si>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</si>
  <si>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</si>
  <si>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</si>
  <si>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</si>
  <si>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</si>
  <si>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</si>
  <si>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</si>
  <si>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</si>
  <si>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</si>
  <si>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</si>
  <si>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</si>
  <si>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</si>
  <si>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</si>
  <si>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</si>
  <si>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</si>
  <si>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</si>
  <si>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</si>
  <si>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</si>
  <si>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</si>
  <si>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</si>
  <si>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</si>
  <si>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</si>
  <si>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</si>
  <si>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</si>
  <si>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</si>
  <si>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</si>
  <si>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</si>
  <si>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</si>
  <si>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</si>
  <si>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</si>
  <si>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</si>
  <si>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</si>
  <si>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</si>
  <si>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</si>
  <si>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</si>
  <si>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</si>
  <si>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</si>
  <si>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</si>
  <si>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</si>
  <si>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</si>
  <si>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</si>
  <si>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</si>
  <si>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</si>
  <si>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</si>
  <si>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</si>
  <si>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</si>
  <si>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</si>
  <si>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</si>
  <si>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</si>
  <si>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</si>
  <si>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</si>
  <si>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</si>
  <si>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</si>
  <si>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</si>
  <si>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</si>
  <si>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</si>
  <si>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</si>
  <si>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</si>
  <si>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</si>
  <si>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</si>
  <si>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</si>
  <si>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</si>
  <si>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</si>
  <si>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</si>
  <si>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</si>
  <si>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</si>
  <si>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</si>
  <si>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</si>
  <si>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</si>
  <si>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</si>
  <si>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</si>
  <si>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</si>
  <si>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</si>
  <si>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</si>
  <si>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</si>
  <si>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</si>
  <si>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</si>
  <si>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</si>
  <si>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</si>
  <si>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</si>
  <si>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</si>
  <si>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</si>
  <si>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</si>
  <si>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</si>
  <si>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</si>
  <si>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</si>
  <si>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</si>
  <si>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</si>
  <si>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</si>
  <si>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</si>
  <si>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</si>
  <si>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</si>
  <si>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</si>
  <si>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</si>
  <si>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</si>
  <si>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</si>
  <si>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</si>
  <si>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</si>
  <si>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</si>
  <si>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</si>
  <si>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</si>
  <si>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</si>
  <si>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</si>
  <si>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</si>
  <si>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</si>
  <si>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</si>
  <si>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</si>
  <si>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</si>
  <si>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</si>
  <si>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</si>
  <si>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</si>
  <si>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</si>
  <si>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</si>
  <si>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</si>
  <si>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</si>
  <si>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</si>
  <si>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</si>
  <si>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</si>
  <si>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</si>
  <si>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</si>
  <si>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</si>
  <si>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</si>
  <si>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</si>
  <si>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</si>
  <si>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</si>
  <si>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</si>
  <si>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</si>
  <si>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</si>
  <si>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</si>
  <si>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</si>
  <si>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</si>
  <si>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</si>
  <si>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</si>
  <si>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</si>
  <si>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</si>
  <si>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</si>
  <si>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</si>
  <si>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</si>
  <si>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</si>
  <si>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</si>
  <si>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</si>
  <si>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</si>
  <si>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</si>
  <si>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</si>
  <si>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</si>
  <si>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</si>
  <si>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</si>
  <si>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</si>
  <si>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</si>
  <si>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</si>
  <si>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</si>
  <si>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</si>
  <si>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</si>
  <si>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</si>
  <si>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</si>
  <si>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</si>
  <si>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</si>
  <si>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</si>
  <si>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</si>
  <si>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</si>
  <si>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</si>
  <si>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</si>
  <si>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</si>
  <si>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</si>
  <si>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</si>
  <si>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</si>
  <si>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</si>
  <si>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</si>
  <si>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</si>
  <si>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</si>
  <si>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</si>
  <si>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</si>
  <si>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</si>
  <si>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</si>
  <si>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</si>
  <si>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</si>
  <si>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</si>
  <si>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</si>
  <si>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</si>
  <si>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</si>
  <si>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</si>
  <si>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</si>
  <si>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</si>
  <si>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</si>
  <si>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</si>
  <si>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</si>
  <si>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</si>
  <si>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</si>
  <si>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</si>
  <si>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</si>
  <si>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</si>
  <si>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</si>
  <si>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</si>
  <si>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</si>
  <si>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</si>
  <si>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</si>
  <si>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</si>
  <si>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</si>
  <si>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</si>
  <si>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</si>
  <si>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</si>
  <si>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</si>
  <si>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</si>
  <si>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</si>
  <si>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</si>
  <si>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</si>
  <si>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</si>
  <si>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</si>
  <si>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</si>
  <si>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</si>
  <si>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</si>
  <si>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</si>
  <si>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</si>
  <si>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</si>
  <si>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</si>
  <si>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</si>
  <si>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</si>
  <si>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</si>
  <si>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</si>
  <si>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</si>
  <si>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</si>
  <si>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</si>
  <si>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</si>
  <si>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</si>
  <si>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</si>
  <si>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</si>
  <si>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</si>
  <si>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</si>
  <si>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</si>
  <si>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</si>
  <si>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</si>
  <si>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</si>
  <si>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</si>
  <si>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</si>
  <si>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</si>
  <si>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</si>
  <si>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</si>
  <si>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</si>
  <si>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</si>
  <si>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</si>
  <si>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</si>
  <si>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</si>
  <si>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</si>
  <si>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</si>
  <si>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</si>
  <si>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</si>
  <si>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</si>
  <si>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</si>
  <si>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</si>
  <si>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</si>
  <si>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</si>
  <si>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</si>
  <si>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</si>
  <si>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</si>
  <si>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</si>
  <si>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</si>
  <si>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</si>
  <si>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</si>
  <si>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</si>
  <si>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</si>
  <si>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</si>
  <si>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</si>
  <si>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</si>
  <si>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</si>
  <si>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</si>
  <si>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</si>
  <si>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</si>
  <si>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</si>
  <si>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</si>
  <si>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</si>
  <si>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</si>
  <si>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</si>
  <si>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</si>
  <si>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</si>
  <si>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</si>
  <si>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</si>
  <si>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</si>
  <si>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</si>
  <si>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</si>
  <si>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</si>
  <si>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</si>
  <si>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</si>
  <si>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</si>
  <si>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</si>
  <si>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</si>
  <si>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</si>
  <si>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</si>
  <si>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</si>
  <si>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</si>
  <si>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</si>
  <si>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</si>
  <si>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</si>
  <si>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</si>
  <si>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</si>
  <si>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</si>
  <si>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</si>
  <si>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</si>
  <si>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</si>
  <si>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</si>
  <si>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</si>
  <si>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</si>
  <si>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</si>
  <si>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</si>
  <si>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</si>
  <si>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</si>
  <si>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</si>
  <si>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</si>
  <si>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</si>
  <si>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</si>
  <si>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</si>
  <si>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</si>
  <si>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</si>
  <si>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</si>
  <si>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</si>
  <si>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</si>
  <si>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</si>
  <si>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</si>
  <si>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</si>
  <si>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</si>
  <si>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</si>
  <si>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</si>
  <si>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</si>
  <si>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</si>
  <si>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</si>
  <si>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</si>
  <si>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</si>
  <si>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</si>
  <si>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</si>
  <si>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</si>
  <si>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</si>
  <si>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</si>
  <si>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</si>
  <si>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</si>
  <si>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</si>
  <si>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</si>
  <si>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</si>
  <si>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</si>
  <si>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</si>
  <si>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</si>
  <si>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</si>
  <si>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</si>
  <si>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</si>
  <si>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</si>
  <si>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</si>
  <si>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</si>
  <si>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</si>
  <si>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</si>
  <si>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</si>
  <si>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</si>
  <si>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</si>
  <si>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</si>
  <si>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</si>
  <si>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</si>
  <si>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</si>
  <si>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</si>
  <si>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</si>
  <si>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</si>
  <si>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</si>
  <si>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</si>
  <si>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</si>
  <si>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</si>
  <si>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</si>
  <si>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</si>
  <si>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</si>
  <si>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</si>
  <si>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</si>
  <si>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</si>
  <si>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</si>
  <si>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</si>
  <si>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</si>
  <si>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</si>
  <si>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</si>
  <si>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</si>
  <si>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</si>
  <si>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</si>
  <si>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</si>
  <si>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</si>
  <si>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</si>
  <si>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</si>
  <si>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</si>
  <si>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</si>
  <si>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</si>
  <si>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</si>
  <si>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</si>
  <si>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</si>
  <si>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</si>
  <si>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</si>
  <si>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</si>
  <si>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</si>
  <si>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</si>
  <si>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</si>
  <si>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</si>
  <si>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</si>
  <si>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</si>
  <si>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</si>
  <si>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</si>
  <si>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</si>
  <si>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</si>
  <si>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</si>
  <si>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</si>
  <si>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</si>
  <si>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</si>
  <si>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</si>
  <si>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</si>
  <si>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</si>
  <si>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</si>
  <si>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</si>
  <si>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</si>
  <si>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</si>
  <si>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</si>
  <si>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</si>
  <si>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</si>
  <si>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</si>
  <si>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</si>
  <si>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</si>
  <si>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</si>
  <si>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</si>
  <si>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</si>
  <si>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</si>
  <si>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</si>
  <si>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</si>
  <si>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</si>
  <si>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</si>
  <si>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</si>
  <si>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</si>
  <si>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</si>
  <si>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</si>
  <si>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</si>
  <si>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</si>
  <si>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</si>
  <si>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</si>
  <si>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</si>
  <si>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</si>
  <si>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</si>
  <si>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</si>
  <si>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</si>
  <si>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</si>
  <si>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</si>
  <si>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</si>
  <si>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</si>
  <si>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</si>
  <si>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</si>
  <si>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</si>
  <si>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</si>
  <si>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</si>
  <si>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</si>
  <si>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</si>
  <si>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</si>
  <si>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</si>
  <si>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</si>
  <si>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</si>
  <si>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</si>
  <si>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</si>
  <si>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</si>
  <si>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</si>
  <si>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</si>
  <si>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</si>
  <si>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</si>
  <si>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</si>
  <si>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</si>
  <si>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</si>
  <si>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</si>
  <si>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</si>
  <si>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</si>
  <si>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</si>
  <si>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</si>
  <si>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</si>
  <si>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</si>
  <si>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</si>
  <si>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</si>
  <si>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</si>
  <si>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</si>
  <si>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</si>
  <si>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</si>
  <si>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</si>
  <si>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</si>
  <si>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</si>
  <si>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</si>
  <si>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</si>
  <si>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</si>
  <si>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</si>
  <si>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</si>
  <si>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</si>
  <si>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</si>
  <si>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</si>
  <si>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</si>
  <si>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</si>
  <si>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</si>
  <si>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</si>
  <si>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</si>
  <si>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</si>
  <si>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</si>
  <si>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</si>
  <si>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</si>
  <si>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</si>
  <si>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</si>
  <si>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</si>
  <si>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</si>
  <si>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</si>
  <si>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</si>
  <si>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</si>
  <si>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</si>
  <si>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</si>
  <si>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</si>
  <si>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</si>
  <si>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</si>
  <si>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</si>
  <si>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</si>
  <si>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</si>
  <si>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</si>
  <si>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</si>
  <si>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</si>
  <si>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</si>
  <si>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</si>
  <si>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</si>
  <si>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</si>
  <si>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</si>
  <si>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</si>
  <si>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</si>
  <si>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</si>
  <si>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</si>
  <si>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</si>
  <si>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</si>
  <si>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</si>
  <si>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</si>
  <si>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</si>
  <si>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</si>
  <si>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</si>
  <si>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</si>
  <si>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</si>
  <si>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</si>
  <si>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</si>
  <si>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</si>
  <si>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</si>
  <si>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</si>
  <si>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</si>
  <si>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</si>
  <si>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</si>
  <si>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</si>
  <si>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</si>
  <si>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</si>
  <si>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</si>
  <si>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</si>
  <si>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</si>
  <si>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</si>
  <si>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</si>
  <si>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</si>
  <si>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</si>
  <si>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</si>
  <si>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</si>
  <si>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</si>
  <si>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</si>
  <si>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</si>
  <si>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</si>
  <si>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</si>
  <si>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</si>
  <si>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</si>
  <si>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</si>
  <si>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</si>
  <si>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</si>
  <si>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</si>
  <si>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</si>
  <si>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</si>
  <si>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</si>
  <si>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</si>
  <si>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</si>
  <si>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</si>
  <si>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</si>
  <si>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</si>
  <si>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</si>
  <si>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</si>
  <si>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</si>
  <si>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</si>
  <si>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</si>
  <si>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</si>
  <si>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</si>
  <si>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</si>
  <si>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</si>
  <si>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</si>
  <si>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</si>
  <si>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</si>
  <si>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</si>
  <si>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</si>
  <si>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</si>
  <si>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</si>
  <si>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</si>
  <si>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</si>
  <si>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</si>
  <si>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</si>
  <si>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</si>
  <si>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</si>
  <si>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</si>
  <si>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</si>
  <si>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</si>
  <si>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</si>
  <si>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</si>
  <si>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</si>
  <si>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</si>
  <si>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</si>
  <si>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</si>
  <si>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</si>
  <si>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</si>
  <si>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</si>
  <si>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</si>
  <si>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</si>
  <si>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</si>
  <si>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</si>
  <si>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</si>
  <si>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</si>
  <si>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</si>
  <si>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</si>
  <si>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</si>
  <si>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</si>
  <si>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</si>
  <si>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</si>
  <si>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</si>
  <si>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</si>
  <si>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</si>
  <si>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</si>
  <si>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</si>
  <si>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</si>
  <si>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</si>
  <si>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</si>
  <si>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</si>
  <si>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</si>
  <si>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</si>
  <si>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</si>
  <si>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</si>
  <si>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</si>
  <si>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</si>
  <si>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</si>
  <si>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</si>
  <si>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</si>
  <si>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</si>
  <si>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</si>
  <si>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</si>
  <si>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</si>
  <si>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</si>
  <si>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</si>
  <si>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</si>
  <si>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</si>
  <si>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</si>
  <si>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</si>
  <si>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</si>
  <si>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</si>
  <si>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</si>
  <si>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</si>
  <si>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</si>
  <si>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</si>
  <si>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</si>
  <si>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</si>
  <si>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</si>
  <si>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</si>
  <si>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</si>
  <si>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</si>
  <si>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</si>
  <si>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</si>
  <si>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</si>
  <si>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</si>
  <si>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</si>
  <si>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</si>
  <si>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</si>
  <si>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</si>
  <si>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</si>
  <si>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</si>
  <si>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</si>
  <si>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</si>
  <si>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</si>
  <si>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</si>
  <si>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</si>
  <si>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</si>
  <si>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</si>
  <si>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</si>
  <si>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</si>
  <si>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</si>
  <si>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</si>
  <si>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</si>
  <si>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</si>
  <si>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</si>
  <si>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</si>
  <si>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</si>
  <si>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</si>
  <si>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</si>
  <si>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</si>
  <si>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</si>
  <si>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</si>
  <si>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</si>
  <si>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</si>
  <si>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</si>
  <si>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</si>
  <si>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</si>
  <si>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</si>
  <si>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</si>
  <si>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</si>
  <si>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</si>
  <si>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</si>
  <si>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</si>
  <si>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</si>
  <si>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</si>
  <si>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</si>
  <si>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</si>
  <si>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</si>
  <si>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</si>
  <si>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</si>
  <si>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</si>
  <si>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</si>
  <si>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</si>
  <si>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</si>
  <si>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</si>
  <si>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</si>
  <si>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</si>
  <si>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</si>
  <si>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</si>
  <si>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</si>
  <si>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</si>
  <si>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</si>
  <si>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</si>
  <si>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</si>
  <si>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</si>
  <si>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</si>
  <si>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</si>
  <si>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</si>
  <si>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</si>
  <si>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</si>
  <si>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</si>
  <si>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</si>
  <si>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</si>
  <si>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</si>
  <si>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</si>
  <si>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</si>
  <si>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</si>
  <si>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</si>
  <si>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</si>
  <si>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</si>
  <si>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</si>
  <si>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</si>
  <si>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</si>
  <si>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</si>
  <si>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</si>
  <si>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</si>
  <si>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</si>
  <si>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</si>
  <si>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</si>
  <si>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</si>
  <si>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</si>
  <si>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</si>
  <si>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</si>
  <si>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</si>
  <si>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</si>
  <si>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</si>
  <si>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</si>
  <si>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</si>
  <si>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</si>
  <si>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</si>
  <si>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</si>
  <si>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</si>
  <si>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</si>
  <si>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</si>
  <si>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</si>
  <si>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</si>
  <si>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</si>
  <si>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</si>
  <si>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</si>
  <si>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</si>
  <si>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</si>
  <si>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</si>
  <si>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</si>
  <si>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</si>
  <si>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</si>
  <si>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</si>
  <si>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</si>
  <si>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</si>
  <si>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</si>
  <si>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</si>
  <si>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</si>
  <si>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</si>
  <si>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</si>
  <si>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</si>
  <si>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</si>
  <si>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</si>
  <si>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</si>
  <si>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</si>
  <si>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</si>
  <si>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</si>
  <si>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</si>
  <si>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</si>
  <si>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</si>
  <si>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</si>
  <si>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</si>
  <si>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</si>
  <si>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</si>
  <si>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</si>
  <si>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</si>
  <si>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</si>
  <si>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</si>
  <si>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</si>
  <si>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</si>
  <si>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</si>
  <si>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</si>
  <si>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</si>
  <si>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</si>
  <si>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</si>
  <si>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</si>
  <si>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</si>
  <si>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</si>
  <si>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</si>
  <si>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</si>
  <si>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</si>
  <si>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</si>
  <si>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</si>
  <si>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</si>
  <si>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</si>
  <si>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</si>
  <si>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</si>
  <si>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</si>
  <si>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</si>
  <si>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</si>
  <si>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</si>
  <si>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</si>
  <si>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</si>
  <si>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</si>
  <si>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</si>
  <si>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</si>
  <si>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</si>
  <si>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</si>
  <si>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</si>
  <si>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</si>
  <si>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</si>
  <si>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</si>
  <si>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</si>
  <si>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</si>
  <si>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</si>
  <si>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</si>
  <si>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</si>
  <si>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</si>
  <si>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</si>
  <si>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</si>
  <si>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</si>
  <si>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</si>
  <si>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</si>
  <si>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</si>
  <si>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</si>
  <si>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</si>
  <si>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</si>
  <si>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</si>
  <si>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</si>
  <si>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</si>
  <si>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</si>
  <si>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</si>
  <si>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</si>
  <si>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</si>
  <si>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</si>
  <si>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</si>
  <si>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</si>
  <si>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</si>
  <si>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</si>
  <si>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</si>
  <si>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</si>
  <si>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</si>
  <si>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</si>
  <si>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</si>
  <si>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</si>
  <si>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</si>
  <si>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</si>
  <si>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</si>
  <si>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</si>
  <si>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</si>
  <si>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</si>
  <si>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</si>
  <si>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</si>
  <si>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</si>
  <si>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</si>
  <si>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</si>
  <si>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</si>
  <si>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</si>
  <si>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</si>
  <si>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</si>
  <si>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</si>
  <si>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</si>
  <si>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</si>
  <si>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</si>
  <si>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</si>
  <si>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</si>
  <si>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</si>
  <si>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</si>
  <si>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</si>
  <si>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</si>
  <si>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</si>
  <si>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</si>
  <si>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</si>
  <si>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</si>
  <si>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</si>
  <si>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</si>
  <si>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</si>
  <si>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</si>
  <si>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</si>
  <si>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</si>
  <si>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</si>
  <si>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</si>
  <si>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</si>
  <si>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</si>
  <si>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</si>
  <si>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</si>
  <si>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</si>
  <si>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</si>
  <si>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</si>
  <si>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</si>
  <si>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</si>
  <si>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</si>
  <si>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</si>
  <si>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</si>
  <si>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</si>
  <si>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</si>
  <si>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</si>
  <si>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</si>
  <si>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</si>
  <si>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</si>
  <si>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</si>
  <si>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</si>
  <si>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</si>
  <si>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</si>
  <si>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</si>
  <si>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</si>
  <si>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</si>
  <si>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</si>
  <si>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</si>
  <si>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</si>
  <si>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</si>
  <si>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</si>
  <si>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</si>
  <si>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</si>
  <si>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</si>
  <si>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</si>
  <si>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</si>
  <si>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</si>
  <si>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</si>
  <si>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</si>
  <si>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</si>
  <si>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</si>
  <si>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</si>
  <si>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</si>
  <si>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</si>
  <si>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</si>
  <si>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</si>
  <si>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</si>
  <si>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</si>
  <si>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</si>
  <si>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</si>
  <si>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</si>
  <si>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</si>
  <si>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</si>
  <si>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</si>
  <si>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</si>
  <si>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</si>
  <si>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</si>
  <si>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</si>
  <si>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</si>
  <si>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</si>
  <si>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</si>
  <si>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</si>
  <si>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</si>
  <si>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</si>
  <si>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</si>
  <si>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</si>
  <si>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</si>
  <si>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</si>
  <si>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</si>
  <si>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</si>
  <si>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</si>
  <si>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</si>
  <si>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</si>
  <si>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</si>
  <si>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</si>
  <si>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</si>
  <si>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</si>
  <si>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</si>
  <si>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</si>
  <si>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</si>
  <si>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</si>
  <si>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</si>
  <si>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</si>
  <si>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</si>
  <si>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</si>
  <si>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</si>
  <si>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</si>
  <si>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</si>
  <si>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</si>
  <si>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</si>
  <si>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</si>
  <si>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</si>
  <si>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</si>
  <si>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</si>
  <si>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</si>
  <si>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</si>
  <si>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</si>
  <si>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</si>
  <si>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</si>
  <si>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</si>
  <si>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</si>
  <si>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</si>
  <si>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</si>
  <si>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</si>
  <si>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</si>
  <si>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</si>
  <si>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</si>
  <si>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</si>
  <si>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</si>
  <si>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</si>
  <si>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</si>
  <si>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</si>
  <si>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</si>
  <si>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</si>
  <si>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</si>
  <si>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</si>
  <si>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</si>
  <si>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</si>
  <si>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</si>
  <si>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</si>
  <si>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</si>
  <si>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</si>
  <si>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</si>
  <si>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</si>
  <si>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</si>
  <si>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</si>
  <si>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</si>
  <si>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</si>
  <si>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</si>
  <si>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</si>
  <si>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</si>
  <si>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</si>
  <si>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</si>
  <si>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</si>
  <si>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</si>
  <si>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</si>
  <si>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</si>
  <si>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</si>
  <si>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</si>
  <si>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</si>
  <si>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</si>
  <si>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</si>
  <si>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</si>
  <si>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</si>
  <si>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</si>
  <si>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</si>
  <si>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</si>
  <si>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</si>
  <si>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</si>
  <si>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</si>
  <si>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</si>
  <si>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</si>
  <si>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</si>
  <si>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</si>
  <si>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</si>
  <si>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</si>
  <si>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</si>
  <si>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</si>
  <si>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</si>
  <si>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</si>
  <si>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</si>
  <si>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</si>
  <si>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</si>
  <si>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</si>
  <si>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</si>
  <si>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</si>
  <si>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</si>
  <si>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</si>
  <si>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</si>
  <si>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</si>
  <si>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</si>
  <si>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</si>
  <si>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</si>
  <si>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</si>
  <si>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</si>
  <si>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</si>
  <si>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</si>
  <si>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</si>
  <si>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</si>
  <si>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</si>
  <si>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</si>
  <si>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</si>
  <si>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</si>
  <si>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</si>
  <si>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</si>
  <si>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</si>
  <si>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</si>
  <si>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</si>
  <si>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</si>
  <si>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</si>
  <si>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</si>
  <si>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</si>
  <si>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</si>
  <si>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</si>
  <si>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</si>
  <si>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</si>
  <si>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</si>
  <si>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</si>
  <si>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</si>
  <si>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</si>
  <si>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</si>
  <si>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</si>
  <si>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</si>
  <si>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</si>
  <si>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</si>
  <si>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</si>
  <si>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</si>
  <si>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</si>
  <si>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</si>
  <si>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</si>
  <si>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</si>
  <si>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</si>
  <si>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</si>
  <si>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</si>
  <si>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</si>
  <si>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</si>
  <si>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</si>
  <si>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</si>
  <si>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</si>
  <si>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</si>
  <si>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</si>
  <si>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</si>
  <si>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</si>
  <si>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</si>
  <si>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</si>
  <si>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</si>
  <si>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</si>
  <si>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</si>
  <si>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</si>
  <si>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</si>
  <si>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</si>
  <si>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</si>
  <si>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</si>
  <si>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</si>
  <si>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</si>
  <si>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</si>
  <si>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</si>
  <si>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</si>
  <si>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</si>
  <si>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</si>
  <si>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</si>
  <si>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</si>
  <si>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</si>
  <si>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</si>
  <si>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</si>
  <si>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</si>
  <si>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</si>
  <si>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</si>
  <si>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</si>
  <si>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</si>
  <si>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</si>
  <si>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</si>
  <si>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</si>
  <si>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</si>
  <si>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</si>
  <si>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</si>
  <si>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</si>
  <si>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</si>
  <si>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</si>
  <si>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</si>
  <si>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</si>
  <si>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</si>
  <si>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</si>
  <si>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</si>
  <si>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</si>
  <si>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</si>
  <si>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</si>
  <si>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</si>
  <si>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</si>
  <si>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</si>
  <si>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</si>
  <si>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</si>
  <si>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</si>
  <si>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</si>
  <si>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</si>
  <si>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</si>
  <si>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</si>
  <si>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</si>
  <si>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</si>
  <si>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</si>
  <si>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</si>
  <si>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</si>
  <si>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</si>
  <si>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</si>
  <si>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</si>
  <si>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</si>
  <si>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</si>
  <si>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</si>
  <si>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</si>
  <si>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</si>
  <si>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</si>
  <si>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</si>
  <si>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</si>
  <si>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</si>
  <si>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</si>
  <si>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</si>
  <si>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</si>
  <si>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</si>
  <si>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</si>
  <si>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</si>
  <si>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</si>
  <si>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</si>
  <si>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</si>
  <si>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</si>
  <si>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</si>
  <si>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</si>
  <si>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</si>
  <si>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</si>
  <si>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</si>
  <si>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</si>
  <si>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</si>
  <si>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</si>
  <si>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</si>
  <si>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</si>
  <si>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</si>
  <si>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</si>
  <si>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</si>
  <si>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</si>
  <si>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</si>
  <si>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</si>
  <si>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</si>
  <si>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</si>
  <si>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</si>
  <si>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</si>
  <si>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</si>
  <si>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</si>
  <si>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</si>
  <si>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</si>
  <si>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</si>
  <si>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</si>
  <si>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</si>
  <si>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</si>
  <si>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</si>
  <si>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</si>
  <si>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</si>
  <si>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</si>
  <si>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</si>
  <si>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</si>
  <si>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</si>
  <si>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</si>
  <si>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</si>
  <si>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</si>
  <si>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</si>
  <si>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</si>
  <si>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</si>
  <si>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</si>
  <si>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</si>
  <si>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</si>
  <si>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</si>
  <si>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</si>
  <si>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</si>
  <si>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</si>
  <si>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</si>
  <si>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</si>
  <si>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</si>
  <si>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</si>
  <si>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</si>
  <si>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</si>
  <si>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</si>
  <si>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</si>
  <si>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</si>
  <si>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</si>
  <si>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</si>
  <si>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</si>
  <si>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</si>
  <si>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</si>
  <si>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</si>
  <si>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</si>
  <si>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</si>
  <si>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</si>
  <si>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</si>
  <si>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</si>
  <si>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</si>
  <si>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</si>
  <si>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</si>
  <si>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</si>
  <si>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</si>
  <si>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</si>
  <si>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</si>
  <si>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</si>
  <si>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</si>
  <si>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</si>
  <si>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</si>
  <si>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</si>
  <si>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</si>
  <si>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</si>
  <si>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</si>
  <si>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</si>
  <si>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</si>
  <si>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</si>
  <si>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</si>
  <si>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</si>
  <si>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</si>
  <si>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</si>
  <si>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</si>
  <si>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</si>
  <si>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</si>
  <si>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</si>
  <si>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</si>
  <si>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</si>
  <si>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</si>
  <si>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</si>
  <si>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</si>
  <si>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</si>
  <si>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</si>
  <si>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</si>
  <si>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</si>
  <si>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</si>
  <si>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</si>
  <si>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</si>
  <si>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</si>
  <si>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</si>
  <si>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</si>
  <si>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</si>
  <si>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</si>
  <si>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</si>
  <si>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</si>
  <si>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</si>
  <si>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</si>
  <si>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</si>
  <si>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</si>
  <si>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</si>
  <si>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</si>
  <si>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</si>
  <si>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</si>
  <si>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</si>
  <si>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</si>
  <si>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</si>
  <si>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</si>
  <si>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</si>
  <si>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</si>
  <si>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</si>
  <si>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</si>
  <si>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</si>
  <si>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</si>
  <si>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</si>
  <si>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</si>
  <si>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</si>
  <si>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</si>
  <si>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</si>
  <si>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</si>
  <si>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</si>
  <si>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</si>
  <si>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</si>
  <si>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</si>
  <si>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</si>
  <si>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</si>
  <si>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</si>
  <si>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</si>
  <si>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</si>
  <si>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</si>
  <si>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</si>
  <si>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</si>
  <si>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</si>
  <si>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</si>
  <si>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</si>
  <si>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</si>
  <si>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</si>
  <si>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</si>
  <si>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</si>
  <si>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</si>
  <si>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</si>
  <si>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</si>
  <si>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</si>
  <si>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</si>
  <si>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</si>
  <si>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</si>
  <si>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</si>
  <si>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</si>
  <si>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</si>
  <si>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</si>
  <si>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</si>
  <si>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</si>
  <si>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</si>
  <si>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</si>
  <si>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</si>
  <si>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</si>
  <si>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</si>
  <si>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</si>
  <si>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</si>
  <si>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</si>
  <si>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</si>
  <si>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</si>
  <si>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</si>
  <si>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</si>
  <si>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</si>
  <si>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</si>
  <si>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</si>
  <si>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</si>
  <si>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</si>
  <si>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</si>
  <si>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</si>
  <si>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</si>
  <si>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</si>
  <si>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</si>
  <si>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</si>
  <si>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</si>
  <si>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</si>
  <si>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</si>
  <si>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</si>
  <si>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</si>
  <si>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</si>
  <si>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</si>
  <si>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</si>
  <si>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</si>
  <si>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</si>
  <si>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</si>
  <si>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</si>
  <si>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</si>
  <si>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</si>
  <si>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</si>
  <si>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</si>
  <si>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</si>
  <si>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</si>
  <si>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</si>
  <si>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</si>
  <si>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</si>
  <si>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</si>
  <si>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</si>
  <si>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</si>
  <si>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</si>
  <si>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</si>
  <si>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</si>
  <si>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</si>
  <si>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</si>
  <si>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</si>
  <si>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</si>
  <si>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</si>
  <si>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</si>
  <si>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</si>
  <si>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</si>
  <si>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</si>
  <si>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</si>
  <si>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</si>
  <si>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</si>
  <si>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</si>
  <si>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</si>
  <si>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</si>
  <si>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</si>
  <si>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</si>
  <si>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</si>
  <si>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</si>
  <si>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</si>
  <si>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</si>
  <si>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</si>
  <si>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</si>
  <si>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</si>
  <si>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</si>
  <si>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</si>
  <si>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</si>
  <si>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</si>
  <si>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</si>
  <si>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</si>
  <si>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</si>
  <si>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</si>
  <si>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</si>
  <si>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</si>
  <si>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</si>
  <si>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</si>
  <si>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</si>
  <si>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</si>
  <si>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</si>
  <si>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</si>
  <si>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</si>
  <si>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</si>
  <si>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</si>
  <si>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</si>
  <si>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</si>
  <si>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</si>
  <si>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</si>
  <si>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</si>
  <si>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</si>
  <si>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</si>
  <si>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</si>
  <si>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</si>
  <si>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</si>
  <si>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</si>
  <si>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</si>
  <si>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</si>
  <si>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</si>
  <si>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</si>
  <si>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</si>
  <si>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</si>
  <si>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</si>
  <si>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</si>
  <si>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</si>
  <si>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</si>
  <si>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</si>
  <si>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</si>
  <si>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</si>
  <si>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</si>
  <si>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</si>
  <si>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</si>
  <si>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</si>
  <si>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</si>
  <si>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</si>
  <si>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</si>
  <si>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</si>
  <si>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</si>
  <si>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</si>
  <si>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</si>
  <si>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</si>
  <si>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</si>
  <si>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</si>
  <si>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</si>
  <si>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</si>
  <si>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</si>
  <si>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</si>
  <si>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</si>
  <si>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</si>
  <si>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</si>
  <si>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</si>
  <si>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</si>
  <si>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</si>
  <si>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</si>
  <si>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</si>
  <si>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</si>
  <si>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</si>
  <si>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</si>
  <si>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</si>
  <si>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</si>
  <si>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</si>
  <si>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</si>
  <si>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</si>
  <si>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</si>
  <si>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</si>
  <si>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</si>
  <si>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</si>
  <si>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</si>
  <si>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</si>
  <si>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</si>
  <si>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</si>
  <si>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</si>
  <si>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</si>
  <si>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</si>
  <si>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</si>
  <si>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</si>
  <si>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</si>
  <si>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</si>
  <si>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</si>
  <si>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</si>
  <si>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</si>
  <si>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</si>
  <si>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</si>
  <si>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</si>
  <si>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</si>
  <si>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</si>
  <si>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</si>
  <si>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</si>
  <si>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</si>
  <si>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</si>
  <si>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</si>
  <si>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</si>
  <si>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</si>
  <si>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</si>
  <si>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</si>
  <si>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</si>
  <si>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</si>
  <si>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</si>
  <si>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</si>
  <si>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</si>
  <si>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</si>
  <si>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</si>
  <si>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</si>
  <si>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</si>
  <si>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</si>
  <si>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</si>
  <si>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</si>
  <si>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</si>
  <si>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</si>
  <si>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</si>
  <si>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</si>
  <si>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</si>
  <si>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</si>
  <si>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</si>
  <si>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</si>
  <si>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</si>
  <si>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</si>
  <si>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</si>
  <si>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</si>
  <si>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</si>
  <si>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</si>
  <si>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</si>
  <si>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</si>
  <si>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</si>
  <si>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</si>
  <si>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</si>
  <si>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</si>
  <si>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</si>
  <si>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</si>
  <si>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</si>
  <si>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</si>
  <si>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</si>
  <si>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</si>
  <si>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</si>
  <si>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</si>
  <si>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</si>
  <si>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</si>
  <si>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</si>
  <si>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</si>
  <si>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</si>
  <si>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</si>
  <si>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</si>
  <si>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</si>
  <si>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</si>
  <si>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</si>
  <si>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</si>
  <si>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</si>
  <si>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</si>
  <si>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</si>
  <si>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</si>
  <si>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</si>
  <si>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</si>
  <si>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</si>
  <si>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</si>
  <si>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</si>
  <si>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</si>
  <si>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</si>
  <si>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</si>
  <si>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</si>
  <si>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</si>
  <si>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</si>
  <si>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</si>
  <si>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</si>
  <si>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</si>
  <si>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</si>
  <si>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</si>
  <si>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</si>
  <si>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</si>
  <si>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</si>
  <si>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</si>
  <si>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</si>
  <si>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</si>
  <si>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</si>
  <si>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</si>
  <si>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</si>
  <si>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</si>
  <si>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</si>
  <si>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</si>
  <si>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</si>
  <si>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</si>
  <si>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</si>
  <si>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</si>
  <si>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</si>
  <si>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</si>
  <si>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</si>
  <si>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</si>
  <si>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</si>
  <si>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</si>
  <si>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</si>
  <si>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</si>
  <si>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</si>
  <si>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</si>
  <si>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</si>
  <si>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</si>
  <si>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</si>
  <si>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</si>
  <si>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</si>
  <si>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</si>
  <si>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</si>
  <si>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</si>
  <si>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</si>
  <si>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</si>
  <si>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</si>
  <si>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</si>
  <si>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</si>
  <si>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</si>
  <si>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</si>
  <si>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</si>
  <si>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</si>
  <si>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</si>
  <si>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</si>
  <si>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</si>
  <si>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</si>
  <si>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</si>
  <si>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</si>
  <si>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</si>
  <si>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</si>
  <si>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</si>
  <si>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</si>
  <si>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</si>
  <si>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</si>
  <si>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</si>
  <si>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</si>
  <si>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</si>
  <si>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</si>
  <si>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</si>
  <si>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</si>
  <si>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</si>
  <si>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</si>
  <si>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</si>
  <si>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</si>
  <si>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</si>
  <si>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</si>
  <si>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</si>
  <si>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</si>
  <si>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</si>
  <si>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</si>
  <si>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</si>
  <si>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</si>
  <si>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</si>
  <si>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</si>
  <si>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</si>
  <si>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</si>
  <si>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</si>
  <si>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</si>
  <si>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</si>
  <si>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</si>
  <si>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</si>
  <si>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</si>
  <si>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</si>
  <si>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</si>
  <si>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</si>
  <si>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</si>
  <si>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</si>
  <si>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</si>
  <si>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</si>
  <si>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</si>
  <si>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</si>
  <si>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</si>
  <si>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</si>
  <si>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</si>
  <si>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</si>
  <si>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</si>
  <si>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</si>
  <si>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</si>
  <si>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</si>
  <si>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</si>
  <si>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</si>
  <si>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</si>
  <si>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</si>
  <si>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</si>
  <si>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</si>
  <si>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</si>
  <si>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</si>
  <si>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</si>
  <si>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</si>
  <si>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</si>
  <si>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</si>
  <si>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</si>
  <si>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</si>
  <si>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</si>
  <si>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</si>
  <si>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</si>
  <si>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</si>
  <si>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</si>
  <si>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</si>
  <si>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</si>
  <si>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</si>
  <si>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</si>
  <si>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</si>
  <si>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</si>
  <si>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</si>
  <si>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</si>
  <si>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</si>
  <si>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</si>
  <si>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</si>
  <si>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</si>
  <si>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</si>
  <si>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</si>
  <si>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</si>
  <si>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</si>
  <si>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</si>
  <si>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</si>
  <si>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</si>
  <si>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</si>
  <si>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</si>
  <si>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</si>
  <si>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</si>
  <si>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</si>
  <si>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</si>
  <si>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</si>
  <si>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</si>
  <si>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</si>
  <si>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</si>
  <si>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</si>
  <si>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</si>
  <si>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</si>
  <si>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</si>
  <si>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</si>
  <si>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</si>
  <si>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</si>
  <si>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</si>
  <si>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</si>
  <si>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</si>
  <si>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</si>
  <si>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</si>
  <si>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</si>
  <si>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</si>
  <si>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</si>
  <si>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</si>
  <si>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</si>
  <si>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</si>
  <si>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</si>
  <si>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</si>
  <si>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</si>
  <si>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</si>
  <si>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</si>
  <si>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</si>
  <si>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</si>
  <si>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</si>
  <si>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</si>
  <si>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</si>
  <si>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</si>
  <si>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</si>
  <si>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</si>
  <si>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</si>
  <si>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</si>
  <si>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</si>
  <si>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</si>
  <si>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</si>
  <si>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</si>
  <si>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</si>
  <si>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</si>
  <si>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</si>
  <si>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</si>
  <si>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</si>
  <si>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</si>
  <si>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</si>
  <si>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</si>
  <si>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</si>
  <si>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</si>
  <si>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</si>
  <si>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</si>
  <si>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</si>
  <si>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</si>
  <si>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</si>
  <si>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</si>
  <si>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</si>
  <si>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</si>
  <si>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</si>
  <si>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</si>
  <si>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</si>
  <si>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</si>
  <si>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</si>
  <si>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</si>
  <si>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</si>
  <si>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</si>
  <si>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</si>
  <si>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</si>
  <si>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</si>
  <si>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</si>
  <si>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</si>
  <si>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</si>
  <si>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</si>
  <si>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</si>
  <si>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</si>
  <si>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</si>
  <si>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</si>
  <si>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</si>
  <si>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</si>
  <si>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</si>
  <si>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</si>
  <si>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</si>
  <si>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</si>
  <si>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</si>
  <si>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</si>
  <si>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</si>
  <si>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</si>
  <si>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</si>
  <si>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</si>
  <si>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</si>
  <si>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</si>
  <si>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</si>
  <si>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</si>
  <si>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</si>
  <si>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</si>
  <si>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</si>
  <si>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</si>
  <si>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</si>
  <si>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</si>
  <si>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</si>
  <si>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</si>
  <si>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</si>
  <si>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</si>
  <si>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</si>
  <si>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</si>
  <si>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</si>
  <si>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</si>
  <si>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</si>
  <si>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</si>
  <si>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</si>
  <si>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</si>
  <si>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</si>
  <si>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</si>
  <si>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</si>
  <si>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</si>
  <si>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</si>
  <si>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</si>
  <si>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</si>
  <si>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</si>
  <si>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</si>
  <si>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</si>
  <si>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</si>
  <si>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</si>
  <si>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</si>
  <si>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</si>
  <si>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</si>
  <si>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</si>
  <si>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</si>
  <si>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</si>
  <si>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</si>
  <si>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</si>
  <si>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</si>
  <si>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</si>
  <si>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</si>
  <si>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</si>
  <si>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</si>
  <si>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</si>
  <si>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</si>
  <si>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</si>
  <si>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</si>
  <si>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</si>
  <si>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</si>
  <si>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</si>
  <si>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</si>
  <si>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</si>
  <si>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</si>
  <si>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</si>
  <si>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</si>
  <si>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</si>
  <si>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</si>
  <si>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</si>
  <si>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</si>
  <si>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</si>
  <si>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</si>
  <si>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</si>
  <si>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</si>
  <si>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</si>
  <si>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</si>
  <si>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</si>
  <si>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</si>
  <si>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</si>
  <si>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</si>
  <si>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</si>
  <si>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</si>
  <si>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</si>
  <si>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</si>
  <si>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</si>
  <si>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</si>
  <si>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</si>
  <si>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</si>
  <si>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</si>
  <si>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</si>
  <si>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</si>
  <si>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</si>
  <si>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</si>
  <si>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</si>
  <si>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</si>
  <si>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</si>
  <si>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</si>
  <si>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</si>
  <si>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</si>
  <si>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</si>
  <si>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</si>
  <si>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</si>
  <si>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</si>
  <si>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</si>
  <si>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</si>
  <si>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</si>
  <si>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</si>
  <si>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</si>
  <si>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</si>
  <si>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</si>
  <si>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</si>
  <si>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</si>
  <si>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</si>
  <si>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</si>
  <si>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</si>
  <si>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</si>
  <si>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</si>
  <si>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</si>
  <si>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</si>
  <si>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</si>
  <si>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</si>
  <si>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</si>
  <si>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</si>
  <si>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</si>
  <si>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</si>
  <si>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</si>
  <si>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</si>
  <si>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</si>
  <si>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</si>
  <si>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</si>
  <si>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</si>
  <si>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</si>
  <si>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</si>
  <si>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</si>
  <si>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</si>
  <si>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</si>
  <si>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</si>
  <si>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</si>
  <si>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</si>
  <si>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</si>
  <si>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</si>
  <si>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</si>
  <si>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</si>
  <si>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</si>
  <si>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</si>
  <si>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</si>
  <si>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</si>
  <si>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</si>
  <si>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</si>
  <si>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</si>
  <si>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</si>
  <si>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</si>
  <si>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</si>
  <si>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</si>
  <si>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</si>
  <si>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</si>
  <si>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</si>
  <si>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</si>
  <si>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</si>
  <si>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</si>
  <si>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</si>
  <si>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</si>
  <si>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</si>
  <si>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</si>
  <si>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</si>
  <si>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</si>
  <si>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</si>
  <si>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</si>
  <si>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</si>
  <si>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</si>
  <si>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</si>
  <si>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</si>
  <si>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</si>
  <si>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</si>
  <si>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</si>
  <si>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</si>
  <si>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</si>
  <si>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</si>
  <si>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</si>
  <si>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</si>
  <si>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</si>
  <si>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</si>
  <si>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</si>
  <si>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</si>
  <si>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</si>
  <si>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</si>
  <si>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</si>
  <si>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</si>
  <si>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</si>
  <si>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</si>
  <si>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</si>
  <si>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</si>
  <si>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</si>
  <si>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</si>
  <si>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</si>
  <si>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</si>
  <si>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</si>
  <si>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</si>
  <si>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</si>
  <si>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</si>
  <si>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</si>
  <si>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</si>
  <si>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</si>
  <si>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</si>
  <si>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</si>
  <si>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</si>
  <si>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</si>
  <si>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</si>
  <si>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</si>
  <si>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</si>
  <si>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</si>
  <si>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</si>
  <si>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</si>
  <si>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</si>
  <si>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</si>
  <si>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</si>
  <si>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</si>
  <si>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</si>
  <si>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</si>
  <si>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</si>
  <si>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</si>
  <si>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</si>
  <si>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</si>
  <si>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</si>
  <si>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</si>
  <si>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</si>
  <si>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</si>
  <si>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</si>
  <si>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</si>
  <si>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</si>
  <si>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</si>
  <si>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</si>
  <si>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</si>
  <si>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</si>
  <si>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</si>
  <si>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</si>
  <si>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</si>
  <si>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</si>
  <si>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</si>
  <si>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</si>
  <si>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</si>
  <si>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</si>
  <si>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</si>
  <si>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</si>
  <si>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</si>
  <si>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</si>
  <si>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</si>
  <si>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</si>
  <si>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</si>
  <si>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</si>
  <si>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</si>
  <si>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</si>
  <si>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</si>
  <si>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</si>
  <si>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</si>
  <si>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</si>
  <si>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</si>
  <si>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</si>
  <si>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</si>
  <si>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</si>
  <si>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</si>
  <si>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</si>
  <si>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</si>
  <si>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</si>
  <si>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</si>
  <si>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</si>
  <si>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</si>
  <si>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</si>
  <si>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</si>
  <si>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</si>
  <si>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</si>
  <si>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</si>
  <si>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</si>
  <si>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</si>
  <si>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</si>
  <si>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</si>
  <si>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</si>
  <si>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</si>
  <si>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</si>
  <si>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</si>
  <si>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</si>
  <si>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</si>
  <si>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</si>
  <si>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</si>
  <si>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</si>
  <si>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</si>
  <si>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</si>
  <si>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</si>
  <si>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</si>
  <si>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</si>
  <si>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</si>
  <si>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</si>
  <si>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</si>
  <si>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</si>
  <si>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</si>
  <si>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</si>
  <si>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</si>
  <si>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</si>
  <si>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</si>
  <si>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</si>
  <si>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</si>
  <si>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</si>
  <si>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</si>
  <si>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</si>
  <si>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</si>
  <si>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</si>
  <si>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</si>
  <si>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</si>
  <si>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</si>
  <si>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</si>
  <si>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</si>
  <si>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</si>
  <si>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</si>
  <si>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</si>
  <si>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</si>
  <si>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</si>
  <si>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</si>
  <si>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</si>
  <si>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</si>
  <si>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</si>
  <si>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</si>
  <si>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</si>
  <si>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</si>
  <si>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</si>
  <si>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</si>
  <si>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</si>
  <si>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</si>
  <si>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</si>
  <si>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</si>
  <si>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</si>
  <si>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</si>
  <si>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</si>
  <si>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</si>
  <si>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</si>
  <si>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</si>
  <si>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</si>
  <si>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</si>
  <si>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</si>
  <si>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</si>
  <si>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</si>
  <si>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</si>
  <si>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</si>
  <si>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</si>
  <si>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</si>
  <si>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</si>
  <si>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</si>
  <si>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</si>
  <si>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</si>
  <si>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</si>
  <si>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</si>
  <si>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</si>
  <si>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</si>
  <si>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</si>
  <si>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</si>
  <si>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</si>
  <si>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</si>
  <si>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</si>
  <si>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</si>
  <si>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</si>
  <si>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</si>
  <si>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</si>
  <si>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</si>
  <si>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</si>
  <si>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</si>
  <si>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</si>
  <si>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</si>
  <si>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</si>
  <si>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</si>
  <si>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</si>
  <si>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</si>
  <si>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</si>
  <si>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</si>
  <si>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</si>
  <si>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</si>
  <si>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</si>
  <si>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</si>
  <si>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</si>
  <si>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</si>
  <si>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</si>
  <si>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</si>
  <si>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</si>
  <si>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</si>
  <si>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</si>
  <si>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</si>
  <si>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</si>
  <si>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</si>
  <si>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</si>
  <si>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</si>
  <si>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</si>
  <si>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</si>
  <si>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</si>
  <si>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</si>
  <si>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</si>
  <si>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</si>
  <si>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</si>
  <si>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</si>
  <si>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</si>
  <si>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</si>
  <si>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</si>
  <si>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</si>
  <si>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</si>
  <si>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</si>
  <si>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</si>
  <si>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</si>
  <si>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</si>
  <si>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</si>
  <si>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</si>
  <si>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</si>
  <si>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</si>
  <si>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</si>
  <si>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</si>
  <si>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</si>
  <si>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</si>
  <si>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</si>
  <si>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</si>
  <si>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</si>
  <si>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</si>
  <si>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</si>
  <si>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</si>
  <si>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</si>
  <si>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</si>
  <si>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</si>
  <si>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</si>
  <si>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</si>
  <si>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</si>
  <si>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</si>
  <si>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</si>
  <si>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</si>
  <si>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</si>
  <si>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</si>
  <si>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</si>
  <si>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</si>
  <si>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</si>
  <si>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</si>
  <si>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</si>
  <si>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</si>
  <si>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</si>
  <si>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</si>
  <si>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</si>
  <si>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</si>
  <si>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</si>
  <si>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</si>
  <si>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</si>
  <si>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</si>
  <si>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</si>
  <si>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</si>
  <si>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</si>
  <si>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</si>
  <si>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</si>
  <si>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</si>
  <si>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</si>
  <si>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</si>
  <si>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</si>
  <si>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</si>
  <si>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</si>
  <si>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</si>
  <si>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</si>
  <si>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</si>
  <si>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</si>
  <si>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</si>
  <si>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</si>
  <si>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</si>
  <si>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</si>
  <si>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</si>
  <si>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</si>
  <si>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</si>
  <si>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</si>
  <si>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</si>
  <si>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</si>
  <si>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</si>
  <si>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</si>
  <si>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</si>
  <si>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</si>
  <si>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</si>
  <si>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</si>
  <si>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</si>
  <si>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</si>
  <si>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</si>
  <si>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</si>
  <si>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</si>
  <si>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</si>
  <si>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</si>
  <si>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</si>
  <si>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</si>
  <si>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</si>
  <si>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</si>
  <si>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</si>
  <si>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</si>
  <si>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</si>
  <si>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</si>
  <si>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</si>
  <si>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</si>
  <si>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</si>
  <si>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</si>
  <si>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</si>
  <si>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</si>
  <si>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</si>
  <si>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</si>
  <si>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</si>
  <si>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</si>
  <si>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</si>
  <si>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</si>
  <si>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</si>
  <si>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</si>
  <si>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</si>
  <si>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</si>
  <si>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</si>
  <si>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</si>
  <si>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</si>
  <si>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</si>
  <si>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</si>
  <si>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</si>
  <si>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</si>
  <si>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</si>
  <si>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</si>
  <si>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</si>
  <si>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</si>
  <si>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</si>
  <si>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</si>
  <si>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</si>
  <si>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</si>
  <si>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</si>
  <si>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</si>
  <si>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</si>
  <si>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</si>
  <si>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</si>
  <si>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</si>
  <si>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</si>
  <si>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</si>
  <si>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</si>
  <si>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</si>
  <si>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</si>
  <si>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</si>
  <si>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</si>
  <si>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</si>
  <si>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</si>
  <si>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</si>
  <si>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</si>
  <si>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</si>
  <si>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</si>
  <si>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</si>
  <si>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</si>
  <si>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</si>
  <si>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</si>
  <si>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</si>
  <si>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</si>
  <si>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</si>
  <si>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</si>
  <si>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</si>
  <si>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</si>
  <si>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</si>
  <si>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</si>
  <si>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</si>
  <si>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</si>
  <si>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</si>
  <si>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</si>
  <si>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</si>
  <si>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</si>
  <si>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</si>
  <si>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</si>
  <si>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</si>
  <si>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</si>
  <si>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</si>
  <si>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</si>
  <si>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</si>
  <si>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</si>
  <si>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</si>
  <si>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</si>
  <si>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</si>
  <si>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</si>
  <si>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</si>
  <si>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</si>
  <si>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</si>
  <si>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</si>
  <si>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</si>
  <si>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</si>
  <si>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</si>
  <si>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</si>
  <si>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</si>
  <si>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</si>
  <si>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</si>
  <si>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</si>
  <si>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</si>
  <si>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</si>
  <si>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</si>
  <si>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</si>
  <si>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</si>
  <si>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</si>
  <si>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</si>
  <si>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</si>
  <si>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</si>
  <si>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</si>
  <si>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</si>
  <si>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</si>
  <si>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</si>
  <si>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</si>
  <si>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</si>
  <si>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</si>
  <si>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</si>
  <si>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</si>
  <si>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</si>
  <si>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</si>
  <si>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</si>
  <si>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</si>
  <si>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</si>
  <si>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</si>
  <si>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</si>
  <si>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</si>
  <si>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</si>
  <si>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</si>
  <si>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</si>
  <si>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</si>
  <si>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</si>
  <si>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</si>
  <si>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</si>
  <si>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</si>
  <si>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</si>
  <si>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</si>
  <si>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</si>
  <si>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</si>
  <si>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</si>
  <si>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</si>
  <si>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</si>
  <si>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</si>
  <si>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</si>
  <si>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</si>
  <si>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</si>
  <si>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</si>
  <si>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</si>
  <si>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</si>
  <si>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</si>
  <si>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</si>
  <si>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</si>
  <si>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</si>
  <si>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</si>
  <si>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</si>
  <si>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</si>
  <si>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</si>
  <si>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</si>
  <si>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</si>
  <si>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</si>
  <si>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</si>
  <si>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</si>
  <si>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</si>
  <si>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</si>
  <si>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</si>
  <si>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</si>
  <si>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</si>
  <si>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</si>
  <si>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</si>
  <si>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</si>
  <si>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</si>
  <si>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</si>
  <si>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</si>
  <si>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</si>
  <si>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</si>
  <si>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</si>
  <si>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</si>
  <si>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</si>
  <si>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</si>
  <si>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</si>
  <si>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</si>
  <si>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</si>
  <si>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</si>
  <si>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</si>
  <si>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</si>
  <si>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</si>
  <si>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</si>
  <si>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</si>
  <si>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</si>
  <si>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</si>
  <si>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</si>
  <si>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</si>
  <si>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</si>
  <si>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</si>
  <si>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</si>
  <si>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</si>
  <si>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</si>
  <si>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</si>
  <si>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</si>
  <si>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</si>
  <si>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</si>
  <si>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</si>
  <si>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</si>
  <si>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</si>
  <si>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</si>
  <si>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</si>
  <si>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</si>
  <si>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</si>
  <si>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</si>
  <si>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</si>
  <si>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</si>
  <si>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</si>
  <si>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</si>
  <si>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</si>
  <si>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</si>
  <si>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</si>
  <si>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</si>
  <si>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</si>
  <si>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</si>
  <si>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</si>
  <si>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</si>
  <si>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</si>
  <si>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</si>
  <si>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</si>
  <si>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</si>
  <si>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</si>
  <si>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</si>
  <si>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</si>
  <si>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</si>
  <si>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</si>
  <si>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</si>
  <si>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</si>
  <si>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</si>
  <si>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</si>
  <si>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</si>
  <si>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</si>
  <si>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</si>
  <si>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</si>
  <si>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</si>
  <si>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</si>
  <si>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</si>
  <si>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</si>
  <si>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</si>
  <si>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</si>
  <si>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</si>
  <si>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</si>
  <si>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</si>
  <si>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</si>
  <si>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</si>
  <si>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</si>
  <si>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</si>
  <si>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</si>
  <si>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</si>
  <si>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</si>
  <si>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</si>
  <si>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</si>
  <si>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</si>
  <si>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</si>
  <si>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</si>
  <si>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</si>
  <si>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</si>
  <si>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</si>
  <si>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</si>
  <si>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</si>
  <si>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</si>
  <si>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</si>
  <si>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</si>
  <si>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</si>
  <si>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</si>
  <si>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</si>
  <si>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</si>
  <si>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</si>
  <si>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</si>
  <si>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</si>
  <si>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</si>
  <si>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</si>
  <si>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</si>
  <si>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</si>
  <si>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</si>
  <si>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</si>
  <si>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</si>
  <si>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</si>
  <si>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</si>
  <si>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</si>
  <si>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</si>
  <si>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</si>
  <si>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</si>
  <si>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</si>
  <si>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</si>
  <si>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</si>
  <si>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</si>
  <si>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</si>
  <si>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</si>
  <si>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</si>
  <si>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</si>
  <si>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</si>
  <si>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</si>
  <si>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</si>
  <si>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</si>
  <si>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</si>
  <si>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</si>
  <si>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</si>
  <si>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</si>
  <si>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</si>
  <si>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</si>
  <si>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</si>
  <si>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</si>
  <si>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</si>
  <si>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</si>
  <si>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</si>
  <si>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</si>
  <si>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</si>
  <si>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</si>
  <si>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</si>
  <si>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</si>
  <si>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</si>
  <si>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</si>
  <si>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</si>
  <si>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</si>
  <si>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</si>
  <si>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</si>
  <si>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</si>
  <si>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</si>
  <si>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</si>
  <si>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</si>
  <si>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</si>
  <si>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</si>
  <si>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</si>
  <si>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</si>
  <si>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</si>
  <si>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</si>
  <si>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</si>
  <si>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</si>
  <si>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</si>
  <si>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</si>
  <si>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</si>
  <si>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</si>
  <si>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</si>
  <si>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</si>
  <si>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</si>
  <si>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</si>
  <si>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</si>
  <si>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</si>
  <si>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</si>
  <si>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</si>
  <si>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</si>
  <si>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</si>
  <si>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</si>
  <si>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</si>
  <si>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</si>
  <si>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</si>
  <si>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</si>
  <si>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</si>
  <si>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</si>
  <si>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</si>
  <si>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</si>
  <si>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</si>
  <si>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</si>
  <si>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</si>
  <si>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</si>
  <si>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</si>
  <si>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</si>
  <si>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</si>
  <si>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</si>
  <si>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</si>
  <si>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</si>
  <si>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</si>
  <si>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</si>
  <si>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</si>
  <si>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</si>
  <si>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</si>
  <si>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</si>
  <si>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</si>
  <si>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</si>
  <si>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</si>
  <si>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</si>
  <si>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</si>
  <si>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</si>
  <si>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</si>
  <si>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</si>
  <si>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</si>
  <si>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</si>
  <si>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</si>
  <si>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</si>
  <si>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</si>
  <si>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</si>
  <si>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</si>
  <si>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</si>
  <si>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</si>
  <si>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</si>
  <si>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</si>
  <si>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</si>
  <si>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</si>
  <si>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</si>
  <si>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</si>
  <si>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</si>
  <si>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</si>
  <si>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</si>
  <si>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</si>
  <si>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</si>
  <si>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</si>
  <si>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</si>
  <si>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</si>
  <si>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</si>
  <si>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</si>
  <si>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</si>
  <si>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</si>
  <si>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</si>
  <si>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</si>
  <si>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</si>
  <si>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</si>
  <si>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</si>
  <si>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</si>
  <si>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</si>
  <si>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</si>
  <si>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</si>
  <si>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</si>
  <si>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</si>
  <si>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</si>
  <si>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</si>
  <si>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</si>
  <si>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</si>
  <si>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</si>
  <si>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</si>
  <si>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</si>
  <si>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</si>
  <si>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</si>
  <si>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</si>
  <si>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</si>
  <si>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</si>
  <si>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</si>
  <si>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</si>
  <si>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</si>
  <si>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</si>
  <si>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</si>
  <si>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</si>
  <si>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</si>
  <si>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</si>
  <si>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</si>
  <si>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</si>
  <si>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</si>
  <si>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</si>
  <si>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</si>
  <si>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</si>
  <si>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</si>
  <si>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</si>
  <si>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</si>
  <si>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</si>
  <si>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</si>
  <si>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</si>
  <si>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</si>
  <si>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</si>
  <si>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</si>
  <si>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</si>
  <si>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</si>
  <si>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</si>
  <si>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</si>
  <si>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</si>
  <si>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</si>
  <si>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</si>
  <si>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</si>
  <si>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</si>
  <si>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</si>
  <si>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</si>
  <si>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</si>
  <si>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</si>
  <si>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</si>
  <si>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</si>
  <si>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</si>
  <si>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</si>
  <si>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</si>
  <si>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</si>
  <si>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</si>
  <si>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</si>
  <si>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</si>
  <si>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</si>
  <si>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</si>
  <si>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</si>
  <si>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</si>
  <si>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</si>
  <si>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</si>
  <si>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</si>
  <si>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</si>
  <si>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</si>
  <si>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</si>
  <si>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</si>
  <si>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</si>
  <si>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</si>
  <si>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</si>
  <si>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</si>
  <si>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</si>
  <si>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</si>
  <si>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</si>
  <si>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</si>
  <si>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</si>
  <si>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</si>
  <si>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</si>
  <si>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</si>
  <si>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</si>
  <si>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</si>
  <si>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</si>
  <si>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</si>
  <si>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</si>
  <si>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</si>
  <si>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</si>
  <si>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</si>
  <si>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</si>
  <si>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</si>
  <si>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</si>
  <si>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</si>
  <si>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</si>
  <si>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</si>
  <si>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</si>
  <si>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</si>
  <si>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</si>
  <si>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</si>
  <si>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</si>
  <si>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</si>
  <si>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</si>
  <si>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</si>
  <si>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</si>
  <si>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</si>
  <si>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</si>
  <si>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</si>
  <si>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</si>
  <si>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</si>
  <si>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</si>
  <si>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</si>
  <si>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</si>
  <si>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</si>
  <si>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</si>
  <si>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</si>
  <si>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</si>
  <si>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</si>
  <si>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</si>
  <si>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</si>
  <si>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</si>
  <si>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</si>
  <si>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</si>
  <si>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</si>
  <si>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</si>
  <si>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</si>
  <si>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</si>
  <si>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</si>
  <si>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</si>
  <si>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</si>
  <si>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</si>
  <si>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</si>
  <si>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</si>
  <si>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</si>
  <si>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</si>
  <si>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</si>
  <si>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</si>
  <si>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</si>
  <si>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</si>
  <si>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</si>
  <si>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</si>
  <si>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</si>
  <si>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</si>
  <si>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</si>
  <si>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</si>
  <si>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</si>
  <si>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</si>
  <si>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</si>
  <si>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</si>
  <si>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</si>
  <si>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</si>
  <si>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</si>
  <si>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</si>
  <si>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</si>
  <si>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</si>
  <si>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</si>
  <si>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</si>
  <si>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</si>
  <si>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</si>
  <si>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</si>
  <si>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</si>
  <si>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</si>
  <si>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</si>
  <si>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</si>
  <si>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</si>
  <si>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</si>
  <si>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</si>
  <si>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</si>
  <si>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</si>
  <si>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</si>
  <si>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</si>
  <si>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</si>
  <si>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</si>
  <si>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</si>
  <si>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</si>
  <si>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</si>
  <si>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</si>
  <si>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</si>
  <si>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</si>
  <si>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</si>
  <si>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</si>
  <si>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</si>
  <si>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</si>
  <si>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</si>
  <si>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</si>
  <si>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</si>
  <si>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</si>
  <si>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</si>
  <si>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</si>
  <si>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</si>
  <si>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</si>
  <si>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</si>
  <si>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</si>
  <si>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</si>
  <si>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</si>
  <si>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</si>
  <si>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</si>
  <si>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</si>
  <si>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</si>
  <si>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</si>
  <si>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</si>
  <si>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</si>
  <si>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</si>
  <si>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</si>
  <si>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</si>
  <si>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</si>
  <si>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</si>
  <si>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</si>
  <si>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</si>
  <si>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</si>
  <si>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</si>
  <si>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</si>
  <si>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</si>
  <si>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</si>
  <si>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</si>
  <si>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</si>
  <si>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</si>
  <si>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</si>
  <si>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</si>
  <si>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</si>
  <si>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</si>
  <si>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</si>
  <si>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</si>
  <si>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</si>
  <si>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</si>
  <si>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</si>
  <si>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</si>
  <si>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</si>
  <si>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</si>
  <si>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</si>
  <si>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</si>
  <si>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</si>
  <si>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</si>
  <si>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</si>
  <si>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</si>
  <si>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</si>
  <si>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</si>
  <si>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</si>
  <si>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</si>
  <si>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</si>
  <si>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</si>
  <si>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</si>
  <si>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</si>
  <si>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</si>
  <si>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</si>
  <si>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</si>
  <si>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</si>
  <si>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</si>
  <si>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</si>
  <si>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</si>
  <si>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</si>
  <si>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</si>
  <si>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</si>
  <si>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</si>
  <si>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</si>
  <si>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</si>
  <si>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</si>
  <si>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</si>
  <si>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</si>
  <si>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</si>
  <si>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</si>
  <si>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</si>
  <si>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</si>
  <si>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</si>
  <si>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</si>
  <si>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</si>
  <si>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</si>
  <si>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</si>
  <si>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</si>
  <si>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</si>
  <si>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</si>
  <si>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</si>
  <si>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</si>
  <si>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</si>
  <si>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</si>
  <si>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</si>
  <si>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</si>
  <si>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</si>
  <si>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</si>
  <si>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</si>
  <si>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</si>
  <si>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</si>
  <si>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</si>
  <si>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</si>
  <si>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</si>
  <si>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</si>
  <si>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</si>
  <si>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</si>
  <si>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</si>
  <si>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</si>
  <si>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</si>
  <si>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</si>
  <si>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</si>
  <si>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</si>
  <si>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</si>
  <si>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</si>
  <si>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</si>
  <si>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</si>
  <si>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</si>
  <si>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</si>
  <si>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</si>
  <si>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</si>
  <si>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</si>
  <si>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</si>
  <si>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</si>
  <si>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</si>
  <si>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</si>
  <si>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</si>
  <si>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</si>
  <si>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</si>
  <si>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</si>
  <si>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</si>
  <si>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</si>
  <si>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</si>
  <si>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</si>
  <si>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</si>
  <si>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</si>
  <si>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</si>
  <si>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</si>
  <si>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</si>
  <si>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</si>
  <si>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</si>
  <si>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</si>
  <si>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</si>
  <si>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</si>
  <si>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</si>
  <si>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</si>
  <si>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</si>
  <si>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</si>
  <si>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</si>
  <si>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</si>
  <si>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</si>
  <si>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</si>
  <si>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</si>
  <si>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</si>
  <si>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</si>
  <si>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</si>
  <si>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</si>
  <si>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</si>
  <si>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</si>
  <si>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</si>
  <si>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</si>
  <si>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</si>
  <si>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</si>
  <si>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</si>
  <si>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</si>
  <si>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</si>
  <si>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</si>
  <si>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</si>
  <si>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</si>
  <si>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</si>
  <si>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</si>
  <si>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</si>
  <si>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</si>
  <si>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</si>
  <si>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</si>
  <si>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</si>
  <si>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</si>
  <si>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</si>
  <si>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</si>
  <si>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</si>
  <si>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</si>
  <si>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</si>
  <si>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</si>
  <si>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</si>
  <si>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</si>
  <si>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</si>
  <si>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</si>
  <si>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</si>
  <si>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</si>
  <si>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</si>
  <si>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</si>
  <si>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</si>
  <si>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</si>
  <si>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</si>
  <si>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</si>
  <si>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</si>
  <si>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</si>
  <si>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</si>
  <si>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</si>
  <si>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</si>
  <si>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</si>
  <si>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</si>
  <si>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</si>
  <si>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</si>
  <si>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</si>
  <si>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</si>
  <si>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</si>
  <si>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</si>
  <si>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</si>
  <si>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</si>
  <si>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</si>
  <si>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</si>
  <si>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</si>
  <si>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</si>
  <si>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</si>
  <si>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</si>
  <si>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</si>
  <si>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</si>
  <si>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</si>
  <si>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</si>
  <si>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</si>
  <si>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</si>
  <si>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</si>
  <si>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</si>
  <si>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</si>
  <si>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</si>
  <si>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</si>
  <si>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</si>
  <si>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</si>
  <si>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</si>
  <si>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</si>
  <si>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</si>
  <si>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</si>
  <si>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</si>
  <si>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</si>
  <si>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</si>
  <si>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</si>
  <si>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</si>
  <si>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</si>
  <si>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</si>
  <si>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</si>
  <si>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</si>
  <si>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</si>
  <si>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</si>
  <si>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</si>
  <si>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</si>
  <si>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</si>
  <si>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</si>
  <si>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</si>
  <si>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</si>
  <si>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</si>
  <si>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</si>
  <si>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</si>
  <si>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</si>
  <si>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</si>
  <si>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</si>
  <si>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</si>
  <si>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</si>
  <si>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</si>
  <si>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</si>
  <si>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</si>
  <si>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</si>
  <si>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</si>
  <si>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</si>
  <si>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</si>
  <si>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</si>
  <si>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</si>
  <si>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</si>
  <si>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</si>
  <si>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</si>
  <si>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</si>
  <si>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</si>
  <si>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</si>
  <si>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</si>
  <si>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</si>
  <si>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</si>
  <si>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</si>
  <si>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</si>
  <si>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</si>
  <si>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</si>
  <si>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</si>
  <si>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</si>
  <si>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</si>
  <si>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</si>
  <si>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</si>
  <si>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</si>
  <si>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</si>
  <si>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</si>
  <si>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</si>
  <si>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</si>
  <si>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</si>
  <si>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</si>
  <si>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</si>
  <si>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</si>
  <si>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</si>
  <si>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</si>
  <si>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</si>
  <si>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</si>
  <si>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</si>
  <si>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</si>
  <si>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</si>
  <si>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</si>
  <si>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</si>
  <si>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</si>
  <si>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</si>
  <si>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</si>
  <si>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</si>
  <si>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</si>
  <si>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</si>
  <si>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</si>
  <si>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</si>
  <si>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</si>
  <si>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</si>
  <si>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</si>
  <si>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</si>
  <si>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</si>
  <si>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</si>
  <si>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</si>
  <si>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</si>
  <si>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</si>
  <si>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</si>
  <si>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</si>
  <si>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</si>
  <si>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</si>
  <si>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</si>
  <si>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</si>
  <si>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</si>
  <si>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</si>
  <si>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</si>
  <si>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</si>
  <si>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</si>
  <si>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</si>
  <si>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</si>
  <si>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</si>
  <si>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</si>
  <si>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</si>
  <si>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</si>
  <si>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</si>
  <si>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</si>
  <si>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</si>
  <si>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</si>
  <si>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</si>
  <si>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</si>
  <si>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</si>
  <si>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</si>
  <si>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</si>
  <si>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</si>
  <si>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</si>
  <si>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</si>
  <si>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</si>
  <si>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</si>
  <si>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</si>
  <si>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</si>
  <si>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</si>
  <si>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</si>
  <si>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</si>
  <si>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</si>
  <si>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</si>
  <si>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</si>
  <si>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</si>
  <si>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</si>
  <si>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</si>
  <si>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</si>
  <si>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</si>
  <si>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</si>
  <si>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</si>
  <si>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</si>
  <si>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</si>
  <si>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</si>
  <si>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</si>
  <si>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</si>
  <si>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</si>
  <si>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</si>
  <si>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</si>
  <si>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</si>
  <si>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</si>
  <si>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</si>
  <si>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</si>
  <si>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</si>
  <si>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</si>
  <si>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</si>
  <si>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</si>
  <si>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</si>
  <si>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</si>
  <si>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</si>
  <si>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</si>
  <si>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</si>
  <si>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</si>
  <si>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</si>
  <si>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</si>
  <si>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</si>
  <si>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</si>
  <si>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</si>
  <si>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</si>
  <si>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</si>
  <si>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</si>
  <si>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</si>
  <si>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</si>
  <si>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</si>
  <si>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</si>
  <si>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</si>
  <si>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</si>
  <si>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</si>
  <si>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</si>
  <si>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</si>
  <si>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</si>
  <si>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</si>
  <si>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</si>
  <si>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</si>
  <si>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</si>
  <si>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</si>
  <si>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</si>
  <si>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</si>
  <si>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</si>
  <si>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</si>
  <si>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</si>
  <si>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</si>
  <si>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</si>
  <si>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</si>
  <si>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</si>
  <si>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</si>
  <si>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</si>
  <si>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</si>
  <si>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</si>
  <si>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</si>
  <si>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</si>
  <si>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</si>
  <si>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</si>
  <si>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</si>
  <si>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</si>
  <si>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</si>
  <si>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</si>
  <si>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</si>
  <si>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</si>
  <si>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</si>
  <si>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</si>
  <si>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</si>
  <si>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</si>
  <si>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</si>
  <si>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</si>
  <si>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</si>
  <si>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</si>
  <si>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</si>
  <si>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</si>
  <si>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</si>
  <si>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</si>
  <si>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</si>
  <si>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</si>
  <si>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</si>
  <si>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</si>
  <si>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</si>
  <si>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</si>
  <si>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</si>
  <si>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</si>
  <si>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</si>
  <si>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</si>
  <si>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</si>
  <si>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</si>
  <si>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</si>
  <si>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</si>
  <si>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</si>
  <si>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</si>
  <si>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</si>
  <si>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</si>
  <si>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</si>
  <si>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</si>
  <si>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</si>
  <si>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</si>
  <si>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</si>
  <si>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</si>
  <si>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</si>
  <si>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</si>
  <si>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</si>
  <si>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</si>
  <si>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</si>
  <si>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</si>
  <si>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</si>
  <si>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</si>
  <si>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</si>
  <si>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</si>
  <si>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</si>
  <si>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</si>
  <si>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</si>
  <si>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</si>
  <si>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</si>
  <si>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</si>
  <si>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</si>
  <si>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</si>
  <si>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</si>
  <si>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</si>
  <si>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</si>
  <si>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</si>
  <si>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</si>
  <si>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</si>
  <si>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</si>
  <si>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</si>
  <si>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</si>
  <si>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</si>
  <si>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</si>
  <si>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</si>
  <si>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</si>
  <si>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</si>
  <si>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</si>
  <si>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</si>
  <si>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</si>
  <si>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</si>
  <si>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</si>
  <si>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</si>
  <si>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</si>
  <si>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</si>
  <si>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</si>
  <si>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</si>
  <si>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</si>
  <si>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</si>
  <si>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</si>
  <si>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</si>
  <si>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</si>
  <si>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</si>
  <si>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</si>
  <si>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</si>
  <si>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</si>
  <si>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</si>
  <si>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</si>
  <si>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</si>
  <si>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</si>
  <si>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</si>
  <si>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</si>
  <si>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</si>
  <si>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</si>
  <si>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</si>
  <si>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</si>
  <si>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</si>
  <si>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</si>
  <si>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</si>
  <si>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</si>
  <si>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</si>
  <si>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</si>
  <si>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</si>
  <si>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</si>
  <si>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</si>
  <si>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</si>
  <si>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</si>
  <si>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</si>
  <si>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</si>
  <si>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</si>
  <si>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</si>
  <si>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</si>
  <si>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</si>
  <si>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</si>
  <si>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</si>
  <si>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</si>
  <si>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</si>
  <si>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</si>
  <si>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</si>
  <si>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</si>
  <si>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</si>
  <si>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</si>
  <si>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</si>
  <si>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</si>
  <si>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</si>
  <si>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</si>
  <si>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</si>
  <si>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</si>
  <si>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</si>
  <si>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</si>
  <si>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</si>
  <si>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</si>
  <si>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</si>
  <si>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</si>
  <si>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</si>
  <si>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</si>
  <si>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</si>
  <si>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</si>
  <si>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</si>
  <si>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</si>
  <si>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</si>
  <si>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</si>
  <si>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</si>
  <si>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</si>
  <si>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</si>
  <si>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</si>
  <si>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</si>
  <si>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</si>
  <si>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</si>
  <si>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</si>
  <si>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</si>
  <si>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</si>
  <si>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</si>
  <si>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</si>
  <si>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</si>
  <si>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</si>
  <si>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</si>
  <si>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</si>
  <si>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</si>
  <si>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</si>
  <si>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</si>
  <si>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</si>
  <si>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</si>
  <si>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</si>
  <si>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</si>
  <si>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</si>
  <si>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</si>
  <si>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</si>
  <si>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</si>
  <si>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</si>
  <si>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</si>
  <si>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</si>
  <si>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</si>
  <si>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</si>
  <si>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</si>
  <si>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</si>
  <si>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</si>
  <si>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</si>
  <si>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</si>
  <si>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</si>
  <si>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</si>
  <si>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</si>
  <si>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</si>
  <si>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</si>
  <si>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</si>
  <si>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</si>
  <si>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</si>
  <si>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</si>
  <si>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</si>
  <si>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</si>
  <si>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</si>
  <si>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</si>
  <si>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</si>
  <si>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</si>
  <si>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</si>
  <si>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</si>
  <si>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</si>
  <si>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</si>
  <si>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</si>
  <si>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</si>
  <si>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</si>
  <si>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</si>
  <si>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</si>
  <si>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</si>
  <si>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</si>
  <si>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</si>
  <si>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</si>
  <si>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</si>
  <si>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</si>
  <si>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</si>
  <si>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</si>
  <si>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</si>
  <si>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</si>
  <si>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</si>
  <si>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</si>
  <si>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</si>
  <si>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</si>
  <si>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</si>
  <si>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</si>
  <si>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</si>
  <si>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</si>
  <si>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</si>
  <si>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</si>
  <si>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</si>
  <si>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</si>
  <si>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</si>
  <si>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</si>
  <si>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</si>
  <si>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</si>
  <si>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</si>
  <si>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</si>
  <si>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</si>
  <si>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</si>
  <si>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</si>
  <si>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</si>
  <si>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</si>
  <si>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</si>
  <si>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</si>
  <si>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</si>
  <si>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</si>
  <si>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</si>
  <si>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</si>
  <si>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</si>
  <si>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</si>
  <si>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</si>
  <si>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</si>
  <si>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</si>
  <si>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</si>
  <si>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</si>
  <si>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</si>
  <si>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</si>
  <si>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</si>
  <si>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</si>
  <si>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</si>
  <si>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</si>
  <si>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</si>
  <si>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</si>
  <si>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</si>
  <si>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</si>
  <si>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</si>
  <si>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</si>
  <si>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</si>
  <si>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</si>
  <si>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</si>
  <si>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</si>
  <si>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</si>
  <si>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</si>
  <si>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</si>
  <si>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</si>
  <si>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</si>
  <si>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</si>
  <si>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</si>
  <si>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</si>
  <si>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</si>
  <si>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</si>
  <si>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</si>
  <si>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</si>
  <si>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</si>
  <si>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</si>
  <si>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</si>
  <si>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</si>
  <si>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</si>
  <si>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</si>
  <si>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</si>
  <si>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</si>
  <si>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</si>
  <si>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</si>
  <si>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</si>
  <si>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</si>
  <si>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</si>
  <si>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</si>
  <si>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</si>
  <si>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</si>
  <si>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</si>
  <si>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</si>
  <si>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</si>
  <si>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</si>
  <si>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</si>
  <si>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</si>
  <si>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</si>
  <si>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</si>
  <si>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</si>
  <si>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</si>
  <si>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</si>
  <si>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</si>
  <si>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</si>
  <si>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</si>
  <si>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</si>
  <si>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</si>
  <si>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</si>
  <si>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</si>
  <si>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</si>
  <si>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</si>
  <si>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</si>
  <si>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</si>
  <si>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</si>
  <si>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</si>
  <si>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</si>
  <si>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</si>
  <si>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</si>
  <si>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</si>
  <si>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</si>
  <si>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</si>
  <si>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</si>
  <si>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</si>
  <si>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</si>
  <si>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</si>
  <si>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</si>
  <si>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</si>
  <si>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</si>
  <si>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</si>
  <si>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</si>
  <si>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</si>
  <si>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</si>
  <si>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</si>
  <si>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</si>
  <si>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</si>
  <si>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</si>
  <si>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</si>
  <si>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</si>
  <si>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</si>
  <si>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</si>
  <si>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</si>
  <si>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</si>
  <si>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</si>
  <si>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</si>
  <si>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</si>
  <si>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</si>
  <si>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</si>
  <si>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</si>
  <si>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</si>
  <si>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</si>
  <si>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</si>
  <si>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</si>
  <si>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</si>
  <si>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</si>
  <si>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</si>
  <si>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</si>
  <si>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</si>
  <si>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</si>
  <si>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</si>
  <si>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</si>
  <si>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</si>
  <si>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</si>
  <si>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</si>
  <si>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</si>
  <si>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</si>
  <si>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</si>
  <si>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</si>
  <si>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</si>
  <si>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</si>
  <si>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</si>
  <si>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</si>
  <si>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</si>
  <si>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</si>
  <si>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</si>
  <si>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</si>
  <si>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</si>
  <si>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</si>
  <si>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</si>
  <si>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</si>
  <si>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</si>
  <si>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</si>
  <si>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</si>
  <si>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</si>
  <si>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</si>
  <si>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</si>
  <si>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</si>
  <si>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</si>
  <si>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</si>
  <si>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</si>
  <si>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</si>
  <si>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</si>
  <si>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</si>
  <si>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</si>
  <si>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</si>
  <si>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</si>
  <si>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</si>
  <si>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</si>
  <si>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</si>
  <si>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</si>
  <si>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</si>
  <si>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</si>
  <si>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</si>
  <si>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</si>
  <si>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</si>
  <si>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</si>
  <si>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</si>
  <si>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</si>
  <si>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</si>
  <si>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</si>
  <si>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</si>
  <si>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</si>
  <si>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</si>
  <si>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</si>
  <si>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</si>
  <si>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</si>
  <si>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</si>
  <si>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</si>
  <si>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</si>
  <si>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</si>
  <si>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</si>
  <si>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</si>
  <si>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</si>
  <si>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</si>
  <si>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</si>
  <si>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</si>
  <si>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</si>
  <si>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</si>
  <si>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</si>
  <si>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</si>
  <si>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</si>
  <si>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</si>
  <si>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</si>
  <si>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</si>
  <si>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</si>
  <si>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</si>
  <si>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</si>
  <si>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</si>
  <si>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</si>
  <si>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</si>
  <si>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</si>
  <si>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</si>
  <si>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</si>
  <si>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</si>
  <si>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</si>
  <si>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</si>
  <si>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</si>
  <si>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</si>
  <si>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</si>
  <si>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</si>
  <si>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</si>
  <si>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</si>
  <si>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</si>
  <si>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</si>
  <si>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</si>
  <si>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</si>
  <si>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</si>
  <si>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</si>
  <si>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</si>
  <si>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</si>
  <si>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</si>
  <si>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</si>
  <si>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</si>
  <si>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</si>
  <si>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</si>
  <si>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</si>
  <si>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</si>
  <si>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</si>
  <si>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</si>
  <si>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</si>
  <si>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</si>
  <si>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</si>
  <si>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</si>
  <si>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</si>
  <si>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</si>
  <si>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</si>
  <si>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</si>
  <si>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</si>
  <si>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</si>
  <si>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</si>
  <si>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</si>
  <si>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</si>
  <si>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</si>
  <si>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</si>
  <si>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</si>
  <si>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</si>
  <si>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</si>
  <si>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</si>
  <si>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</si>
  <si>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</si>
  <si>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</si>
  <si>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</si>
  <si>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</si>
  <si>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</si>
  <si>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</si>
  <si>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</si>
  <si>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</si>
  <si>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</si>
  <si>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</si>
  <si>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</si>
  <si>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</si>
  <si>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</si>
  <si>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</si>
  <si>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</si>
  <si>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</si>
  <si>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</si>
  <si>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</si>
  <si>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</si>
  <si>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</si>
  <si>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</si>
  <si>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</si>
  <si>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</si>
  <si>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</si>
  <si>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</si>
  <si>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</si>
  <si>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</si>
  <si>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</si>
  <si>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</si>
  <si>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</si>
  <si>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</si>
  <si>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</si>
  <si>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</si>
  <si>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</si>
  <si>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</si>
  <si>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</si>
  <si>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</si>
  <si>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</si>
  <si>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</si>
  <si>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</si>
  <si>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</si>
  <si>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</si>
  <si>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</si>
  <si>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</si>
  <si>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</si>
  <si>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</si>
  <si>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</si>
  <si>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</si>
  <si>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</si>
  <si>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</si>
  <si>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</si>
  <si>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</si>
  <si>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</si>
  <si>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</si>
  <si>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</si>
  <si>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</si>
  <si>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</si>
  <si>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</si>
  <si>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</si>
  <si>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</si>
  <si>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</si>
  <si>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</si>
  <si>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</si>
  <si>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</si>
  <si>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</si>
  <si>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</si>
  <si>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</si>
  <si>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</si>
  <si>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</si>
  <si>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</si>
  <si>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</si>
  <si>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</si>
  <si>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</si>
  <si>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</si>
  <si>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</si>
  <si>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</si>
  <si>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</si>
  <si>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</si>
  <si>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</si>
  <si>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</si>
  <si>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</si>
  <si>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</si>
  <si>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</si>
  <si>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</si>
  <si>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</si>
  <si>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</si>
  <si>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</si>
  <si>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</si>
  <si>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</si>
  <si>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</si>
  <si>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</si>
  <si>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</si>
  <si>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</si>
  <si>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</si>
  <si>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</si>
  <si>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</si>
  <si>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</si>
  <si>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</si>
  <si>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</si>
  <si>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</si>
  <si>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</si>
  <si>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</si>
  <si>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</si>
  <si>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</si>
  <si>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</si>
  <si>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</si>
  <si>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</si>
  <si>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</si>
  <si>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</si>
  <si>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</si>
  <si>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</si>
  <si>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</si>
  <si>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</si>
  <si>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</si>
  <si>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</si>
  <si>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</si>
  <si>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</si>
  <si>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</si>
  <si>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</si>
  <si>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</si>
  <si>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</si>
  <si>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</si>
  <si>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</si>
  <si>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</si>
  <si>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</si>
  <si>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</si>
  <si>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</si>
  <si>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</si>
  <si>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</si>
  <si>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</si>
  <si>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</si>
  <si>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</si>
  <si>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</si>
  <si>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</si>
  <si>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</si>
  <si>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</si>
  <si>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</si>
  <si>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</si>
  <si>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</si>
  <si>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</si>
  <si>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</si>
  <si>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</si>
  <si>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</si>
  <si>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</si>
  <si>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</si>
  <si>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</si>
  <si>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</si>
  <si>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</si>
  <si>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</si>
  <si>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</si>
  <si>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</si>
  <si>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</si>
  <si>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</si>
  <si>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</si>
  <si>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</si>
  <si>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</si>
  <si>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</si>
  <si>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</si>
  <si>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</si>
  <si>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</si>
  <si>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</si>
  <si>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</si>
  <si>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</si>
  <si>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</si>
  <si>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</si>
  <si>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</si>
  <si>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</si>
  <si>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</si>
  <si>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</si>
  <si>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</si>
  <si>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</si>
  <si>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</si>
  <si>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</si>
  <si>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</si>
  <si>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</si>
  <si>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</si>
  <si>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</si>
  <si>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</si>
  <si>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</si>
  <si>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</si>
  <si>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</si>
  <si>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</si>
  <si>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</si>
  <si>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</si>
  <si>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</si>
  <si>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</si>
  <si>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</si>
  <si>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</si>
  <si>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</si>
  <si>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</si>
  <si>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</si>
  <si>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</si>
  <si>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</si>
  <si>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</si>
  <si>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</si>
  <si>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</si>
  <si>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</si>
  <si>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</si>
  <si>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</si>
  <si>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</si>
  <si>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</si>
  <si>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</si>
  <si>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</si>
  <si>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</si>
  <si>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</si>
  <si>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</si>
  <si>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</si>
  <si>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</si>
  <si>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</si>
  <si>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</si>
  <si>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</si>
  <si>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</si>
  <si>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</si>
  <si>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</si>
  <si>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</si>
  <si>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</si>
  <si>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</si>
  <si>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</si>
  <si>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</si>
  <si>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</si>
  <si>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</si>
  <si>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</si>
  <si>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</si>
  <si>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</si>
  <si>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</si>
  <si>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</si>
  <si>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</si>
  <si>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</si>
  <si>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</si>
  <si>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</si>
  <si>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</si>
  <si>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</si>
  <si>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</si>
  <si>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</si>
  <si>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</si>
  <si>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</si>
  <si>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</si>
  <si>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</si>
  <si>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</si>
  <si>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</si>
  <si>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</si>
  <si>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</si>
  <si>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</si>
  <si>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</si>
  <si>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</si>
  <si>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</si>
  <si>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</si>
  <si>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</si>
  <si>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</si>
  <si>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</si>
  <si>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</si>
  <si>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</si>
  <si>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</si>
  <si>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</si>
  <si>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</si>
  <si>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</si>
  <si>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</si>
  <si>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</si>
  <si>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</si>
  <si>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</si>
  <si>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</si>
  <si>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</si>
  <si>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</si>
  <si>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</si>
  <si>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</si>
  <si>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</si>
  <si>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</si>
  <si>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</si>
  <si>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</si>
  <si>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</si>
  <si>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</si>
  <si>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</si>
  <si>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</si>
  <si>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</si>
  <si>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</si>
  <si>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</si>
  <si>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</si>
  <si>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</si>
  <si>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</si>
  <si>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</si>
  <si>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</si>
  <si>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</si>
  <si>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</si>
  <si>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</si>
  <si>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</si>
  <si>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</si>
  <si>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</si>
  <si>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</si>
  <si>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</si>
  <si>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</si>
  <si>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</si>
  <si>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</si>
  <si>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</si>
  <si>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</si>
  <si>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</si>
  <si>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</si>
  <si>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</si>
  <si>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</si>
  <si>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</si>
  <si>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</si>
  <si>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</si>
  <si>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</si>
  <si>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</si>
  <si>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</si>
  <si>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</si>
  <si>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</si>
  <si>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</si>
  <si>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</si>
  <si>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</si>
  <si>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</si>
  <si>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</si>
  <si>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</si>
  <si>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</si>
  <si>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</si>
  <si>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</si>
  <si>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</si>
  <si>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</si>
  <si>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</si>
  <si>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</si>
  <si>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</si>
  <si>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</si>
  <si>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</si>
  <si>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</si>
  <si>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</si>
  <si>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</si>
  <si>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</si>
  <si>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</si>
  <si>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</si>
  <si>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</si>
  <si>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</si>
  <si>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</si>
  <si>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</si>
  <si>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</si>
  <si>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</si>
  <si>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</si>
  <si>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</si>
  <si>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</si>
  <si>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</si>
  <si>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</si>
  <si>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</si>
  <si>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</si>
  <si>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</si>
  <si>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</si>
  <si>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</si>
  <si>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</si>
  <si>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</si>
  <si>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</si>
  <si>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</si>
  <si>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</si>
  <si>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</si>
  <si>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</si>
  <si>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</si>
  <si>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</si>
  <si>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</si>
  <si>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</si>
  <si>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</si>
  <si>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</si>
  <si>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</si>
  <si>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</si>
  <si>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</si>
  <si>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</si>
  <si>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</si>
  <si>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</si>
  <si>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</si>
  <si>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</si>
  <si>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</si>
  <si>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</si>
  <si>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</si>
  <si>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</si>
  <si>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</si>
  <si>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</si>
  <si>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</si>
  <si>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</si>
  <si>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</si>
  <si>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</si>
  <si>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</si>
  <si>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</si>
  <si>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</si>
  <si>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</si>
  <si>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</si>
  <si>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</si>
  <si>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</si>
  <si>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</si>
  <si>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</si>
  <si>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</si>
  <si>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</si>
  <si>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</si>
  <si>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</si>
  <si>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</si>
  <si>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</si>
  <si>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</si>
  <si>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</si>
  <si>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</si>
  <si>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</si>
  <si>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</si>
  <si>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</si>
  <si>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</si>
  <si>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</si>
  <si>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</si>
  <si>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</si>
  <si>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</si>
  <si>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</si>
  <si>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</si>
  <si>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</si>
  <si>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</si>
  <si>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</si>
  <si>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</si>
  <si>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</si>
  <si>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</si>
  <si>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</si>
  <si>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</si>
  <si>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</si>
  <si>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</si>
  <si>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</si>
  <si>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</si>
  <si>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</si>
  <si>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</si>
  <si>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</si>
  <si>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</si>
  <si>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</si>
  <si>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</si>
  <si>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</si>
  <si>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</si>
  <si>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</si>
  <si>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</si>
  <si>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</si>
  <si>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</si>
  <si>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</si>
  <si>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</si>
  <si>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</si>
  <si>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</si>
  <si>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</si>
  <si>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</si>
  <si>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</si>
  <si>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</si>
  <si>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</si>
  <si>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</si>
  <si>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</si>
  <si>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</si>
  <si>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</si>
  <si>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</si>
  <si>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</si>
  <si>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</si>
  <si>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</si>
  <si>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</si>
  <si>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</si>
  <si>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</si>
  <si>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</si>
  <si>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</si>
  <si>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</si>
  <si>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</si>
  <si>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</si>
  <si>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</si>
  <si>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</si>
  <si>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</si>
  <si>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</si>
  <si>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</si>
  <si>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</si>
  <si>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</si>
  <si>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</si>
  <si>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</si>
  <si>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</si>
  <si>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</si>
  <si>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</si>
  <si>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</si>
  <si>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</si>
  <si>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</si>
  <si>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</si>
  <si>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</si>
  <si>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</si>
  <si>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</si>
  <si>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</si>
  <si>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</si>
  <si>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</si>
  <si>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</si>
  <si>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</si>
  <si>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</si>
  <si>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</si>
  <si>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</si>
  <si>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</si>
  <si>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</si>
  <si>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</si>
  <si>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</si>
  <si>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</si>
  <si>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</si>
  <si>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</si>
  <si>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</si>
  <si>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</si>
  <si>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</si>
  <si>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</si>
  <si>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</si>
  <si>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</si>
  <si>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</si>
  <si>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</si>
  <si>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</si>
  <si>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</si>
  <si>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</si>
  <si>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</si>
  <si>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</si>
  <si>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</si>
  <si>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</si>
  <si>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</si>
  <si>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</si>
  <si>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</si>
  <si>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</si>
  <si>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</si>
  <si>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</si>
  <si>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</si>
  <si>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</si>
  <si>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</si>
  <si>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</si>
  <si>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</si>
  <si>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</si>
  <si>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</si>
  <si>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</si>
  <si>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</si>
  <si>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</si>
  <si>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</si>
  <si>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</si>
  <si>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</si>
  <si>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</si>
  <si>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</si>
  <si>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</si>
  <si>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</si>
  <si>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</si>
  <si>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</si>
  <si>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</si>
  <si>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</si>
  <si>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</si>
  <si>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</si>
  <si>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</si>
  <si>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</si>
  <si>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</si>
  <si>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</si>
  <si>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</si>
  <si>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</si>
  <si>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</si>
  <si>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</si>
  <si>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</si>
  <si>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</si>
  <si>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</si>
  <si>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</si>
  <si>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</si>
  <si>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</si>
  <si>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</si>
  <si>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</si>
  <si>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</si>
  <si>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</si>
  <si>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</si>
  <si>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</si>
  <si>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</si>
  <si>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</si>
  <si>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</si>
  <si>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</si>
  <si>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</si>
  <si>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</si>
  <si>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</si>
  <si>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</si>
  <si>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</si>
  <si>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</si>
  <si>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</si>
  <si>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</si>
  <si>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</si>
  <si>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</si>
  <si>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</si>
  <si>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</si>
  <si>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</si>
  <si>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</si>
  <si>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</si>
  <si>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</si>
  <si>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</si>
  <si>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</si>
  <si>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</si>
  <si>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</si>
  <si>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</si>
  <si>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</si>
  <si>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</si>
  <si>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</si>
  <si>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</si>
  <si>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</si>
  <si>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</si>
  <si>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</si>
  <si>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</si>
  <si>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</si>
  <si>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</si>
  <si>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</si>
  <si>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</si>
  <si>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</si>
  <si>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</si>
  <si>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</si>
  <si>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</si>
  <si>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</si>
  <si>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</si>
  <si>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</si>
  <si>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</si>
  <si>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</si>
  <si>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</si>
  <si>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</si>
  <si>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</si>
  <si>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</si>
  <si>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</si>
  <si>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</si>
  <si>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</si>
  <si>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</si>
  <si>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</si>
  <si>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</si>
  <si>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</si>
  <si>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</si>
  <si>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</si>
  <si>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</si>
  <si>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</si>
  <si>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</si>
  <si>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</si>
  <si>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</si>
  <si>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</si>
  <si>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</si>
  <si>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</si>
  <si>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</si>
  <si>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</si>
  <si>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</si>
  <si>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</si>
  <si>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</si>
  <si>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</si>
  <si>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</si>
  <si>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</si>
  <si>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</si>
  <si>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</si>
  <si>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</si>
  <si>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</si>
  <si>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</si>
  <si>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</si>
  <si>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</si>
  <si>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</si>
  <si>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</si>
  <si>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</si>
  <si>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</si>
  <si>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</si>
  <si>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</si>
  <si>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</si>
  <si>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</si>
  <si>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</si>
  <si>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</si>
  <si>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</si>
  <si>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</si>
  <si>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</si>
  <si>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</si>
  <si>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</si>
  <si>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</si>
  <si>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</si>
  <si>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</si>
  <si>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</si>
  <si>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</si>
  <si>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</si>
  <si>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</si>
  <si>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</si>
  <si>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</si>
  <si>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</si>
  <si>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</si>
  <si>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</si>
  <si>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</si>
  <si>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</si>
  <si>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</si>
  <si>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</si>
  <si>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</si>
  <si>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</si>
  <si>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</si>
  <si>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</si>
  <si>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</si>
  <si>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</si>
  <si>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</si>
  <si>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</si>
  <si>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</si>
  <si>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</si>
  <si>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</si>
  <si>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</si>
  <si>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</si>
  <si>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</si>
  <si>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</si>
  <si>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</si>
  <si>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</si>
  <si>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</si>
  <si>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</si>
  <si>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</si>
  <si>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</si>
  <si>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</si>
  <si>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</si>
  <si>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</si>
  <si>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</si>
  <si>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</si>
  <si>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</si>
  <si>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</si>
  <si>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</si>
  <si>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</si>
  <si>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</si>
  <si>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</si>
  <si>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</si>
  <si>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</si>
  <si>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</si>
  <si>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</si>
  <si>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</si>
  <si>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</si>
  <si>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</si>
  <si>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</si>
  <si>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</si>
  <si>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</si>
  <si>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</si>
  <si>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</si>
  <si>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</si>
  <si>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</si>
  <si>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</si>
  <si>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</si>
  <si>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</si>
  <si>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</si>
  <si>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</si>
  <si>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</si>
  <si>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</si>
  <si>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</si>
  <si>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</si>
  <si>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</si>
  <si>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</si>
  <si>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</si>
  <si>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</si>
  <si>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</si>
  <si>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</si>
  <si>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</si>
  <si>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</si>
  <si>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</si>
  <si>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</si>
  <si>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</si>
  <si>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</si>
  <si>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</si>
  <si>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</si>
  <si>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</si>
  <si>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</si>
  <si>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</si>
  <si>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</si>
  <si>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</si>
  <si>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</si>
  <si>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</si>
  <si>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</si>
  <si>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</si>
  <si>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</si>
  <si>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</si>
  <si>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</si>
  <si>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</si>
  <si>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</si>
  <si>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</si>
  <si>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</si>
  <si>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</si>
  <si>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</si>
  <si>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</si>
  <si>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</si>
  <si>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</si>
  <si>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</si>
  <si>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</si>
  <si>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</si>
  <si>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</si>
  <si>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</si>
  <si>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</si>
  <si>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</si>
  <si>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</si>
  <si>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</si>
  <si>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</si>
  <si>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</si>
  <si>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</si>
  <si>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</si>
  <si>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</si>
  <si>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</si>
  <si>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</si>
  <si>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</si>
  <si>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</si>
  <si>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</si>
  <si>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</si>
  <si>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</si>
  <si>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</si>
  <si>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</si>
  <si>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</si>
  <si>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</si>
  <si>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</si>
  <si>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</si>
  <si>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</si>
  <si>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</si>
  <si>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</si>
  <si>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</si>
  <si>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</si>
  <si>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</si>
  <si>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</si>
  <si>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</si>
  <si>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</si>
  <si>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</si>
  <si>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</si>
  <si>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</si>
  <si>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</si>
  <si>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</si>
  <si>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</si>
  <si>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</si>
  <si>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</si>
  <si>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</si>
  <si>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</si>
  <si>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</si>
  <si>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</si>
  <si>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</si>
  <si>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</si>
  <si>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</si>
  <si>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</si>
  <si>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</si>
  <si>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</si>
  <si>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</si>
  <si>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</si>
  <si>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</si>
  <si>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</si>
  <si>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</si>
  <si>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</si>
  <si>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</si>
  <si>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</si>
  <si>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</si>
  <si>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</si>
  <si>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</si>
  <si>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</si>
  <si>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</si>
  <si>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</si>
  <si>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</si>
  <si>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</si>
  <si>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</si>
  <si>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</si>
  <si>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</si>
  <si>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</si>
  <si>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</si>
  <si>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</si>
  <si>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</si>
  <si>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</si>
  <si>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</si>
  <si>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</si>
  <si>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</si>
  <si>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</si>
  <si>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</si>
  <si>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</si>
  <si>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</si>
  <si>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</si>
  <si>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</si>
  <si>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</si>
  <si>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</si>
  <si>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</si>
  <si>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</si>
  <si>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</si>
  <si>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</si>
  <si>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</si>
  <si>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</si>
  <si>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</si>
  <si>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</si>
  <si>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</si>
  <si>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</si>
  <si>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</si>
  <si>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</si>
  <si>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</si>
  <si>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</si>
  <si>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</si>
  <si>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</si>
  <si>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</si>
  <si>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</si>
  <si>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</si>
  <si>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</si>
  <si>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</si>
  <si>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</si>
  <si>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</si>
  <si>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</si>
  <si>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</si>
  <si>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</si>
  <si>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</si>
  <si>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</si>
  <si>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</si>
  <si>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</si>
  <si>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</si>
  <si>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</si>
  <si>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</si>
  <si>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</si>
  <si>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</si>
  <si>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</si>
  <si>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</si>
  <si>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</si>
  <si>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</si>
  <si>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</si>
  <si>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</si>
  <si>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</si>
  <si>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</si>
  <si>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</si>
  <si>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</si>
  <si>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</si>
  <si>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</si>
  <si>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</si>
  <si>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</si>
  <si>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</si>
  <si>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</si>
  <si>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</si>
  <si>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</si>
  <si>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</si>
  <si>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</si>
  <si>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</si>
  <si>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</si>
  <si>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</si>
  <si>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</si>
  <si>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</si>
  <si>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</si>
  <si>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</si>
  <si>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</si>
  <si>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</si>
  <si>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</si>
  <si>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</si>
  <si>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</si>
  <si>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</si>
  <si>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</si>
  <si>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</si>
  <si>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</si>
  <si>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</si>
  <si>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</si>
  <si>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</si>
  <si>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</si>
  <si>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</si>
  <si>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</si>
  <si>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</si>
  <si>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</si>
  <si>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</si>
  <si>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</si>
  <si>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</si>
  <si>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</si>
  <si>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</si>
  <si>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</si>
  <si>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</si>
  <si>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</si>
  <si>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</si>
  <si>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</si>
  <si>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</si>
  <si>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</si>
  <si>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</si>
  <si>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</si>
  <si>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</si>
  <si>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</si>
  <si>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</si>
  <si>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</si>
  <si>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</si>
  <si>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</si>
  <si>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</si>
  <si>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</si>
  <si>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</si>
  <si>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</si>
  <si>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</si>
  <si>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</si>
  <si>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</si>
  <si>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</si>
  <si>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</si>
  <si>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</si>
  <si>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</si>
  <si>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</si>
  <si>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</si>
  <si>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</si>
  <si>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</si>
  <si>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</si>
  <si>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</si>
  <si>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</si>
  <si>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</si>
  <si>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</si>
  <si>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</si>
  <si>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</si>
  <si>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</si>
  <si>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</si>
  <si>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</si>
  <si>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</si>
  <si>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</si>
  <si>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</si>
  <si>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</si>
  <si>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</si>
  <si>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</si>
  <si>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</si>
  <si>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</si>
  <si>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</si>
  <si>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</si>
  <si>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</si>
  <si>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</si>
  <si>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</si>
  <si>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</si>
  <si>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</si>
  <si>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</si>
  <si>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</si>
  <si>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</si>
  <si>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</si>
  <si>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</si>
  <si>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</si>
  <si>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</si>
  <si>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</si>
  <si>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</si>
  <si>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</si>
  <si>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</si>
  <si>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</si>
  <si>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</si>
  <si>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</si>
  <si>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</si>
  <si>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</si>
  <si>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</si>
  <si>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</si>
  <si>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</si>
  <si>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</si>
  <si>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</si>
  <si>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</si>
  <si>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</si>
  <si>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</si>
  <si>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</si>
  <si>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</si>
  <si>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</si>
  <si>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</si>
  <si>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</si>
  <si>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</si>
  <si>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</si>
  <si>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</si>
  <si>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</si>
  <si>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</si>
  <si>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</si>
  <si>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</si>
  <si>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</si>
  <si>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</si>
  <si>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</si>
  <si>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</si>
  <si>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</si>
  <si>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</si>
  <si>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</si>
  <si>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</si>
  <si>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</si>
  <si>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</si>
  <si>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</si>
  <si>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</si>
  <si>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</si>
  <si>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</si>
  <si>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</si>
  <si>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</si>
  <si>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</si>
  <si>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</si>
  <si>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</si>
  <si>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</si>
  <si>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</si>
  <si>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</si>
  <si>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</si>
  <si>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</si>
  <si>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</si>
  <si>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</si>
  <si>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</si>
  <si>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</si>
  <si>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</si>
  <si>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</si>
  <si>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</si>
  <si>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</si>
  <si>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</si>
  <si>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</si>
  <si>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</si>
  <si>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</si>
  <si>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</si>
  <si>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</si>
  <si>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</si>
  <si>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</si>
  <si>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</si>
  <si>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</si>
  <si>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</si>
  <si>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</si>
  <si>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</si>
  <si>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</si>
  <si>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</si>
  <si>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</si>
  <si>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</si>
  <si>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</si>
  <si>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</si>
  <si>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</si>
  <si>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</si>
  <si>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</si>
  <si>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</si>
  <si>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</si>
  <si>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</si>
  <si>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</si>
  <si>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</si>
  <si>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</si>
  <si>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</si>
  <si>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</si>
  <si>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</si>
  <si>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</si>
  <si>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</si>
  <si>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</si>
  <si>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</si>
  <si>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</si>
  <si>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</si>
  <si>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</si>
  <si>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</si>
  <si>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</si>
  <si>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</si>
  <si>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</si>
  <si>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</si>
  <si>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</si>
  <si>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</si>
  <si>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</si>
  <si>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</si>
  <si>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</si>
  <si>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</si>
  <si>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</si>
  <si>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</si>
  <si>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</si>
  <si>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</si>
  <si>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</si>
  <si>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</si>
  <si>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</si>
  <si>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</si>
  <si>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</si>
  <si>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</si>
  <si>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</si>
  <si>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</si>
  <si>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</si>
  <si>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</si>
  <si>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</si>
  <si>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</si>
  <si>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</si>
  <si>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</si>
  <si>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</si>
  <si>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</si>
  <si>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</si>
  <si>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</si>
  <si>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</si>
  <si>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</si>
  <si>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</si>
  <si>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</si>
  <si>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</si>
  <si>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</si>
  <si>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</si>
  <si>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</si>
  <si>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</si>
  <si>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</si>
  <si>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</si>
  <si>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</si>
  <si>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</si>
  <si>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</si>
  <si>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</si>
  <si>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</si>
  <si>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</si>
  <si>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</si>
  <si>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</si>
  <si>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</si>
  <si>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</si>
  <si>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</si>
  <si>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</si>
  <si>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</si>
  <si>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</si>
  <si>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</si>
  <si>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</si>
  <si>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</si>
  <si>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</si>
  <si>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</si>
  <si>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</si>
  <si>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</si>
  <si>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</si>
  <si>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</si>
  <si>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</si>
  <si>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</si>
  <si>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</si>
  <si>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</si>
  <si>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</si>
  <si>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</si>
  <si>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</si>
  <si>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</si>
  <si>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</si>
  <si>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</si>
  <si>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</si>
  <si>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</si>
  <si>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</si>
  <si>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</si>
  <si>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</si>
  <si>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</si>
  <si>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</si>
  <si>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</si>
  <si>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</si>
  <si>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</si>
  <si>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</si>
  <si>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</si>
  <si>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</si>
  <si>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</si>
  <si>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</si>
  <si>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</si>
  <si>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</si>
  <si>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</si>
  <si>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</si>
  <si>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</si>
  <si>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</si>
  <si>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</si>
  <si>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</si>
  <si>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</si>
  <si>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</si>
  <si>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</si>
  <si>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</si>
  <si>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</si>
  <si>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</si>
  <si>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</si>
  <si>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</si>
  <si>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</si>
  <si>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</si>
  <si>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</si>
  <si>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</si>
  <si>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</si>
  <si>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</si>
  <si>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</si>
  <si>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</si>
  <si>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</si>
  <si>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</si>
  <si>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</si>
  <si>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</si>
  <si>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</si>
  <si>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</si>
  <si>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</si>
  <si>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</si>
  <si>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</si>
  <si>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</si>
  <si>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</si>
  <si>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</si>
  <si>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</si>
  <si>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</si>
  <si>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</si>
  <si>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</si>
  <si>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</si>
  <si>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</si>
  <si>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</si>
  <si>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</si>
  <si>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</si>
  <si>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</si>
  <si>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</si>
  <si>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</si>
  <si>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</si>
  <si>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</si>
  <si>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</si>
  <si>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</si>
  <si>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</si>
  <si>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</si>
  <si>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</si>
  <si>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</si>
  <si>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</si>
  <si>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</si>
  <si>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</si>
  <si>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</si>
  <si>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</si>
  <si>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</si>
  <si>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</si>
  <si>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</si>
  <si>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</si>
  <si>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</si>
  <si>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</si>
  <si>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</si>
  <si>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</si>
  <si>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</si>
  <si>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</si>
  <si>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</si>
  <si>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</si>
  <si>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</si>
  <si>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</si>
  <si>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</si>
  <si>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</si>
  <si>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</si>
  <si>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</si>
  <si>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</si>
  <si>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</si>
  <si>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</si>
  <si>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</si>
  <si>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</si>
  <si>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</si>
  <si>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</si>
  <si>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</si>
  <si>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</si>
  <si>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</si>
  <si>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</si>
  <si>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</si>
  <si>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</si>
  <si>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</si>
  <si>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</si>
  <si>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</si>
  <si>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</si>
  <si>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</si>
  <si>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</si>
  <si>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</si>
  <si>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</si>
  <si>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</si>
  <si>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</si>
  <si>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</si>
  <si>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</si>
  <si>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</si>
  <si>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</si>
  <si>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</si>
  <si>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</si>
  <si>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</si>
  <si>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</si>
  <si>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</si>
  <si>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</si>
  <si>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</si>
  <si>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</si>
  <si>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</si>
  <si>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</si>
  <si>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</si>
  <si>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</si>
  <si>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</si>
  <si>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</si>
  <si>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</si>
  <si>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</si>
  <si>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</si>
  <si>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</si>
  <si>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</si>
  <si>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</si>
  <si>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</si>
  <si>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</si>
  <si>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</si>
  <si>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</si>
  <si>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</si>
  <si>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</si>
  <si>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</si>
  <si>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</si>
  <si>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</si>
  <si>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</si>
  <si>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</si>
  <si>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</si>
  <si>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</si>
  <si>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</si>
  <si>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</si>
  <si>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</si>
  <si>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</si>
  <si>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</si>
  <si>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</si>
  <si>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</si>
  <si>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</si>
  <si>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</si>
  <si>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</si>
  <si>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</si>
  <si>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</si>
  <si>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</si>
  <si>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</si>
  <si>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</si>
  <si>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</si>
  <si>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</si>
  <si>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</si>
  <si>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</si>
  <si>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</si>
  <si>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</si>
  <si>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</si>
  <si>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</si>
  <si>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</si>
  <si>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</si>
  <si>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</si>
  <si>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</si>
  <si>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</si>
  <si>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</si>
  <si>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</si>
  <si>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</si>
  <si>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</si>
  <si>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</si>
  <si>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</si>
  <si>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</si>
  <si>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</si>
  <si>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</si>
  <si>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</si>
  <si>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</si>
  <si>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</si>
  <si>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</si>
  <si>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</si>
  <si>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</si>
  <si>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</si>
  <si>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</si>
  <si>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</si>
  <si>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</si>
  <si>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</si>
  <si>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</si>
  <si>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</si>
  <si>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</si>
  <si>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</si>
  <si>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</si>
  <si>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</si>
  <si>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</si>
  <si>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</si>
  <si>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</si>
  <si>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</si>
  <si>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</si>
  <si>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</si>
  <si>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</si>
  <si>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</si>
  <si>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</si>
  <si>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</si>
  <si>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</si>
  <si>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</si>
  <si>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</si>
  <si>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</si>
  <si>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</si>
  <si>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</si>
  <si>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</si>
  <si>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</si>
  <si>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</si>
  <si>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</si>
  <si>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</si>
  <si>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</si>
  <si>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</si>
  <si>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</si>
  <si>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</si>
  <si>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</si>
  <si>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</si>
  <si>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</si>
  <si>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</si>
  <si>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</si>
  <si>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</si>
  <si>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</si>
  <si>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</si>
  <si>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</si>
  <si>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</si>
  <si>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</si>
  <si>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</si>
  <si>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</si>
  <si>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</si>
  <si>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</si>
  <si>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</si>
  <si>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</si>
  <si>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</si>
  <si>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</si>
  <si>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</si>
  <si>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</si>
  <si>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</si>
  <si>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</si>
  <si>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</si>
  <si>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</si>
  <si>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</si>
  <si>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</si>
  <si>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</si>
  <si>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</si>
  <si>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</si>
  <si>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</si>
  <si>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</si>
  <si>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</si>
  <si>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</si>
  <si>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</si>
  <si>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</si>
  <si>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</si>
  <si>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</si>
  <si>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</si>
  <si>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</si>
  <si>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</si>
  <si>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</si>
  <si>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</si>
  <si>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</si>
  <si>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</si>
  <si>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</si>
  <si>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</si>
  <si>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</si>
  <si>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</si>
  <si>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</si>
  <si>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</si>
  <si>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</si>
  <si>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</si>
  <si>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</si>
  <si>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</si>
  <si>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</si>
  <si>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</si>
  <si>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</si>
  <si>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</si>
  <si>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</si>
  <si>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</si>
  <si>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</si>
  <si>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</si>
  <si>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</si>
  <si>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</si>
  <si>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</si>
  <si>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</si>
  <si>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</si>
  <si>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</si>
  <si>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</si>
  <si>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</si>
  <si>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</si>
  <si>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</si>
  <si>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</si>
  <si>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</si>
  <si>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</si>
  <si>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</si>
  <si>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</si>
  <si>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</si>
  <si>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</si>
  <si>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</si>
  <si>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</si>
  <si>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</si>
  <si>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</si>
  <si>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</si>
  <si>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</si>
  <si>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</si>
  <si>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</si>
  <si>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</si>
  <si>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</si>
  <si>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</si>
  <si>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</si>
  <si>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</si>
  <si>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</si>
  <si>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</si>
  <si>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</si>
  <si>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</si>
  <si>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</si>
  <si>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</si>
  <si>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</si>
  <si>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</si>
  <si>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</si>
  <si>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</si>
  <si>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</si>
  <si>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</si>
  <si>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</si>
  <si>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</si>
  <si>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</si>
  <si>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</si>
  <si>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</si>
  <si>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</si>
  <si>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</si>
  <si>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</si>
  <si>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</si>
  <si>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</si>
  <si>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</si>
  <si>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</si>
  <si>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</si>
  <si>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</si>
  <si>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</si>
  <si>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</si>
  <si>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</si>
  <si>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</si>
  <si>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</si>
  <si>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</si>
  <si>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</si>
  <si>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</si>
  <si>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</si>
  <si>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</si>
  <si>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</si>
  <si>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</si>
  <si>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</si>
  <si>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</si>
  <si>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</si>
  <si>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</si>
  <si>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</si>
  <si>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</si>
  <si>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</si>
  <si>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</si>
  <si>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</si>
  <si>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</si>
  <si>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</si>
  <si>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</si>
  <si>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</si>
  <si>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</si>
  <si>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</si>
  <si>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</si>
  <si>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</si>
  <si>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</si>
  <si>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</si>
  <si>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</si>
  <si>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</si>
  <si>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</si>
  <si>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</si>
  <si>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</si>
  <si>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</si>
  <si>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</si>
  <si>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</si>
  <si>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</si>
  <si>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</si>
  <si>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</si>
  <si>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</si>
  <si>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</si>
  <si>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</si>
  <si>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</si>
  <si>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</si>
  <si>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</si>
  <si>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</si>
  <si>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</si>
  <si>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</si>
  <si>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</si>
  <si>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</si>
  <si>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</si>
  <si>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</si>
  <si>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</si>
  <si>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</si>
  <si>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</si>
  <si>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</si>
  <si>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</si>
  <si>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</si>
  <si>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</si>
  <si>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</si>
  <si>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</si>
  <si>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</si>
  <si>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</si>
  <si>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</si>
  <si>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</si>
  <si>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</si>
  <si>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</si>
  <si>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</si>
  <si>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</si>
  <si>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</si>
  <si>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</si>
  <si>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</si>
  <si>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</si>
  <si>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</si>
  <si>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</si>
  <si>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</si>
  <si>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</si>
  <si>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</si>
  <si>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</si>
  <si>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</si>
  <si>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</si>
  <si>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</si>
  <si>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</si>
  <si>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</si>
  <si>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</si>
  <si>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</si>
  <si>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</si>
  <si>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</si>
  <si>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</si>
  <si>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</si>
  <si>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</si>
  <si>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</si>
  <si>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</si>
  <si>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</si>
  <si>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</si>
  <si>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</si>
  <si>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</si>
  <si>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</si>
  <si>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</si>
  <si>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</si>
  <si>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</si>
  <si>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</si>
  <si>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</si>
  <si>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</si>
  <si>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</si>
  <si>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</si>
  <si>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</si>
  <si>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</si>
  <si>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</si>
  <si>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</si>
  <si>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</si>
  <si>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</si>
  <si>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</si>
  <si>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</si>
  <si>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</si>
  <si>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</si>
  <si>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</si>
  <si>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</si>
  <si>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</si>
  <si>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</si>
  <si>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</si>
  <si>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</si>
  <si>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</si>
  <si>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</si>
  <si>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</si>
  <si>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</si>
  <si>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</si>
  <si>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</si>
  <si>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</si>
  <si>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</si>
  <si>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</si>
  <si>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</si>
  <si>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</si>
  <si>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</si>
  <si>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</si>
  <si>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</si>
  <si>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</si>
  <si>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</si>
  <si>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</si>
  <si>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</si>
  <si>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</si>
  <si>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</si>
  <si>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</si>
  <si>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</si>
  <si>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</si>
  <si>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</si>
  <si>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</si>
  <si>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</si>
  <si>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</si>
  <si>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</si>
  <si>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</si>
  <si>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</si>
  <si>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</si>
  <si>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</si>
  <si>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</si>
  <si>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</si>
  <si>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</si>
  <si>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</si>
  <si>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</si>
  <si>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</si>
  <si>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</si>
  <si>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</si>
  <si>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</si>
  <si>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</si>
  <si>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</si>
  <si>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</si>
  <si>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</si>
  <si>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</si>
  <si>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</si>
  <si>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</si>
  <si>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</si>
  <si>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</si>
  <si>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</si>
  <si>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</si>
  <si>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</si>
  <si>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</si>
  <si>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</si>
  <si>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</si>
  <si>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</si>
  <si>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</si>
  <si>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</si>
  <si>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</si>
  <si>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</si>
  <si>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</si>
  <si>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</si>
  <si>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</si>
  <si>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</si>
  <si>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</si>
  <si>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</si>
  <si>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</si>
  <si>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</si>
  <si>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</si>
  <si>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</si>
  <si>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</si>
  <si>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</si>
  <si>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</si>
  <si>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</si>
  <si>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</si>
  <si>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</si>
  <si>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</si>
  <si>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</si>
  <si>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</si>
  <si>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</si>
  <si>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</si>
  <si>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</si>
  <si>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</si>
  <si>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</si>
  <si>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</si>
  <si>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</si>
  <si>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</si>
  <si>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</si>
  <si>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</si>
  <si>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</si>
  <si>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</si>
  <si>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</si>
  <si>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</si>
  <si>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</si>
  <si>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</si>
  <si>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</si>
  <si>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</si>
  <si>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</si>
  <si>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</si>
  <si>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</si>
  <si>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</si>
  <si>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</si>
  <si>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</si>
  <si>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</si>
  <si>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</si>
  <si>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</si>
  <si>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</si>
  <si>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</si>
  <si>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</si>
  <si>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</si>
  <si>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</si>
  <si>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</si>
  <si>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</si>
  <si>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</si>
  <si>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</si>
  <si>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</si>
  <si>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</si>
  <si>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</si>
  <si>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</si>
  <si>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</si>
  <si>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</si>
  <si>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</si>
  <si>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</si>
  <si>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</si>
  <si>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</si>
  <si>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</si>
  <si>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</si>
  <si>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</si>
  <si>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</si>
  <si>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</si>
  <si>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</si>
  <si>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</si>
  <si>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</si>
  <si>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</si>
  <si>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</si>
  <si>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</si>
  <si>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</si>
  <si>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</si>
  <si>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</si>
  <si>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</si>
  <si>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</si>
  <si>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</si>
  <si>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</si>
  <si>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</si>
  <si>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</si>
  <si>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</si>
  <si>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</si>
  <si>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</si>
  <si>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</si>
  <si>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</si>
  <si>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</si>
  <si>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</si>
  <si>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</si>
  <si>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</si>
  <si>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</si>
  <si>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</si>
  <si>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</si>
  <si>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</si>
  <si>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</si>
  <si>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</si>
  <si>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</si>
  <si>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</si>
  <si>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</si>
  <si>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</si>
  <si>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</si>
  <si>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</si>
  <si>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</si>
  <si>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</si>
  <si>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</si>
  <si>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</si>
  <si>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</si>
  <si>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</si>
  <si>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</si>
  <si>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</si>
  <si>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</si>
  <si>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</si>
  <si>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</si>
  <si>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</si>
  <si>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</si>
  <si>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</si>
  <si>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</si>
  <si>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</si>
  <si>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</si>
  <si>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</si>
  <si>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</si>
  <si>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</si>
  <si>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</si>
  <si>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</si>
  <si>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</si>
  <si>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</si>
  <si>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</si>
  <si>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</si>
  <si>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</si>
  <si>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</si>
  <si>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</si>
  <si>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</si>
  <si>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</si>
  <si>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</si>
  <si>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</si>
  <si>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</si>
  <si>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</si>
  <si>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</si>
  <si>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</si>
  <si>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</si>
  <si>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</si>
  <si>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</si>
  <si>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</si>
  <si>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</si>
  <si>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</si>
  <si>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</si>
  <si>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</si>
  <si>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</si>
  <si>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</si>
  <si>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</si>
  <si>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</si>
  <si>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</si>
  <si>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</si>
  <si>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</si>
  <si>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</si>
  <si>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</si>
  <si>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</si>
  <si>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</si>
  <si>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</si>
  <si>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</si>
  <si>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</si>
  <si>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</si>
  <si>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</si>
  <si>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</si>
  <si>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</si>
  <si>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</si>
  <si>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</si>
  <si>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</si>
  <si>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</si>
  <si>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</si>
  <si>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</si>
  <si>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</si>
  <si>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</si>
  <si>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</si>
  <si>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</si>
  <si>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</si>
  <si>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</si>
  <si>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</si>
  <si>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</si>
  <si>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</si>
  <si>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</si>
  <si>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</si>
  <si>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</si>
  <si>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</si>
  <si>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</si>
  <si>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</si>
  <si>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</si>
  <si>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</si>
  <si>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</si>
  <si>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</si>
  <si>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</si>
  <si>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</si>
  <si>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</si>
  <si>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</si>
  <si>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</si>
  <si>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</si>
  <si>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</si>
  <si>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</si>
  <si>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</si>
  <si>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</si>
  <si>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</si>
  <si>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</si>
  <si>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</si>
  <si>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</si>
  <si>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</si>
  <si>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</si>
  <si>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</si>
  <si>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</si>
  <si>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</si>
  <si>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</si>
  <si>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</si>
  <si>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</si>
  <si>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</si>
  <si>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</si>
  <si>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</si>
  <si>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</si>
  <si>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</si>
  <si>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</si>
  <si>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</si>
  <si>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</si>
  <si>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</si>
  <si>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</si>
  <si>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</si>
  <si>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</si>
  <si>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</si>
  <si>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</si>
  <si>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</si>
  <si>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</si>
  <si>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</si>
  <si>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</si>
  <si>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</si>
  <si>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</si>
  <si>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</si>
  <si>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</si>
  <si>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</si>
  <si>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</si>
  <si>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</si>
  <si>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</si>
  <si>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</si>
  <si>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</si>
  <si>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</si>
  <si>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</si>
  <si>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</si>
  <si>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</si>
  <si>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</si>
  <si>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</si>
  <si>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</si>
  <si>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</si>
  <si>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</si>
  <si>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</si>
  <si>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</si>
  <si>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</si>
  <si>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</si>
  <si>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</si>
  <si>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</si>
  <si>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</si>
  <si>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</si>
  <si>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</si>
  <si>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</si>
  <si>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</si>
  <si>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</si>
  <si>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</si>
  <si>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</si>
  <si>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</si>
  <si>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</si>
  <si>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</si>
  <si>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</si>
  <si>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</si>
  <si>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</si>
  <si>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</si>
  <si>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</si>
  <si>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</si>
  <si>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</si>
  <si>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</si>
  <si>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</si>
  <si>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</si>
  <si>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</si>
  <si>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</si>
  <si>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</si>
  <si>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</si>
  <si>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</si>
  <si>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</si>
  <si>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</si>
  <si>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</si>
  <si>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</si>
  <si>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</si>
  <si>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</si>
  <si>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</si>
  <si>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</si>
  <si>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</si>
  <si>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</si>
  <si>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</si>
  <si>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</si>
  <si>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</si>
  <si>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</si>
  <si>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</si>
  <si>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</si>
  <si>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</si>
  <si>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</si>
  <si>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</si>
  <si>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</si>
  <si>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</si>
  <si>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</si>
  <si>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</si>
  <si>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</si>
  <si>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</si>
  <si>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</si>
  <si>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</si>
  <si>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</si>
  <si>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</si>
  <si>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</si>
  <si>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</si>
  <si>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</si>
  <si>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</si>
  <si>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</si>
  <si>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</si>
  <si>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</si>
  <si>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</si>
  <si>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</si>
  <si>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</si>
  <si>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</si>
  <si>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</si>
  <si>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</si>
  <si>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</si>
  <si>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</si>
  <si>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</si>
  <si>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</si>
  <si>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</si>
  <si>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</si>
  <si>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</si>
  <si>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</si>
  <si>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</si>
  <si>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</si>
  <si>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</si>
  <si>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</si>
  <si>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</si>
  <si>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</si>
  <si>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</si>
  <si>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</si>
  <si>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</si>
  <si>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</si>
  <si>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</si>
  <si>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</si>
  <si>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</si>
  <si>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</si>
  <si>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</si>
  <si>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</si>
  <si>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</si>
  <si>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</si>
  <si>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</si>
  <si>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</si>
  <si>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</si>
  <si>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</si>
  <si>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</si>
  <si>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</si>
  <si>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</si>
  <si>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</si>
  <si>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</si>
  <si>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</si>
  <si>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</si>
  <si>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</si>
  <si>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</si>
  <si>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</si>
  <si>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</si>
  <si>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</si>
  <si>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</si>
  <si>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</si>
  <si>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</si>
  <si>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</si>
  <si>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</si>
  <si>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</si>
  <si>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</si>
  <si>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</si>
  <si>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</si>
  <si>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</si>
  <si>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</si>
  <si>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</si>
  <si>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</si>
  <si>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</si>
  <si>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</si>
  <si>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</si>
  <si>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</si>
  <si>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</si>
  <si>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</si>
  <si>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</si>
  <si>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</si>
  <si>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</si>
  <si>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</si>
  <si>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</si>
  <si>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</si>
  <si>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</si>
  <si>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</si>
  <si>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</si>
  <si>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</si>
  <si>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</si>
  <si>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</si>
  <si>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</si>
  <si>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</si>
  <si>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</si>
  <si>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</si>
  <si>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</si>
  <si>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</si>
  <si>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</si>
  <si>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</si>
  <si>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</si>
  <si>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</si>
  <si>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</si>
  <si>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</si>
  <si>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</si>
  <si>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</si>
  <si>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</si>
  <si>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</si>
  <si>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</si>
  <si>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</si>
  <si>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</si>
  <si>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</si>
  <si>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</si>
  <si>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</si>
  <si>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</si>
  <si>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</si>
  <si>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</si>
  <si>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</si>
  <si>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</si>
  <si>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</si>
  <si>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</si>
  <si>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</si>
  <si>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</si>
  <si>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</si>
  <si>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</si>
  <si>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</si>
  <si>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</si>
  <si>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</si>
  <si>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</si>
  <si>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</si>
  <si>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</si>
  <si>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</si>
  <si>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</si>
  <si>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</si>
  <si>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</si>
  <si>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</si>
  <si>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</si>
  <si>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</si>
  <si>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</si>
  <si>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</si>
  <si>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</si>
  <si>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</si>
  <si>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</si>
  <si>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</si>
  <si>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</si>
  <si>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</si>
  <si>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</si>
  <si>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</si>
  <si>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</si>
  <si>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</si>
  <si>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</si>
  <si>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</si>
  <si>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</si>
  <si>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</si>
  <si>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</si>
  <si>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</si>
  <si>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</si>
  <si>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</si>
  <si>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</si>
  <si>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</si>
  <si>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</si>
  <si>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</si>
  <si>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</si>
  <si>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</si>
  <si>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</si>
  <si>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</si>
  <si>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</si>
  <si>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</si>
  <si>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</si>
  <si>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</si>
  <si>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</si>
  <si>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</si>
  <si>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</si>
  <si>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</si>
  <si>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</si>
  <si>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</si>
  <si>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</si>
  <si>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</si>
  <si>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</si>
  <si>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</si>
  <si>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</si>
  <si>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</si>
  <si>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</si>
  <si>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</si>
  <si>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</si>
  <si>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</si>
  <si>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</si>
  <si>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</si>
  <si>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</si>
  <si>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</si>
  <si>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</si>
  <si>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</si>
  <si>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</si>
  <si>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</si>
  <si>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</si>
  <si>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</si>
  <si>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</si>
  <si>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</si>
  <si>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</si>
  <si>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</si>
  <si>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</si>
  <si>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</si>
  <si>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</si>
  <si>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</si>
  <si>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</si>
  <si>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</si>
  <si>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</si>
  <si>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</si>
  <si>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</si>
  <si>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</si>
  <si>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</si>
  <si>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</si>
  <si>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</si>
  <si>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</si>
  <si>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</si>
  <si>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</si>
  <si>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</si>
  <si>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</si>
  <si>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</si>
  <si>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</si>
  <si>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</si>
  <si>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</si>
  <si>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</si>
  <si>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</si>
  <si>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</si>
  <si>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</si>
  <si>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</si>
  <si>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</si>
  <si>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</si>
  <si>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</si>
  <si>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</si>
  <si>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</si>
  <si>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</si>
  <si>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</si>
  <si>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</si>
  <si>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</si>
  <si>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</si>
  <si>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</si>
  <si>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</si>
  <si>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</si>
  <si>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</si>
  <si>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</si>
  <si>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</si>
  <si>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</si>
  <si>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</si>
  <si>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</si>
  <si>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</si>
  <si>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</si>
  <si>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</si>
  <si>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</si>
  <si>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</si>
  <si>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</si>
  <si>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</si>
  <si>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</si>
  <si>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</si>
  <si>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</si>
  <si>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</si>
  <si>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</si>
  <si>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</si>
  <si>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</si>
  <si>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</si>
  <si>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</si>
  <si>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</si>
  <si>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</si>
  <si>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</si>
  <si>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</si>
  <si>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</si>
  <si>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</si>
  <si>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</si>
  <si>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</si>
  <si>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</si>
  <si>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</si>
  <si>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</si>
  <si>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</si>
  <si>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</si>
  <si>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</si>
  <si>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</si>
  <si>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</si>
  <si>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</si>
  <si>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</si>
  <si>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</si>
  <si>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</si>
  <si>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</si>
  <si>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</si>
  <si>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</si>
  <si>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</si>
  <si>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</si>
  <si>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</si>
  <si>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</si>
  <si>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</si>
  <si>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</si>
  <si>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</si>
  <si>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</si>
  <si>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</si>
  <si>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</si>
  <si>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</si>
  <si>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</si>
  <si>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</si>
  <si>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</si>
  <si>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</si>
  <si>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</si>
  <si>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</si>
  <si>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</si>
  <si>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</si>
  <si>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</si>
  <si>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</si>
  <si>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</si>
  <si>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</si>
  <si>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</si>
  <si>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</si>
  <si>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</si>
  <si>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</si>
  <si>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</si>
  <si>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</si>
  <si>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</si>
  <si>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</si>
  <si>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</si>
  <si>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</si>
  <si>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</si>
  <si>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</si>
  <si>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</si>
  <si>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</si>
  <si>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</si>
  <si>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</si>
  <si>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</si>
  <si>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</si>
  <si>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</si>
  <si>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</si>
  <si>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</si>
  <si>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</si>
  <si>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</si>
  <si>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</si>
  <si>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</si>
  <si>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</si>
  <si>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</si>
  <si>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</si>
  <si>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</si>
  <si>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</si>
  <si>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</si>
  <si>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</si>
  <si>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</si>
  <si>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</si>
  <si>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</si>
  <si>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</si>
  <si>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</si>
  <si>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</si>
  <si>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</si>
  <si>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</si>
  <si>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</si>
  <si>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</si>
  <si>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</si>
  <si>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</si>
  <si>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</si>
  <si>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</si>
  <si>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</si>
  <si>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</si>
  <si>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</si>
  <si>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</si>
  <si>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</si>
  <si>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</si>
  <si>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</si>
  <si>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</si>
  <si>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</si>
  <si>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</si>
  <si>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</si>
  <si>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</si>
  <si>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</si>
  <si>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</si>
  <si>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</si>
  <si>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</si>
  <si>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</si>
  <si>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</si>
  <si>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</si>
  <si>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</si>
  <si>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</si>
  <si>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</si>
  <si>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</si>
  <si>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</si>
  <si>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</si>
  <si>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</si>
  <si>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</si>
  <si>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</si>
  <si>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</si>
  <si>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</si>
  <si>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</si>
  <si>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</si>
  <si>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</si>
  <si>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</si>
  <si>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</si>
  <si>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</si>
  <si>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</si>
  <si>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</si>
  <si>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</si>
  <si>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</si>
  <si>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</si>
  <si>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</si>
  <si>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</si>
  <si>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</si>
  <si>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</si>
  <si>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</si>
  <si>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</si>
  <si>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</si>
  <si>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</si>
  <si>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</si>
  <si>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</si>
  <si>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</si>
  <si>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</si>
  <si>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</si>
  <si>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</si>
  <si>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</si>
  <si>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</si>
  <si>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</si>
  <si>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</si>
  <si>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</si>
  <si>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</si>
  <si>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</si>
  <si>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</si>
  <si>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</si>
  <si>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</si>
  <si>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</si>
  <si>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</si>
  <si>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</si>
  <si>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</si>
  <si>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</si>
  <si>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</si>
  <si>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</si>
  <si>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</si>
  <si>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</si>
  <si>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</si>
  <si>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</si>
  <si>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</si>
  <si>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</si>
  <si>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</si>
  <si>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</si>
  <si>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</si>
  <si>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</si>
  <si>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</si>
  <si>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</si>
  <si>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</si>
  <si>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</si>
  <si>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</si>
  <si>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</si>
  <si>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</si>
  <si>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</si>
  <si>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</si>
  <si>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</si>
  <si>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</si>
  <si>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</si>
  <si>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</si>
  <si>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</si>
  <si>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</si>
  <si>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</si>
  <si>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</si>
  <si>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</si>
  <si>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</si>
  <si>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</si>
  <si>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</si>
  <si>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</si>
  <si>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</si>
  <si>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</si>
  <si>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</si>
  <si>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</si>
  <si>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</si>
  <si>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</si>
  <si>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</si>
  <si>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</si>
  <si>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</si>
  <si>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</si>
  <si>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</si>
  <si>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</si>
  <si>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</si>
  <si>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</si>
  <si>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</si>
  <si>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</si>
  <si>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</si>
  <si>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</si>
  <si>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</si>
  <si>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</si>
  <si>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</si>
  <si>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</si>
  <si>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</si>
  <si>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</si>
  <si>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</si>
  <si>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</si>
  <si>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</si>
  <si>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</si>
  <si>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</si>
  <si>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</si>
  <si>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</si>
  <si>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</si>
  <si>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</si>
  <si>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</si>
  <si>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</si>
  <si>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</si>
  <si>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</si>
  <si>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</si>
  <si>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</si>
  <si>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</si>
  <si>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</si>
  <si>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</si>
  <si>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</si>
  <si>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</si>
  <si>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</si>
  <si>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</si>
  <si>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</si>
  <si>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</si>
  <si>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</si>
  <si>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</si>
  <si>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</si>
  <si>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</si>
  <si>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</si>
  <si>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</si>
  <si>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</si>
  <si>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</si>
  <si>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</si>
  <si>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</si>
  <si>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</si>
  <si>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</si>
  <si>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</si>
  <si>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</si>
  <si>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</si>
  <si>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</si>
  <si>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</si>
  <si>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</si>
  <si>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</si>
  <si>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</si>
  <si>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</si>
  <si>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</si>
  <si>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</si>
  <si>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</si>
  <si>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</si>
  <si>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</si>
  <si>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</si>
  <si>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</si>
  <si>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</si>
  <si>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</si>
  <si>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</si>
  <si>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</si>
  <si>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</si>
  <si>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</si>
  <si>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</si>
  <si>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</si>
  <si>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</si>
  <si>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</si>
  <si>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</si>
  <si>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</si>
  <si>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</si>
  <si>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</si>
  <si>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</si>
  <si>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</si>
  <si>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</si>
  <si>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</si>
  <si>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</si>
  <si>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</si>
  <si>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</si>
  <si>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</si>
  <si>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</si>
  <si>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</si>
  <si>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</si>
  <si>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</si>
  <si>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</si>
  <si>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</si>
  <si>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</si>
  <si>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</si>
  <si>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</si>
  <si>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</si>
  <si>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</si>
  <si>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</si>
  <si>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</si>
  <si>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</si>
  <si>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</si>
  <si>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</si>
  <si>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</si>
  <si>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</si>
  <si>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</si>
  <si>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</si>
  <si>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</si>
  <si>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</si>
  <si>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</si>
  <si>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</si>
  <si>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</si>
  <si>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</si>
  <si>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</si>
  <si>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</si>
  <si>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</si>
  <si>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</si>
  <si>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</si>
  <si>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</si>
  <si>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</si>
  <si>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</si>
  <si>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</si>
  <si>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</si>
  <si>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</si>
  <si>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</si>
  <si>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</si>
  <si>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</si>
  <si>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</si>
  <si>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</si>
  <si>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</si>
  <si>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</si>
  <si>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</si>
  <si>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</si>
  <si>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</si>
  <si>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</si>
  <si>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</si>
  <si>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</si>
  <si>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</si>
  <si>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</si>
  <si>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</si>
  <si>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</si>
  <si>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</si>
  <si>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</si>
  <si>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</si>
  <si>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</si>
  <si>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</si>
  <si>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</si>
  <si>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</si>
  <si>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</si>
  <si>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</si>
  <si>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</si>
  <si>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</si>
  <si>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</si>
  <si>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</si>
  <si>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</si>
  <si>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</si>
  <si>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</si>
  <si>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</si>
  <si>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</si>
  <si>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</si>
  <si>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</si>
  <si>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</si>
  <si>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</si>
  <si>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</si>
  <si>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</si>
  <si>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</si>
  <si>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</si>
  <si>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</si>
  <si>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</si>
  <si>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</si>
  <si>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</si>
  <si>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</si>
  <si>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</si>
  <si>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</si>
  <si>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</si>
  <si>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</si>
  <si>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</si>
  <si>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</si>
  <si>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</si>
  <si>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</si>
  <si>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</si>
  <si>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</si>
  <si>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</si>
  <si>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</si>
  <si>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</si>
  <si>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</si>
  <si>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</si>
  <si>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</si>
  <si>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</si>
  <si>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</si>
  <si>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</si>
  <si>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</si>
  <si>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</si>
  <si>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</si>
  <si>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</si>
  <si>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</si>
  <si>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</si>
  <si>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</si>
  <si>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</si>
  <si>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</si>
  <si>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</si>
  <si>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</si>
  <si>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</si>
  <si>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</si>
  <si>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</si>
  <si>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</si>
  <si>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</si>
  <si>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</si>
  <si>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</si>
  <si>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</si>
  <si>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</si>
  <si>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</si>
  <si>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</si>
  <si>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</si>
  <si>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</si>
  <si>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</si>
  <si>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</si>
  <si>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</si>
  <si>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</si>
  <si>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</si>
  <si>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</si>
  <si>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</si>
  <si>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</si>
  <si>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</si>
  <si>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</si>
  <si>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</si>
  <si>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</si>
  <si>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</si>
  <si>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</si>
  <si>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</si>
  <si>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</si>
  <si>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</si>
  <si>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</si>
  <si>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</si>
  <si>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</si>
  <si>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</si>
  <si>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</si>
  <si>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</si>
  <si>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</si>
  <si>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</si>
  <si>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</si>
  <si>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</si>
  <si>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</si>
  <si>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</si>
  <si>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</si>
  <si>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</si>
  <si>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</si>
  <si>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</si>
  <si>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</si>
  <si>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</si>
  <si>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</si>
  <si>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</si>
  <si>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</si>
  <si>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</si>
  <si>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</si>
  <si>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</si>
  <si>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</si>
  <si>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</si>
  <si>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</si>
  <si>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</si>
  <si>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</si>
  <si>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</si>
  <si>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</si>
  <si>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</si>
  <si>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</si>
  <si>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</si>
  <si>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</si>
  <si>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</si>
  <si>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</si>
  <si>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</si>
  <si>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</si>
  <si>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</si>
  <si>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</si>
  <si>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</si>
  <si>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</si>
  <si>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</si>
  <si>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</si>
  <si>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</si>
  <si>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</si>
  <si>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</si>
  <si>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</si>
  <si>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</si>
  <si>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</si>
  <si>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</si>
  <si>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</si>
  <si>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</si>
  <si>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</si>
  <si>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</si>
  <si>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</si>
  <si>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</si>
  <si>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</si>
  <si>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</si>
  <si>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</si>
  <si>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</si>
  <si>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</si>
  <si>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</si>
  <si>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</si>
  <si>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</si>
  <si>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</si>
  <si>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</si>
  <si>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</si>
  <si>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</si>
  <si>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</si>
  <si>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</si>
  <si>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</si>
  <si>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</si>
  <si>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</si>
  <si>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</si>
  <si>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</si>
  <si>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</si>
  <si>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</si>
  <si>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</si>
  <si>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</si>
  <si>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</si>
  <si>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</si>
  <si>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</si>
  <si>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</si>
  <si>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</si>
  <si>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</si>
  <si>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</si>
  <si>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</si>
  <si>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</si>
  <si>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</si>
  <si>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</si>
  <si>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</si>
  <si>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</si>
  <si>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</si>
  <si>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</si>
  <si>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</si>
  <si>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</si>
  <si>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</si>
  <si>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</si>
  <si>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</si>
  <si>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</si>
  <si>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</si>
  <si>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</si>
  <si>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</si>
  <si>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</si>
  <si>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</si>
  <si>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</si>
  <si>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</si>
  <si>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</si>
  <si>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</si>
  <si>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</si>
  <si>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</si>
  <si>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</si>
  <si>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</si>
  <si>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</si>
  <si>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</si>
  <si>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</si>
  <si>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</si>
  <si>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</si>
  <si>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</si>
  <si>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</si>
  <si>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</si>
  <si>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</si>
  <si>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</si>
  <si>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</si>
  <si>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</si>
  <si>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</si>
  <si>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</si>
  <si>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</si>
  <si>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</si>
  <si>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</si>
  <si>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</si>
  <si>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</si>
  <si>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</si>
  <si>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</si>
  <si>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</si>
  <si>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</si>
  <si>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</si>
  <si>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</si>
  <si>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</si>
  <si>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</si>
  <si>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</si>
  <si>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</si>
  <si>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</si>
  <si>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</si>
  <si>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</si>
  <si>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</si>
  <si>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</si>
  <si>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</si>
  <si>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</si>
  <si>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</si>
  <si>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</si>
  <si>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</si>
  <si>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</si>
  <si>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</si>
  <si>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</si>
  <si>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</si>
  <si>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</si>
  <si>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</si>
  <si>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</si>
  <si>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</si>
  <si>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</si>
  <si>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</si>
  <si>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</si>
  <si>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</si>
  <si>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</si>
  <si>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</si>
  <si>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</si>
  <si>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</si>
  <si>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</si>
  <si>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</si>
  <si>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</si>
  <si>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</si>
  <si>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</si>
  <si>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</si>
  <si>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</si>
  <si>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</si>
  <si>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</si>
  <si>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</si>
  <si>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</si>
  <si>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</si>
  <si>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</si>
  <si>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</si>
  <si>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</si>
  <si>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</si>
  <si>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</si>
  <si>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</si>
  <si>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</si>
  <si>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</si>
  <si>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</si>
  <si>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</si>
  <si>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</si>
  <si>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</si>
  <si>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</si>
  <si>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</si>
  <si>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</si>
  <si>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</si>
  <si>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</si>
  <si>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</si>
  <si>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</si>
  <si>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</si>
  <si>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</si>
  <si>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</si>
  <si>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</si>
  <si>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</si>
  <si>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</si>
  <si>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</si>
  <si>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</si>
  <si>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</si>
  <si>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</si>
  <si>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</si>
  <si>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</si>
  <si>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</si>
  <si>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</si>
  <si>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</si>
  <si>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</si>
  <si>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</si>
  <si>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</si>
  <si>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</si>
  <si>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</si>
  <si>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</si>
  <si>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</si>
  <si>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</si>
  <si>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</si>
  <si>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</si>
  <si>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</si>
  <si>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</si>
  <si>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</si>
  <si>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</si>
  <si>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</si>
  <si>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</si>
  <si>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</si>
  <si>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</si>
  <si>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</si>
  <si>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</si>
  <si>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</si>
  <si>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</si>
  <si>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</si>
  <si>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</si>
  <si>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</si>
  <si>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</si>
  <si>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</si>
  <si>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</si>
  <si>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</si>
  <si>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</si>
  <si>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</si>
  <si>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</si>
  <si>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</si>
  <si>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</si>
  <si>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</si>
  <si>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</si>
  <si>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</si>
  <si>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</si>
  <si>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</si>
  <si>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</si>
  <si>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</si>
  <si>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</si>
  <si>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</si>
  <si>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</si>
  <si>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</si>
  <si>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</si>
  <si>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</si>
  <si>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</si>
  <si>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</si>
  <si>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</si>
  <si>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</si>
  <si>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</si>
  <si>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</si>
  <si>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</si>
  <si>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</si>
  <si>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</si>
  <si>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</si>
  <si>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</si>
  <si>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</si>
  <si>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</si>
  <si>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</si>
  <si>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</si>
  <si>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</si>
  <si>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</si>
  <si>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</si>
  <si>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</si>
  <si>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</si>
  <si>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</si>
  <si>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</si>
  <si>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</si>
  <si>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</si>
  <si>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</si>
  <si>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</si>
  <si>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</si>
  <si>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</si>
  <si>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</si>
  <si>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</si>
  <si>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</si>
  <si>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</si>
  <si>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</si>
  <si>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</si>
  <si>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</si>
  <si>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</si>
  <si>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</si>
  <si>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</si>
  <si>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</si>
  <si>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</si>
  <si>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</si>
  <si>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</si>
  <si>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</si>
  <si>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</si>
  <si>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</si>
  <si>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</si>
  <si>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</si>
  <si>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</si>
  <si>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</si>
  <si>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</si>
  <si>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</si>
  <si>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</si>
  <si>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</si>
  <si>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</si>
  <si>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</si>
  <si>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</si>
  <si>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</si>
  <si>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</si>
  <si>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</si>
  <si>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</si>
  <si>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</si>
  <si>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</si>
  <si>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</si>
  <si>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</si>
  <si>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</si>
  <si>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</si>
  <si>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</si>
  <si>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</si>
  <si>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</si>
  <si>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</si>
  <si>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</si>
  <si>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</si>
  <si>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</si>
  <si>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</si>
  <si>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</si>
  <si>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</si>
  <si>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</si>
  <si>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</si>
  <si>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</si>
  <si>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</si>
  <si>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</si>
  <si>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</si>
  <si>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</si>
  <si>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</si>
  <si>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</si>
  <si>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</si>
  <si>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</si>
  <si>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</si>
  <si>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</si>
  <si>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</si>
  <si>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</si>
  <si>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</si>
  <si>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</si>
  <si>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</si>
  <si>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</si>
  <si>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</si>
  <si>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</si>
  <si>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</si>
  <si>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</si>
  <si>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</si>
  <si>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</si>
  <si>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</si>
  <si>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</si>
  <si>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</si>
  <si>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</si>
  <si>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</si>
  <si>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</si>
  <si>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</si>
  <si>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</si>
  <si>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</si>
  <si>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</si>
  <si>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</si>
  <si>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</si>
  <si>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</si>
  <si>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</si>
  <si>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</si>
  <si>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</si>
  <si>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</si>
  <si>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</si>
  <si>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</si>
  <si>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</si>
  <si>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</si>
  <si>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</si>
  <si>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</si>
  <si>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</si>
  <si>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</si>
  <si>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</si>
  <si>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</si>
  <si>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</si>
  <si>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</si>
  <si>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</si>
  <si>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</si>
  <si>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</si>
  <si>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</si>
  <si>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</si>
  <si>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</si>
  <si>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</si>
  <si>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</si>
  <si>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</si>
  <si>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</si>
  <si>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</si>
  <si>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</si>
  <si>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</si>
  <si>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</si>
  <si>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</si>
  <si>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</si>
  <si>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</si>
  <si>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</si>
  <si>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</si>
  <si>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</si>
  <si>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</si>
  <si>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</si>
  <si>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</si>
  <si>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</si>
  <si>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</si>
  <si>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</si>
  <si>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</si>
  <si>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</si>
  <si>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</si>
  <si>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</si>
  <si>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</si>
  <si>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</si>
  <si>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</si>
  <si>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</si>
  <si>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</si>
  <si>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</si>
  <si>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</si>
  <si>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</si>
  <si>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</si>
  <si>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</si>
  <si>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</si>
  <si>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</si>
  <si>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</si>
  <si>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</si>
  <si>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</si>
  <si>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</si>
  <si>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</si>
  <si>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</si>
  <si>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</si>
  <si>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</si>
  <si>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</si>
  <si>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</si>
  <si>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</si>
  <si>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</si>
  <si>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</si>
  <si>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</si>
  <si>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</si>
  <si>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</si>
  <si>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</si>
  <si>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</si>
  <si>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</si>
  <si>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</si>
  <si>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</si>
  <si>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</si>
  <si>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</si>
  <si>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</si>
  <si>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</si>
  <si>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</si>
  <si>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</si>
  <si>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</si>
  <si>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</si>
  <si>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</si>
  <si>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</si>
  <si>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</si>
  <si>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</si>
  <si>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</si>
  <si>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</si>
  <si>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</si>
  <si>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</si>
  <si>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</si>
  <si>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</si>
  <si>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</si>
  <si>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</si>
  <si>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</si>
  <si>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</si>
  <si>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</si>
  <si>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</si>
  <si>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</si>
  <si>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</si>
  <si>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</si>
  <si>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</si>
  <si>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</si>
  <si>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</si>
  <si>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</si>
  <si>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</si>
  <si>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</si>
  <si>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</si>
  <si>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</si>
  <si>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</si>
  <si>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</si>
  <si>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</si>
  <si>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</si>
  <si>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</si>
  <si>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</si>
  <si>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</si>
  <si>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</si>
  <si>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</si>
  <si>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</si>
  <si>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</si>
  <si>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</si>
  <si>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</si>
  <si>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</si>
  <si>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</si>
  <si>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</si>
  <si>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</si>
  <si>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</si>
  <si>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</si>
  <si>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</si>
  <si>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</si>
  <si>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</si>
  <si>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</si>
  <si>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</si>
  <si>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</si>
  <si>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</si>
  <si>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</si>
  <si>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</si>
  <si>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</si>
  <si>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</si>
  <si>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</si>
  <si>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</si>
  <si>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</si>
  <si>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</si>
  <si>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</si>
  <si>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</si>
  <si>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</si>
  <si>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</si>
  <si>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</si>
  <si>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</si>
  <si>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</si>
  <si>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</si>
  <si>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</si>
  <si>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</si>
  <si>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</si>
  <si>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</si>
  <si>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</si>
  <si>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</si>
  <si>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</si>
  <si>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</si>
  <si>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</si>
  <si>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</si>
  <si>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</si>
  <si>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</si>
  <si>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</si>
  <si>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</si>
  <si>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</si>
  <si>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</si>
  <si>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</si>
  <si>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</si>
  <si>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</si>
  <si>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</si>
  <si>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</si>
  <si>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</si>
  <si>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</si>
  <si>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</si>
  <si>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</si>
  <si>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</si>
  <si>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</si>
  <si>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</si>
  <si>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</si>
  <si>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</si>
  <si>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</si>
  <si>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</si>
  <si>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</si>
  <si>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</si>
  <si>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</si>
  <si>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</si>
  <si>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</si>
  <si>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</si>
  <si>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</si>
  <si>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</si>
  <si>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</si>
  <si>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</si>
  <si>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</si>
  <si>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</si>
  <si>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</si>
  <si>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</si>
  <si>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</si>
  <si>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</si>
  <si>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</si>
  <si>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</si>
  <si>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</si>
  <si>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</si>
  <si>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</si>
  <si>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</si>
  <si>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</si>
  <si>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</si>
  <si>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</si>
  <si>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</si>
  <si>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</si>
  <si>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</si>
  <si>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</si>
  <si>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</si>
  <si>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</si>
  <si>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</si>
  <si>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</si>
  <si>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</si>
  <si>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</si>
  <si>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</si>
  <si>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</si>
  <si>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</si>
  <si>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</si>
  <si>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</si>
  <si>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</si>
  <si>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</si>
  <si>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</si>
  <si>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</si>
  <si>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</si>
  <si>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</si>
  <si>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</si>
  <si>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</si>
  <si>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</si>
  <si>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</si>
  <si>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</si>
  <si>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</si>
  <si>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</si>
  <si>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</si>
  <si>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</si>
  <si>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</si>
  <si>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</si>
  <si>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</si>
  <si>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</si>
  <si>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</si>
  <si>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</si>
  <si>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</si>
  <si>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</si>
  <si>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</si>
  <si>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</si>
  <si>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</si>
  <si>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</si>
  <si>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</si>
  <si>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</si>
  <si>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</si>
  <si>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</si>
  <si>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</si>
  <si>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</si>
  <si>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</si>
  <si>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</si>
  <si>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</si>
  <si>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</si>
  <si>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</si>
  <si>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</si>
  <si>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</si>
  <si>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</si>
  <si>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</si>
  <si>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</si>
  <si>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</si>
  <si>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</si>
  <si>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</si>
  <si>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</si>
  <si>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</si>
  <si>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</si>
  <si>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</si>
  <si>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</si>
  <si>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</si>
  <si>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</si>
  <si>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</si>
  <si>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</si>
  <si>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</si>
  <si>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</si>
  <si>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</si>
  <si>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</si>
  <si>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</si>
  <si>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</si>
  <si>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</si>
  <si>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</si>
  <si>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</si>
  <si>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</si>
  <si>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</si>
  <si>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</si>
  <si>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</si>
  <si>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</si>
  <si>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</si>
  <si>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</si>
  <si>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</si>
  <si>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</si>
  <si>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</si>
  <si>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</si>
  <si>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</si>
  <si>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</si>
  <si>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</si>
  <si>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</si>
  <si>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</si>
  <si>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</si>
  <si>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</si>
  <si>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</si>
  <si>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</si>
  <si>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</si>
  <si>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</si>
  <si>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</si>
  <si>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</si>
  <si>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</si>
  <si>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</si>
  <si>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</si>
  <si>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</si>
  <si>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</si>
  <si>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</si>
  <si>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</si>
  <si>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</si>
  <si>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</si>
  <si>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</si>
  <si>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</si>
  <si>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</si>
  <si>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</si>
  <si>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</si>
  <si>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</si>
  <si>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</si>
  <si>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</si>
  <si>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</si>
  <si>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</si>
  <si>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</si>
  <si>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</si>
  <si>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</si>
  <si>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</si>
  <si>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</si>
  <si>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</si>
  <si>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</si>
  <si>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</si>
  <si>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</si>
  <si>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</si>
  <si>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</si>
  <si>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</si>
  <si>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</si>
  <si>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</si>
  <si>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</si>
  <si>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</si>
  <si>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</si>
  <si>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</si>
  <si>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</si>
  <si>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</si>
  <si>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</si>
  <si>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</si>
  <si>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</si>
  <si>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</si>
  <si>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</si>
  <si>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</si>
  <si>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</si>
  <si>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</si>
  <si>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</si>
  <si>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</si>
  <si>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</si>
  <si>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</si>
  <si>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</si>
  <si>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</si>
  <si>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</si>
  <si>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</si>
  <si>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</si>
  <si>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</si>
  <si>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</si>
  <si>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</si>
  <si>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</si>
  <si>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</si>
  <si>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</si>
  <si>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</si>
  <si>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</si>
  <si>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</si>
  <si>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</si>
  <si>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</si>
  <si>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</si>
  <si>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</si>
  <si>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</si>
  <si>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</si>
  <si>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</si>
  <si>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</si>
  <si>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</si>
  <si>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</si>
  <si>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</si>
  <si>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</si>
  <si>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</si>
  <si>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</si>
  <si>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</si>
  <si>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</si>
  <si>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</si>
  <si>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</si>
  <si>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</si>
  <si>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</si>
  <si>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</si>
  <si>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</si>
  <si>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</si>
  <si>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</si>
  <si>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</si>
  <si>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</si>
  <si>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</si>
  <si>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</si>
  <si>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</si>
  <si>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</si>
  <si>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</si>
  <si>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</si>
  <si>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</si>
  <si>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</si>
  <si>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</si>
  <si>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</si>
  <si>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</si>
  <si>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</si>
  <si>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</si>
  <si>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</si>
  <si>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</si>
  <si>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</si>
  <si>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</si>
  <si>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</si>
  <si>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</si>
  <si>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</si>
  <si>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</si>
  <si>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</si>
  <si>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</si>
  <si>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</si>
  <si>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</si>
  <si>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</si>
  <si>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</si>
  <si>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</si>
  <si>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</si>
  <si>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</si>
  <si>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</si>
  <si>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</si>
  <si>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</si>
  <si>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</si>
  <si>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</si>
  <si>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</si>
  <si>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</si>
  <si>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</si>
  <si>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</si>
  <si>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</si>
  <si>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</si>
  <si>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</si>
  <si>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</si>
  <si>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</si>
  <si>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</si>
  <si>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</si>
  <si>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</si>
  <si>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</si>
  <si>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</si>
  <si>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</si>
  <si>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</si>
  <si>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</si>
  <si>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</si>
  <si>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</si>
  <si>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</si>
  <si>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</si>
  <si>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</si>
  <si>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</si>
  <si>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</si>
  <si>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</si>
  <si>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</si>
  <si>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</si>
  <si>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</si>
  <si>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</si>
  <si>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</si>
  <si>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</si>
  <si>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</si>
  <si>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</si>
  <si>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</si>
  <si>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</si>
  <si>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</si>
  <si>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</si>
  <si>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</si>
  <si>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</si>
  <si>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</si>
  <si>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</si>
  <si>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</si>
  <si>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</si>
  <si>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</si>
  <si>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</si>
  <si>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</si>
  <si>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</si>
  <si>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</si>
  <si>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</si>
  <si>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</si>
  <si>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</si>
  <si>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</si>
  <si>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</si>
  <si>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</si>
  <si>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</si>
  <si>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</si>
  <si>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</si>
  <si>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</si>
  <si>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</si>
  <si>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</si>
  <si>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</si>
  <si>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</si>
  <si>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</si>
  <si>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</si>
  <si>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</si>
  <si>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</si>
  <si>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</si>
  <si>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</si>
  <si>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</si>
  <si>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</si>
  <si>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</si>
  <si>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</si>
  <si>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</si>
  <si>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</si>
  <si>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</si>
  <si>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</si>
  <si>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</si>
  <si>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</si>
  <si>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</si>
  <si>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</si>
  <si>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</si>
  <si>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</si>
  <si>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</si>
  <si>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</si>
  <si>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</si>
  <si>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</si>
  <si>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</si>
  <si>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</si>
  <si>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</si>
  <si>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</si>
  <si>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</si>
  <si>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</si>
  <si>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</si>
  <si>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</si>
  <si>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</si>
  <si>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</si>
  <si>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</si>
  <si>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</si>
  <si>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</si>
  <si>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</si>
  <si>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</si>
  <si>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</si>
  <si>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</si>
  <si>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</si>
  <si>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</si>
  <si>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</si>
  <si>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</si>
  <si>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</si>
  <si>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</si>
  <si>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</si>
  <si>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</si>
  <si>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</si>
  <si>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</si>
  <si>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</si>
  <si>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</si>
  <si>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</si>
  <si>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</si>
  <si>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</si>
  <si>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</si>
  <si>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</si>
  <si>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</si>
  <si>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</si>
  <si>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</si>
  <si>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</si>
  <si>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</si>
  <si>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</si>
  <si>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</si>
  <si>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</si>
  <si>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</si>
  <si>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</si>
  <si>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</si>
  <si>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</si>
  <si>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</si>
  <si>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</si>
  <si>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</si>
  <si>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</si>
  <si>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</si>
  <si>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</si>
  <si>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</si>
  <si>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</si>
  <si>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</si>
  <si>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</si>
  <si>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</si>
  <si>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</si>
  <si>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</si>
  <si>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</si>
  <si>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</si>
  <si>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</si>
  <si>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</si>
  <si>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</si>
  <si>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</si>
  <si>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</si>
  <si>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</si>
  <si>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</si>
  <si>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</si>
  <si>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</si>
  <si>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</si>
  <si>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</si>
  <si>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</si>
  <si>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</si>
  <si>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</si>
  <si>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</si>
  <si>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</si>
  <si>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</si>
  <si>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</si>
  <si>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</si>
  <si>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</si>
  <si>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</si>
  <si>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</si>
  <si>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</si>
  <si>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</si>
  <si>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</si>
  <si>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</si>
  <si>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</si>
  <si>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</si>
  <si>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</si>
  <si>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</si>
  <si>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</si>
  <si>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</si>
  <si>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</si>
  <si>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</si>
  <si>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</si>
  <si>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</si>
  <si>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</si>
  <si>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</si>
  <si>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</si>
  <si>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</si>
  <si>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</si>
  <si>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</si>
  <si>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</si>
  <si>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</si>
  <si>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</si>
  <si>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</si>
  <si>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</si>
  <si>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</si>
  <si>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</si>
  <si>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</si>
  <si>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</si>
  <si>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</si>
  <si>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</si>
  <si>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</si>
  <si>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</si>
  <si>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</si>
  <si>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</si>
  <si>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</si>
  <si>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</si>
  <si>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</si>
  <si>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</si>
  <si>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</si>
  <si>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</si>
  <si>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</si>
  <si>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</si>
  <si>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</si>
  <si>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</si>
  <si>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</si>
  <si>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</si>
  <si>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</si>
  <si>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</si>
  <si>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</si>
  <si>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</si>
  <si>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</si>
  <si>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</si>
  <si>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</si>
  <si>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</si>
  <si>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</si>
  <si>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</si>
  <si>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</si>
  <si>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</si>
  <si>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</si>
  <si>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</si>
  <si>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</si>
  <si>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</si>
  <si>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</si>
  <si>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</si>
  <si>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</si>
  <si>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</si>
  <si>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</si>
  <si>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</si>
  <si>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</si>
  <si>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</si>
  <si>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</si>
  <si>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</si>
  <si>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</si>
  <si>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</si>
  <si>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</si>
  <si>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</si>
  <si>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</si>
  <si>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</si>
  <si>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</si>
  <si>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</si>
  <si>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</si>
  <si>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</si>
  <si>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</si>
  <si>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</si>
  <si>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</si>
  <si>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</si>
  <si>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</si>
  <si>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</si>
  <si>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</si>
  <si>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</si>
  <si>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</si>
  <si>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</si>
  <si>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</si>
  <si>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</si>
  <si>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</si>
  <si>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</si>
  <si>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</si>
  <si>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</si>
  <si>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</si>
  <si>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</si>
  <si>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</si>
  <si>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</si>
  <si>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</si>
  <si>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</si>
  <si>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</si>
  <si>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</si>
  <si>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</si>
  <si>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</si>
  <si>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</si>
  <si>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</si>
  <si>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</si>
  <si>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</si>
  <si>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</si>
  <si>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</si>
  <si>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</si>
  <si>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</si>
  <si>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</si>
  <si>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</si>
  <si>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</si>
  <si>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</si>
  <si>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</si>
  <si>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</si>
  <si>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</si>
  <si>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</si>
  <si>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</si>
  <si>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</si>
  <si>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</si>
  <si>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</si>
  <si>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</si>
  <si>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</si>
  <si>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</si>
  <si>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</si>
  <si>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</si>
  <si>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</si>
  <si>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</si>
  <si>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</si>
  <si>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</si>
  <si>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</si>
  <si>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</si>
  <si>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</si>
  <si>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</si>
  <si>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</si>
  <si>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</si>
  <si>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</si>
  <si>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</si>
  <si>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</si>
  <si>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</si>
  <si>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</si>
  <si>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</si>
  <si>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</si>
  <si>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</si>
  <si>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Month Created</t>
  </si>
  <si>
    <t>Name</t>
  </si>
  <si>
    <t>Blurb</t>
  </si>
  <si>
    <t xml:space="preserve">Goal 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</si>
  <si>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</si>
  <si>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</si>
  <si>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</si>
  <si>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</si>
  <si>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</si>
  <si>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</si>
  <si>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</si>
  <si>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Standard Deviaton of Goal</t>
  </si>
  <si>
    <t>Upper Quartile of Goal</t>
  </si>
  <si>
    <t>Lower Quartile of Goal</t>
  </si>
  <si>
    <t>IQR of Goal</t>
  </si>
  <si>
    <t>Standard Deviaton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</si>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</sst>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4"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A5030B"/>
        <name val="Consolas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A5030B"/>
        <name val="Consolas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A5030B"/>
        <name val="Consolas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1-4258-BC7E-3543CD9D9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263281968"/>
        <c:axId val="-1263281424"/>
      </c:barChart>
      <c:catAx>
        <c:axId val="-126328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3281424"/>
        <c:crosses val="autoZero"/>
        <c:auto val="1"/>
        <c:lblAlgn val="ctr"/>
        <c:lblOffset val="100"/>
        <c:noMultiLvlLbl val="0"/>
      </c:catAx>
      <c:valAx>
        <c:axId val="-12632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32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E-48D3-B4EB-050205674B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E-48D3-B4EB-050205674B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E-48D3-B4EB-050205674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63271088"/>
        <c:axId val="-1263280880"/>
      </c:barChart>
      <c:catAx>
        <c:axId val="-12632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3280880"/>
        <c:crosses val="autoZero"/>
        <c:auto val="1"/>
        <c:lblAlgn val="ctr"/>
        <c:lblOffset val="100"/>
        <c:noMultiLvlLbl val="0"/>
      </c:catAx>
      <c:valAx>
        <c:axId val="-12632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32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5-454B-9437-B3814B647A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5-454B-9437-B3814B647A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5-454B-9437-B3814B647A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5-454B-9437-B3814B647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63280336"/>
        <c:axId val="-1263277616"/>
      </c:lineChart>
      <c:catAx>
        <c:axId val="-12632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3277616"/>
        <c:crosses val="autoZero"/>
        <c:auto val="1"/>
        <c:lblAlgn val="ctr"/>
        <c:lblOffset val="100"/>
        <c:noMultiLvlLbl val="0"/>
      </c:catAx>
      <c:valAx>
        <c:axId val="-12632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32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_xlchart.13</cx:f>
      </cx:numDim>
    </cx:data>
    <cx:data id="1">
      <cx:numDim type="val">
        <cx:f>_xlchart.15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GB Musicals</a:t>
            </a:r>
          </a:p>
        </cx:rich>
      </cx:tx>
    </cx:title>
    <cx:plotArea>
      <cx:plotAreaRegion>
        <cx:series layoutId="boxWhisker" uniqueId="{28A0A3A0-1277-4B72-A70C-ABB172D3208D}">
          <cx:tx>
            <cx:txData>
              <cx:f>_xlchart.12</cx:f>
              <cx:v>goal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D4D231-2747-4404-AF82-56A1A528ABBA}">
          <cx:tx>
            <cx:txData>
              <cx:f>_xlchart.14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8</xdr:col>
      <xdr:colOff>600075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0</xdr:row>
      <xdr:rowOff>160020</xdr:rowOff>
    </xdr:from>
    <xdr:to>
      <xdr:col>22</xdr:col>
      <xdr:colOff>47625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4</xdr:row>
      <xdr:rowOff>47625</xdr:rowOff>
    </xdr:from>
    <xdr:to>
      <xdr:col>15</xdr:col>
      <xdr:colOff>57150</xdr:colOff>
      <xdr:row>18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190499</xdr:rowOff>
    </xdr:from>
    <xdr:to>
      <xdr:col>2</xdr:col>
      <xdr:colOff>8617324</xdr:colOff>
      <xdr:row>67</xdr:row>
      <xdr:rowOff>47064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" refreshedDate="44732.858932291667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iel" refreshedDate="44732.861415509258" createdVersion="5" refreshedVersion="5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US_Mobile_Games" displayName="US_Mobile_Games" ref="F1:Z24" totalsRowShown="0" headerRowDxfId="33">
  <autoFilter ref="F1:Z24"/>
  <tableColumns count="21">
    <tableColumn id="1" name="id"/>
    <tableColumn id="2" name="name" dataDxfId="32"/>
    <tableColumn id="3" name="blurb" dataDxfId="31"/>
    <tableColumn id="4" name="goal" dataDxfId="30"/>
    <tableColumn id="5" name="pledged" dataDxfId="29"/>
    <tableColumn id="6" name="outcomes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category"/>
    <tableColumn id="15" name="Percentage founded" dataDxfId="28"/>
    <tableColumn id="16" name="Average Donation"/>
    <tableColumn id="17" name="Category" dataDxfId="27"/>
    <tableColumn id="18" name="Subcategory" dataDxfId="26"/>
    <tableColumn id="19" name="Date Created Conversion" dataDxfId="25"/>
    <tableColumn id="20" name="Date Ended Conversion" dataDxfId="24"/>
    <tableColumn id="21" name="Month Creat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US_Jazz" displayName="US_Jazz" ref="F26:Z79" totalsRowShown="0" headerRowDxfId="23">
  <autoFilter ref="F26:Z79"/>
  <tableColumns count="21">
    <tableColumn id="1" name="id"/>
    <tableColumn id="2" name="name" dataDxfId="22"/>
    <tableColumn id="3" name="blurb" dataDxfId="21"/>
    <tableColumn id="4" name="goal" dataDxfId="20"/>
    <tableColumn id="5" name="pledged" dataDxfId="19"/>
    <tableColumn id="6" name="outcomes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category"/>
    <tableColumn id="15" name="Percentage founded" dataDxfId="18"/>
    <tableColumn id="16" name="Average Donation"/>
    <tableColumn id="17" name="Category" dataDxfId="17"/>
    <tableColumn id="18" name="Subcategory" dataDxfId="16"/>
    <tableColumn id="19" name="Date Created Conversion" dataDxfId="15"/>
    <tableColumn id="20" name="Date Ended Conversion" dataDxfId="14"/>
    <tableColumn id="21" name="Month Created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GB_Musicals" displayName="GB_Musicals" ref="A1:U27" totalsRowShown="0" headerRowDxfId="9">
  <autoFilter ref="A1:U27"/>
  <tableColumns count="21">
    <tableColumn id="1" name="id"/>
    <tableColumn id="2" name="name" dataDxfId="8"/>
    <tableColumn id="3" name="blurb" dataDxfId="7"/>
    <tableColumn id="4" name="goal" dataDxfId="6"/>
    <tableColumn id="5" name="pledged" dataDxfId="5"/>
    <tableColumn id="6" name="outcomes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category"/>
    <tableColumn id="15" name="Percentage founded" dataDxfId="4"/>
    <tableColumn id="16" name="Average Donation"/>
    <tableColumn id="17" name="Category" dataDxfId="3"/>
    <tableColumn id="18" name="Subcategory" dataDxfId="2"/>
    <tableColumn id="19" name="Date Created Conversion" dataDxfId="1"/>
    <tableColumn id="20" name="Date Ended Conversion" dataDxfId="0"/>
    <tableColumn id="21" name="Month Create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customWidth="1"/>
    <col min="3" max="3" width="11.28515625" bestFit="1" customWidth="1"/>
    <col min="4" max="4" width="6.7109375" customWidth="1"/>
    <col min="5" max="5" width="10.42578125" customWidth="1"/>
    <col min="6" max="6" width="6.140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3" x14ac:dyDescent="0.25">
      <c r="A1" s="12" t="s">
        <v>8222</v>
      </c>
      <c r="B1" t="s">
        <v>8223</v>
      </c>
    </row>
    <row r="3" spans="1:3" x14ac:dyDescent="0.25">
      <c r="A3" s="12" t="s">
        <v>8363</v>
      </c>
      <c r="B3" s="12" t="s">
        <v>8360</v>
      </c>
    </row>
    <row r="4" spans="1:3" x14ac:dyDescent="0.25">
      <c r="A4" s="12" t="s">
        <v>8358</v>
      </c>
      <c r="B4" t="s">
        <v>8315</v>
      </c>
      <c r="C4" t="s">
        <v>8359</v>
      </c>
    </row>
    <row r="5" spans="1:3" x14ac:dyDescent="0.25">
      <c r="A5" s="13" t="s">
        <v>8219</v>
      </c>
      <c r="B5" s="14">
        <v>26</v>
      </c>
      <c r="C5" s="14">
        <v>26</v>
      </c>
    </row>
    <row r="6" spans="1:3" x14ac:dyDescent="0.25">
      <c r="A6" s="13" t="s">
        <v>8220</v>
      </c>
      <c r="B6" s="14">
        <v>349</v>
      </c>
      <c r="C6" s="14">
        <v>349</v>
      </c>
    </row>
    <row r="7" spans="1:3" x14ac:dyDescent="0.25">
      <c r="A7" s="13" t="s">
        <v>8221</v>
      </c>
      <c r="B7" s="14">
        <v>12</v>
      </c>
      <c r="C7" s="14">
        <v>12</v>
      </c>
    </row>
    <row r="8" spans="1:3" x14ac:dyDescent="0.25">
      <c r="A8" s="13" t="s">
        <v>8218</v>
      </c>
      <c r="B8" s="14">
        <v>525</v>
      </c>
      <c r="C8" s="14">
        <v>525</v>
      </c>
    </row>
    <row r="9" spans="1:3" x14ac:dyDescent="0.25">
      <c r="A9" s="13" t="s">
        <v>8359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8361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M22" sqref="M22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8361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>
        <v>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>
        <v>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>
        <v>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>
        <v>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>
        <v>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>
        <v>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>
        <v>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>
        <v>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>
        <v>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>
        <v>10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>
        <v>11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>
        <v>12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16" sqref="B1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8368</v>
      </c>
      <c r="B1" t="s">
        <v>8369</v>
      </c>
      <c r="C1" t="s">
        <v>8370</v>
      </c>
      <c r="D1" t="s">
        <v>8371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Normal="100" workbookViewId="0">
      <pane xSplit="3" ySplit="1" topLeftCell="O3772" activePane="bottomRight" state="frozen"/>
      <selection pane="topRight" activeCell="D1" sqref="D1"/>
      <selection pane="bottomLeft" activeCell="A2" sqref="A2"/>
      <selection pane="bottomRight" sqref="A1:U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140625" bestFit="1" customWidth="1"/>
    <col min="16" max="16" width="17" bestFit="1" customWidth="1"/>
    <col min="17" max="17" width="41.140625" customWidth="1"/>
    <col min="18" max="18" width="16.85546875" bestFit="1" customWidth="1"/>
    <col min="19" max="20" width="30.42578125" style="16" bestFit="1" customWidth="1"/>
    <col min="21" max="21" width="1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8365</v>
      </c>
      <c r="T1" s="15" t="s">
        <v>8366</v>
      </c>
      <c r="U1" s="15" t="s">
        <v>8367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MONTH(S2)</f>
        <v>6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MONTH(S3)</f>
        <v>1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7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11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7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6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5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4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7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6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5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6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9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5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10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6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7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8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12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4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8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11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7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10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11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6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7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10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7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4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3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1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4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5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9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11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6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8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11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10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1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9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12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7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6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3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11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10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8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3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5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12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6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MONTH(S67)</f>
        <v>7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6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1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8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3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10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12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10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8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3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11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7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9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4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8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10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5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5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6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3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12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6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3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1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6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11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12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10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11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3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3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4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10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3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7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1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3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6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7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9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4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8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9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4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12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3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s="11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9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MONTH(S131)</f>
        <v>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5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9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5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5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4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8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7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7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4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10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7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7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11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11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1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11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3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4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8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10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4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6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6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1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9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5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6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6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7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7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12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12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6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9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7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1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3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8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7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3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10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3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12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10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7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7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6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7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8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s="11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9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MONTH(S195)</f>
        <v>9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1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9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1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9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8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1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9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11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7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7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12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11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6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9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7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1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1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11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3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7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1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1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4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3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4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6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4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1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12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1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8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6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11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1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12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10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11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7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9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6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5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3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1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9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s="11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MONTH(S259)</f>
        <v>4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5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3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6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4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8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4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3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1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5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9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1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12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6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3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10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4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9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1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1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5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8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10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10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12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4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9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3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6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8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3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3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1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5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7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1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8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10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6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1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7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11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11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11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s="11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11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MONTH(S323)</f>
        <v>10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4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11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6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11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10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10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4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5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9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3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4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4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10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7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3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9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3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10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4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4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9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10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7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1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8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9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10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3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10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3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10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6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10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7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3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1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12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6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8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1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10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3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12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8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s="11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12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MONTH(S387)</f>
        <v>10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7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7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4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8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9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3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7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3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11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7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10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6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1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4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9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9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4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11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7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9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9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1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4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6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8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1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9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1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10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5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8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8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8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10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8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7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8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10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10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10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1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1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s="11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MONTH(S451)</f>
        <v>9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1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4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10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3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9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7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4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9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5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6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7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4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6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8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8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7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11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3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7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8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1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4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3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9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7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9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3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11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9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4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5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10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12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7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12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8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6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6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12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11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8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3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6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12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11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7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9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1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s="11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10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MONTH(S515)</f>
        <v>7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7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11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3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1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8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11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11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10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3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8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5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7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7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1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12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6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11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4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4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9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12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6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10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4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1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9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3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10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10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9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1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9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6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1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6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11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10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9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5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12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11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11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11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11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1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6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12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12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12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1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7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10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11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9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s="11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1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MONTH(S579)</f>
        <v>3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8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11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8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7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10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1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3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9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6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11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3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3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10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11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3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11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7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7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7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4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10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10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3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11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8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8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5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8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1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3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11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7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4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4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7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1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6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8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4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10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5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1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1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8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s="11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11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MONTH(S643)</f>
        <v>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7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4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9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7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7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10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11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11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6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11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6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7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10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9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12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6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3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11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7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9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3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5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12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12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7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6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12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1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4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7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8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9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9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6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11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7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12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9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11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7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6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11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1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10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6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1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8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10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12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6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10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12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s="11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12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MONTH(S707)</f>
        <v>12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11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11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7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11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7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11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1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5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12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9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10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1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1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6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3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6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5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11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7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7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7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11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4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11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11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1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10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7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3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11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9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12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7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12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1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6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9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1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4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11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9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5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10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1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11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7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8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9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1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s="11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11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MONTH(S771)</f>
        <v>11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1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12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4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1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9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7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3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9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7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3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1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3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10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1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1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10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10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6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7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8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3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8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3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8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6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8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5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7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5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8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1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11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12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6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1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6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5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10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1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7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12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5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3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9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3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10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3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1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6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5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3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s="11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MONTH(S835)</f>
        <v>3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4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9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8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8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10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9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11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7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6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3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3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10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1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11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8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10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3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10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8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10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1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9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11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1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10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12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8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10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10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4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9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1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11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11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5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9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8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1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3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12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8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4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7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9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10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7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5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5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9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s="11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8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MONTH(S899)</f>
        <v>10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4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4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7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8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12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8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6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6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1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1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10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4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1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9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6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11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11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10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10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8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10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1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10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6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4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9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5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3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12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10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8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5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6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1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10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3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12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8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5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12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12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4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10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12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7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8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10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3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12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s="11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1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MONTH(S963)</f>
        <v>1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1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9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9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7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1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12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4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8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9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4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6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1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10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7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9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7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12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11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5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9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8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8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3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10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10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11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6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10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10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10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1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12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11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1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9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12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11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11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5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7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11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12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12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11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10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10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1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9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s="11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1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MONTH(S1027)</f>
        <v>2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9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1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8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11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5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11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7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1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4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11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7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7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4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7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11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10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8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1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8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7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7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11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3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3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8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1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6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11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3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10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9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10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1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9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12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4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7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12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6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4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12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7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6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7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7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5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s="11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3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MONTH(S1091)</f>
        <v>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3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1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9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7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9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1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3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4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1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10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4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5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3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6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10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11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12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11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7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9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4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11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3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3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9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3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3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7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10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7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5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9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11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12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7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11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7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11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3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1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12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7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6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1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11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3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8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3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8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11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5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11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8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s="11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4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MONTH(S1155)</f>
        <v>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7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1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10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11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4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8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7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6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8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8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1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4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10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7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4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6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1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9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7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5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1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12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10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1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4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4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12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8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1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3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10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11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5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11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6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3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10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3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1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11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12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4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s="11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8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MONTH(S1219)</f>
        <v>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10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9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7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11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3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10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8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3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7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3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7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8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11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7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8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5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10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8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5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10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4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7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7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9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8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11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1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8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1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12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1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9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12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6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8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3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1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10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8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7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7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7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7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5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s="11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12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MONTH(S1283)</f>
        <v>7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11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12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6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4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7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12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3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3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9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10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10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6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4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3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6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4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7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11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7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1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11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1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8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9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7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10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8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10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1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5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6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12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11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3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9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11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12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4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8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10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7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12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11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11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7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10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7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8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6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s="11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MONTH(S1347)</f>
        <v>6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5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11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11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11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1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7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5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10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6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1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5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5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7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5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7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1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11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10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10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3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10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4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6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11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12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11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1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7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11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4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12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6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3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6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3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7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7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1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12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1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9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9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5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3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6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1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10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10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7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s="11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10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MONTH(S1411)</f>
        <v>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11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12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12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7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10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1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9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1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12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11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3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6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8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3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3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11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10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6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10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9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1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6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3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4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7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4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12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7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4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4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3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1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10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6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3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4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7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12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10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7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11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10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9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1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12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1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4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1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s="11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9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MONTH(S1475)</f>
        <v>1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8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11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8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10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4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7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10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8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5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1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7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12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10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9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12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5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5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3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7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6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7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4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8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5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6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3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5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1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6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10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1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9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11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5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11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5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9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11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1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7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12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1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9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10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1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3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8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4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s="11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7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MONTH(S1539)</f>
        <v>7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12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12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10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12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6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10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10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10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4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4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9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8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7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8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6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4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10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10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1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4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5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11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4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3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1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6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5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8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7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3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11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8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8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5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12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3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11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1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9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8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3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1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3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5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10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s="11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6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MONTH(S1603)</f>
        <v>4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9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7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12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11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9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11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5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6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10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10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9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1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8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4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11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6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11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8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11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10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5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1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1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9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7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4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5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11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1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7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11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8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9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9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7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5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3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10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3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3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3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11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4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11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11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3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12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1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1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MONTH(S1667)</f>
        <v>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10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4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5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7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5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7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9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3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1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6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6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3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3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3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3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3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3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3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3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3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3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3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3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12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7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1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8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3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7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12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8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4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3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10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3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3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8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10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11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9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7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5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s="11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9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MONTH(S1731)</f>
        <v>4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11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9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4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10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6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9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3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4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12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8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11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10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10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8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1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3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9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3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9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7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12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5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7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9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7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7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8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7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7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12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9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9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5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12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10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9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9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1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8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5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8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1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4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12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9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11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3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10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11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1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11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s="11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7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MONTH(S1795)</f>
        <v>10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1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9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5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11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12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10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9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11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6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1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10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8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8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1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8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8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7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1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12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3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6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3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1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12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9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12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12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1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4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1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12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3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1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1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9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9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4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1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11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3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6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7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3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9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4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11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s="11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MONTH(S1859)</f>
        <v>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10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8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1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12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1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5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10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1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10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11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12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1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10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6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5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1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5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3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6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3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10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7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10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11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5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1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11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6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5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3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1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9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12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9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4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11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11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8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5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11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9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9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7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9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10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8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10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1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7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s="11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9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MONTH(S1923)</f>
        <v>6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11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8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12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9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4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5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5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5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1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8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5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4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6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10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4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6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10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1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3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8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11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8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8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3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7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11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7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10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10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6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6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11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5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10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6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11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8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s="11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10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MONTH(S1987)</f>
        <v>7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1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11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1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6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1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11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10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6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6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6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10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12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12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6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9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10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6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8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10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7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12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1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8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7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8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8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7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3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10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12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11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3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3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11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10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11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10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10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11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10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6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3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s="11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4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MONTH(S2051)</f>
        <v>10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4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11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1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10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11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1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1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12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5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12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4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4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11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7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4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9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12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5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4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3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4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6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6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4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11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10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4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9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6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8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8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6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1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8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10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1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8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10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10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6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6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4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10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4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11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10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8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6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6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s="11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4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MONTH(S2115)</f>
        <v>8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8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10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6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7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11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12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12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1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7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11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7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7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6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1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3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9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9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11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10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10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10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12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6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8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10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1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10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3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6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12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1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3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8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11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6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8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6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4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10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9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1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7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3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8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4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7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s="11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4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MONTH(S2179)</f>
        <v>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12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3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10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1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1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3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9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4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11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10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7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11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1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10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9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6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1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10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8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5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3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10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10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4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1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10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8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7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6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10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1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10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7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7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3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5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6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11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12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1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10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10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3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MONTH(S2243)</f>
        <v>1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10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3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10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1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8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7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11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11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7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7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10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1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4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11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5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11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10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11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4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11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12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11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11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1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11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12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1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11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1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8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5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11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3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5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8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6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6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10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3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3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8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1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6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11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s="11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MONTH(S2307)</f>
        <v>7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4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7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3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4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5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4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1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8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11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3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3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3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3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7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6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11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7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1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10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5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1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5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5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11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9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6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9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11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5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9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7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12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7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12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3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4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4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11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4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9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12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6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1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4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11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11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9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12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s="11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MONTH(S2371)</f>
        <v>1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11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3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7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8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11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10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7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8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9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3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7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1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10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7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11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12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6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11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3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9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7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1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12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9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12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6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11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3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1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4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1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12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8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12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3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10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7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8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7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10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5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7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1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7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1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12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9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1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12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9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5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6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12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1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4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s="11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MONTH(S2435)</f>
        <v>1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9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11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1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10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9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1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7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7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4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8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10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10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8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10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9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11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1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3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1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5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11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8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6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8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4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4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9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4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6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10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8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5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10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6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7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8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3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6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3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8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9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3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4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10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4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4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12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4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4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5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s="11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MONTH(S2499)</f>
        <v>7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1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11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5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8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8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5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10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9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7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3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1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11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12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8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1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10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10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6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8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9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3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10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11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5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11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9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3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7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7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1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11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10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7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6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1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12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8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7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8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12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1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9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3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9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4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8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7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4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11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3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10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s="11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MONTH(S2563)</f>
        <v>9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8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7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3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3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8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8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1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3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3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7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4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12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7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7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4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10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9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1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6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11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11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1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1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9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3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7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1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7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5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8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6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1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8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10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12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3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5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3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6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7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11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12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8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3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7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10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9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9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4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11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11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s="11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8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MONTH(S2627)</f>
        <v>10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10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11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4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8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1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8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9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9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12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1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8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11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10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8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7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12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11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11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11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5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1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3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9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7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8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11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3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8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1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9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11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7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11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12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9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10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4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6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8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1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3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6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10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1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6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9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s="11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1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MONTH(S2691)</f>
        <v>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4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3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8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11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7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5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7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8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3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3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1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9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4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8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7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5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6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11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9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1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9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10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4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10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8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11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11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7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1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3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11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4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8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4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9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3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12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9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9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5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9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1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5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7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8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3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s="11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MONTH(S2755)</f>
        <v>7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8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12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9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5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1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4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5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10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7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9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4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6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7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10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1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1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10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7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6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6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1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8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6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6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5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6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6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7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5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11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9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7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6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8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7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6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7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3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1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11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4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7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s="11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7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MONTH(S2819)</f>
        <v>1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9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8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3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11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6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5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9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5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6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10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9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1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11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1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10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7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8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10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5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5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12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4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4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3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4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3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8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1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5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7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4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1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6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12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11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4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9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5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7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6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11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9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9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12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4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12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12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4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6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10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12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s="11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7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MONTH(S2883)</f>
        <v>10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4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1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11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9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12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10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7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7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8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11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6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11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9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10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5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7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12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7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7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10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8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7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3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5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10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4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12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7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1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8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10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7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8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4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1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4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4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8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1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5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5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7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6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12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7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12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1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11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s="11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MONTH(S2947)</f>
        <v>4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7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10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4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10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12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8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9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9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4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1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3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5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8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6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7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6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8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8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4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6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8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11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12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10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1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10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12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8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1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7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10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3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5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11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12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1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9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1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9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12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3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5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1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11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1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10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9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11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4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s="11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12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MONTH(S3011)</f>
        <v>10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12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11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1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10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5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7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6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6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10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4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5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7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10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8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8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8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7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10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4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7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7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1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12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6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12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9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3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1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7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8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3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12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4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1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4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8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1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11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7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3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7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8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7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9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9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10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7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8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9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11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11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4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s="11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10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MONTH(S3075)</f>
        <v>4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8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1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1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10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8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10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8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4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8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10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12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3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7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9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5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4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9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12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1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9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6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7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4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1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8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8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7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1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9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9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3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7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5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3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5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3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7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11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12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12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1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3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3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3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3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3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s="11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MONTH(S3139)</f>
        <v>3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3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3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3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3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3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1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3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9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9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11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8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10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3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3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11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4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7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6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12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7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9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6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5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5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4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10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7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5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11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5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4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1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8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12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7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5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6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4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5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5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12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8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6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7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8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7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4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11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1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1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6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1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8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s="11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3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MONTH(S3203)</f>
        <v>8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10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6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4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8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7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5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4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7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7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6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11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8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6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10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11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9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7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11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5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9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12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11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10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9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3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4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1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12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11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9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6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10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1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9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8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9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11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8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6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3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10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8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8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9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1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12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9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10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6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11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10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s="11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1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MONTH(S3267)</f>
        <v>11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6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8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6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10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10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8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1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1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10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4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3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4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8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3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1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1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1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7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11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5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1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8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10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8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11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7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8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9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4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11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11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7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5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4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3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9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9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9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10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1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4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4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7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5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3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12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5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10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5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8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5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3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4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7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MONTH(S3331)</f>
        <v>7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3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9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6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6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7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3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9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11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5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3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7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4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4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5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10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6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5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4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9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4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7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10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1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11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8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7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11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4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7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11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11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11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11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8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6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9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5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8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8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10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7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10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11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11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11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5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6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7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s="11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3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MONTH(S3395)</f>
        <v>10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6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5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1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10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1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7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7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10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6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6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6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5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9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8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11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4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3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9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3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11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3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1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9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9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6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10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6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7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1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5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6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7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7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7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4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1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6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10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4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8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5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9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1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11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3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6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7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9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s="11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7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MONTH(S3459)</f>
        <v>1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1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4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8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9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6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8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7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7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8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3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7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10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10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10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5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6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12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6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6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5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1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3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3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4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9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7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11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10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8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5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3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8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3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10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5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7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5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4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11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6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10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5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1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8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6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9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s="11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8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MONTH(S3523)</f>
        <v>8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8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7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8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7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3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6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12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6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3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5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9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10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8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9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11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10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7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8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5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8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7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3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3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4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4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5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7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1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10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6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7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4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7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3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7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8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12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12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12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12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9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10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10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7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10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3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3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3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1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7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3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s="11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6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MONTH(S3587)</f>
        <v>11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7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5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4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9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12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12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12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8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8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8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8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9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12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3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10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4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1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7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11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5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7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3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5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5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11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10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9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8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7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6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7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3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10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3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10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8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11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10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11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3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8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12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8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4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9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10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10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10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8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s="11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9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MONTH(S3651)</f>
        <v>5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1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7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8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7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3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6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1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5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11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3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3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10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10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7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6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6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6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8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10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7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5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6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4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5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9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1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5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9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8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8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5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7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10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1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9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11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4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12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12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4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9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8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7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4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6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8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7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6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5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3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5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s="11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MONTH(S3715)</f>
        <v>5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4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12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4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1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6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10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1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10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4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4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9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7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7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12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11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4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3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4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10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6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7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11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8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6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6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7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9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6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1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3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1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9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6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3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5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11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6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6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7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3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5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6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5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5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3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5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11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10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3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3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s="11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6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MONTH(S3779)</f>
        <v>9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12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6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8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4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6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11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10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11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7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11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7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12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9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7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6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6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4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4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5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7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6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10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6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6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12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11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6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7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4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1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11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8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5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10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1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11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3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7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4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s="11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3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MONTH(S3843)</f>
        <v>5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5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5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9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9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6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9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12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6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3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7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4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7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10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8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9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10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7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6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1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9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1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1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11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12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1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8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3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4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11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3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1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12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6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8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5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11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1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6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12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7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7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11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10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7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s="11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4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MONTH(S3907)</f>
        <v>4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9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7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8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8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10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10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4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5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5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8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7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12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10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10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1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3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5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6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11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7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9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8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3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8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8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8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11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10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11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10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4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10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7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4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1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9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7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1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3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3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8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5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10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3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5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6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8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12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11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10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6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s="11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3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MONTH(S3971)</f>
        <v>8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3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6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12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4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5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7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12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3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6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5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10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1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4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5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8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10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10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4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6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1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11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3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7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3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8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1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9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8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1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7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6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7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10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12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4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1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6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8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8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9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8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12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8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10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5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11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1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10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s="11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10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MONTH(S4035)</f>
        <v>9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3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9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6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5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8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10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7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12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11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3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7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9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12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3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6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9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5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8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10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8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5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11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3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8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5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5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3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7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4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8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12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1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1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11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6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3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10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5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9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11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12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5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5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10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12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9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10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12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4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7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12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6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9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11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s="11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1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MONTH(S4099)</f>
        <v>12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5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7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10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12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4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7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9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11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9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10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5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1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1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12</v>
      </c>
    </row>
  </sheetData>
  <autoFilter ref="A1:U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3" priority="3" operator="equal">
      <formula>"canceled"</formula>
    </cfRule>
    <cfRule type="cellIs" dxfId="52" priority="4" operator="equal">
      <formula>"failed"</formula>
    </cfRule>
    <cfRule type="cellIs" dxfId="51" priority="5" operator="equal">
      <formula>"successful"</formula>
    </cfRule>
    <cfRule type="cellIs" dxfId="5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3"/>
  <sheetViews>
    <sheetView topLeftCell="A391" workbookViewId="0">
      <selection activeCell="F391" sqref="F391"/>
    </sheetView>
  </sheetViews>
  <sheetFormatPr defaultColWidth="111" defaultRowHeight="15" x14ac:dyDescent="0.25"/>
  <cols>
    <col min="1" max="1" width="5" bestFit="1" customWidth="1"/>
    <col min="2" max="2" width="78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285156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8365</v>
      </c>
      <c r="T1" s="15" t="s">
        <v>8366</v>
      </c>
      <c r="U1" s="15" t="s">
        <v>8367</v>
      </c>
    </row>
    <row r="2" spans="1:21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s="11" t="s">
        <v>8316</v>
      </c>
      <c r="S2" s="16">
        <v>42646.092812499999</v>
      </c>
      <c r="T2" s="16">
        <v>42675.207638888889</v>
      </c>
      <c r="U2">
        <v>10</v>
      </c>
    </row>
    <row r="3" spans="1:2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s="11" t="s">
        <v>8316</v>
      </c>
      <c r="S3" s="16">
        <v>42430.040798611109</v>
      </c>
      <c r="T3" s="16">
        <v>42449.999131944445</v>
      </c>
      <c r="U3">
        <v>3</v>
      </c>
    </row>
    <row r="4" spans="1:21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s="11" t="s">
        <v>8316</v>
      </c>
      <c r="S4" s="16">
        <v>42238.13282407407</v>
      </c>
      <c r="T4" s="16">
        <v>42268.13282407407</v>
      </c>
      <c r="U4">
        <v>8</v>
      </c>
    </row>
    <row r="5" spans="1:21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s="11" t="s">
        <v>8316</v>
      </c>
      <c r="S5" s="16">
        <v>41850.400937500002</v>
      </c>
      <c r="T5" s="16">
        <v>41895.400937500002</v>
      </c>
      <c r="U5">
        <v>7</v>
      </c>
    </row>
    <row r="6" spans="1:21" ht="3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s="11" t="s">
        <v>8316</v>
      </c>
      <c r="S6" s="16">
        <v>42753.205625000002</v>
      </c>
      <c r="T6" s="16">
        <v>42783.670138888891</v>
      </c>
      <c r="U6">
        <v>1</v>
      </c>
    </row>
    <row r="7" spans="1:2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s="11" t="s">
        <v>8316</v>
      </c>
      <c r="S7" s="16">
        <v>42155.920219907406</v>
      </c>
      <c r="T7" s="16">
        <v>42176.888888888891</v>
      </c>
      <c r="U7">
        <v>5</v>
      </c>
    </row>
    <row r="8" spans="1:21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s="11" t="s">
        <v>8316</v>
      </c>
      <c r="S8" s="16">
        <v>42157.591064814813</v>
      </c>
      <c r="T8" s="16">
        <v>42179.083333333328</v>
      </c>
      <c r="U8">
        <v>6</v>
      </c>
    </row>
    <row r="9" spans="1:21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s="11" t="s">
        <v>8316</v>
      </c>
      <c r="S9" s="16">
        <v>42676.065150462964</v>
      </c>
      <c r="T9" s="16">
        <v>42721.290972222225</v>
      </c>
      <c r="U9">
        <v>11</v>
      </c>
    </row>
    <row r="10" spans="1:21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s="11" t="s">
        <v>8316</v>
      </c>
      <c r="S10" s="16">
        <v>42473.007037037038</v>
      </c>
      <c r="T10" s="16">
        <v>42503.007037037038</v>
      </c>
      <c r="U10">
        <v>4</v>
      </c>
    </row>
    <row r="11" spans="1:21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s="11" t="s">
        <v>8316</v>
      </c>
      <c r="S11" s="16">
        <v>42282.768414351856</v>
      </c>
      <c r="T11" s="16">
        <v>42312.810081018513</v>
      </c>
      <c r="U11">
        <v>10</v>
      </c>
    </row>
    <row r="12" spans="1:21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s="11" t="s">
        <v>8316</v>
      </c>
      <c r="S12" s="16">
        <v>42473.794710648144</v>
      </c>
      <c r="T12" s="16">
        <v>42503.794710648144</v>
      </c>
      <c r="U12">
        <v>4</v>
      </c>
    </row>
    <row r="13" spans="1:21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s="11" t="s">
        <v>8316</v>
      </c>
      <c r="S13" s="16">
        <v>42712.23474537037</v>
      </c>
      <c r="T13" s="16">
        <v>42735.707638888889</v>
      </c>
      <c r="U13">
        <v>12</v>
      </c>
    </row>
    <row r="14" spans="1:21" ht="3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s="11" t="s">
        <v>8316</v>
      </c>
      <c r="S14" s="16">
        <v>42561.154664351852</v>
      </c>
      <c r="T14" s="16">
        <v>42592.166666666672</v>
      </c>
      <c r="U14">
        <v>7</v>
      </c>
    </row>
    <row r="15" spans="1:2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s="11" t="s">
        <v>8316</v>
      </c>
      <c r="S15" s="16">
        <v>42709.134780092587</v>
      </c>
      <c r="T15" s="16">
        <v>42739.134780092587</v>
      </c>
      <c r="U15">
        <v>12</v>
      </c>
    </row>
    <row r="16" spans="1:2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s="11" t="s">
        <v>8316</v>
      </c>
      <c r="S16" s="16">
        <v>42086.614942129629</v>
      </c>
      <c r="T16" s="16">
        <v>42117.290972222225</v>
      </c>
      <c r="U16">
        <v>3</v>
      </c>
    </row>
    <row r="17" spans="1:21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s="11" t="s">
        <v>8316</v>
      </c>
      <c r="S17" s="16">
        <v>42064.652673611112</v>
      </c>
      <c r="T17" s="16">
        <v>42101.291666666672</v>
      </c>
      <c r="U17">
        <v>3</v>
      </c>
    </row>
    <row r="18" spans="1:21" ht="3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s="11" t="s">
        <v>8316</v>
      </c>
      <c r="S18" s="16">
        <v>42292.701053240744</v>
      </c>
      <c r="T18" s="16">
        <v>42322.742719907401</v>
      </c>
      <c r="U18">
        <v>10</v>
      </c>
    </row>
    <row r="19" spans="1:21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s="11" t="s">
        <v>8316</v>
      </c>
      <c r="S19" s="16">
        <v>42461.747199074074</v>
      </c>
      <c r="T19" s="16">
        <v>42491.747199074074</v>
      </c>
      <c r="U19">
        <v>4</v>
      </c>
    </row>
    <row r="20" spans="1:2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s="11" t="s">
        <v>8316</v>
      </c>
      <c r="S20" s="16">
        <v>42169.814340277779</v>
      </c>
      <c r="T20" s="16">
        <v>42199.814340277779</v>
      </c>
      <c r="U20">
        <v>6</v>
      </c>
    </row>
    <row r="21" spans="1:21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s="11" t="s">
        <v>8316</v>
      </c>
      <c r="S21" s="16">
        <v>42483.675208333334</v>
      </c>
      <c r="T21" s="16">
        <v>42522.789583333331</v>
      </c>
      <c r="U21">
        <v>4</v>
      </c>
    </row>
    <row r="22" spans="1:21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s="11" t="s">
        <v>8316</v>
      </c>
      <c r="S22" s="16">
        <v>42195.749745370369</v>
      </c>
      <c r="T22" s="16">
        <v>42206.125</v>
      </c>
      <c r="U22">
        <v>7</v>
      </c>
    </row>
    <row r="23" spans="1:2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s="11" t="s">
        <v>8316</v>
      </c>
      <c r="S23" s="16">
        <v>42675.057997685188</v>
      </c>
      <c r="T23" s="16">
        <v>42705.099664351852</v>
      </c>
      <c r="U23">
        <v>11</v>
      </c>
    </row>
    <row r="24" spans="1:2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s="11" t="s">
        <v>8316</v>
      </c>
      <c r="S24" s="16">
        <v>42018.94159722222</v>
      </c>
      <c r="T24" s="16">
        <v>42047.291666666672</v>
      </c>
      <c r="U24">
        <v>1</v>
      </c>
    </row>
    <row r="25" spans="1:2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s="11" t="s">
        <v>8316</v>
      </c>
      <c r="S25" s="16">
        <v>42026.924976851849</v>
      </c>
      <c r="T25" s="16">
        <v>42052.207638888889</v>
      </c>
      <c r="U25">
        <v>1</v>
      </c>
    </row>
    <row r="26" spans="1:2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s="11" t="s">
        <v>8316</v>
      </c>
      <c r="S26" s="16">
        <v>41920.787534722222</v>
      </c>
      <c r="T26" s="16">
        <v>41941.787534722222</v>
      </c>
      <c r="U26">
        <v>10</v>
      </c>
    </row>
    <row r="27" spans="1:2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s="11" t="s">
        <v>8316</v>
      </c>
      <c r="S27" s="16">
        <v>42558.189432870371</v>
      </c>
      <c r="T27" s="16">
        <v>42587.875</v>
      </c>
      <c r="U27">
        <v>7</v>
      </c>
    </row>
    <row r="28" spans="1:21" ht="3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s="11" t="s">
        <v>8316</v>
      </c>
      <c r="S28" s="16">
        <v>41808.198518518519</v>
      </c>
      <c r="T28" s="16">
        <v>41838.198518518519</v>
      </c>
      <c r="U28">
        <v>6</v>
      </c>
    </row>
    <row r="29" spans="1:2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s="11" t="s">
        <v>8316</v>
      </c>
      <c r="S29" s="16">
        <v>42550.701886574068</v>
      </c>
      <c r="T29" s="16">
        <v>42580.701886574068</v>
      </c>
      <c r="U29">
        <v>6</v>
      </c>
    </row>
    <row r="30" spans="1:2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s="11" t="s">
        <v>8316</v>
      </c>
      <c r="S30" s="16">
        <v>42056.013124999998</v>
      </c>
      <c r="T30" s="16">
        <v>42075.166666666672</v>
      </c>
      <c r="U30">
        <v>2</v>
      </c>
    </row>
    <row r="31" spans="1:21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s="11" t="s">
        <v>8316</v>
      </c>
      <c r="S31" s="16">
        <v>42016.938692129625</v>
      </c>
      <c r="T31" s="16">
        <v>42046.938692129625</v>
      </c>
      <c r="U31">
        <v>1</v>
      </c>
    </row>
    <row r="32" spans="1:21" ht="3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s="11" t="s">
        <v>8316</v>
      </c>
      <c r="S32" s="16">
        <v>42591.899988425925</v>
      </c>
      <c r="T32" s="16">
        <v>42622.166666666672</v>
      </c>
      <c r="U32">
        <v>8</v>
      </c>
    </row>
    <row r="33" spans="1:21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s="11" t="s">
        <v>8316</v>
      </c>
      <c r="S33" s="16">
        <v>42183.231006944443</v>
      </c>
      <c r="T33" s="16">
        <v>42228.231006944443</v>
      </c>
      <c r="U33">
        <v>6</v>
      </c>
    </row>
    <row r="34" spans="1:2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s="11" t="s">
        <v>8316</v>
      </c>
      <c r="S34" s="16">
        <v>41780.525937500002</v>
      </c>
      <c r="T34" s="16">
        <v>41796.958333333336</v>
      </c>
      <c r="U34">
        <v>5</v>
      </c>
    </row>
    <row r="35" spans="1:21" ht="3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s="11" t="s">
        <v>8316</v>
      </c>
      <c r="S35" s="16">
        <v>42158.065694444449</v>
      </c>
      <c r="T35" s="16">
        <v>42201</v>
      </c>
      <c r="U35">
        <v>6</v>
      </c>
    </row>
    <row r="36" spans="1:2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s="11" t="s">
        <v>8316</v>
      </c>
      <c r="S36" s="16">
        <v>42154.873124999998</v>
      </c>
      <c r="T36" s="16">
        <v>42184.873124999998</v>
      </c>
      <c r="U36">
        <v>5</v>
      </c>
    </row>
    <row r="37" spans="1:21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s="11" t="s">
        <v>8316</v>
      </c>
      <c r="S37" s="16">
        <v>42208.84646990741</v>
      </c>
      <c r="T37" s="16">
        <v>42238.84646990741</v>
      </c>
      <c r="U37">
        <v>7</v>
      </c>
    </row>
    <row r="38" spans="1:21" ht="3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s="11" t="s">
        <v>8316</v>
      </c>
      <c r="S38" s="16">
        <v>42451.496817129635</v>
      </c>
      <c r="T38" s="16">
        <v>42459.610416666663</v>
      </c>
      <c r="U38">
        <v>3</v>
      </c>
    </row>
    <row r="39" spans="1:21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s="11" t="s">
        <v>8316</v>
      </c>
      <c r="S39" s="16">
        <v>41759.13962962963</v>
      </c>
      <c r="T39" s="16">
        <v>41791.165972222225</v>
      </c>
      <c r="U39">
        <v>4</v>
      </c>
    </row>
    <row r="40" spans="1:2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s="11" t="s">
        <v>8316</v>
      </c>
      <c r="S40" s="16">
        <v>42693.742604166662</v>
      </c>
      <c r="T40" s="16">
        <v>42718.742604166662</v>
      </c>
      <c r="U40">
        <v>11</v>
      </c>
    </row>
    <row r="41" spans="1:2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s="11" t="s">
        <v>8316</v>
      </c>
      <c r="S41" s="16">
        <v>42250.598217592589</v>
      </c>
      <c r="T41" s="16">
        <v>42270.598217592589</v>
      </c>
      <c r="U41">
        <v>9</v>
      </c>
    </row>
    <row r="42" spans="1:21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s="11" t="s">
        <v>8316</v>
      </c>
      <c r="S42" s="16">
        <v>42060.683935185181</v>
      </c>
      <c r="T42" s="16">
        <v>42090.642268518524</v>
      </c>
      <c r="U42">
        <v>2</v>
      </c>
    </row>
    <row r="43" spans="1:2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s="11" t="s">
        <v>8316</v>
      </c>
      <c r="S43" s="16">
        <v>42136.270787037036</v>
      </c>
      <c r="T43" s="16">
        <v>42168.071527777778</v>
      </c>
      <c r="U43">
        <v>5</v>
      </c>
    </row>
    <row r="44" spans="1:21" ht="3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s="11" t="s">
        <v>8316</v>
      </c>
      <c r="S44" s="16">
        <v>42171.034861111111</v>
      </c>
      <c r="T44" s="16">
        <v>42195.291666666672</v>
      </c>
      <c r="U44">
        <v>6</v>
      </c>
    </row>
    <row r="45" spans="1:21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s="11" t="s">
        <v>8316</v>
      </c>
      <c r="S45" s="16">
        <v>42494.683634259258</v>
      </c>
      <c r="T45" s="16">
        <v>42524.6875</v>
      </c>
      <c r="U45">
        <v>5</v>
      </c>
    </row>
    <row r="46" spans="1:2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s="11" t="s">
        <v>8316</v>
      </c>
      <c r="S46" s="16">
        <v>41758.839675925927</v>
      </c>
      <c r="T46" s="16">
        <v>41771.165972222225</v>
      </c>
      <c r="U46">
        <v>4</v>
      </c>
    </row>
    <row r="47" spans="1:2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s="11" t="s">
        <v>8316</v>
      </c>
      <c r="S47" s="16">
        <v>42171.824884259258</v>
      </c>
      <c r="T47" s="16">
        <v>42201.824884259258</v>
      </c>
      <c r="U47">
        <v>6</v>
      </c>
    </row>
    <row r="48" spans="1:2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s="11" t="s">
        <v>8316</v>
      </c>
      <c r="S48" s="16">
        <v>42268.127696759257</v>
      </c>
      <c r="T48" s="16">
        <v>42288.083333333328</v>
      </c>
      <c r="U48">
        <v>9</v>
      </c>
    </row>
    <row r="49" spans="1:21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s="11" t="s">
        <v>8316</v>
      </c>
      <c r="S49" s="16">
        <v>42746.261782407411</v>
      </c>
      <c r="T49" s="16">
        <v>42784.207638888889</v>
      </c>
      <c r="U49">
        <v>1</v>
      </c>
    </row>
    <row r="50" spans="1:2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s="11" t="s">
        <v>8316</v>
      </c>
      <c r="S50" s="16">
        <v>41842.607592592591</v>
      </c>
      <c r="T50" s="16">
        <v>41864.916666666664</v>
      </c>
      <c r="U50">
        <v>7</v>
      </c>
    </row>
    <row r="51" spans="1:21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s="11" t="s">
        <v>8316</v>
      </c>
      <c r="S51" s="16">
        <v>41853.240208333329</v>
      </c>
      <c r="T51" s="16">
        <v>41876.207638888889</v>
      </c>
      <c r="U51">
        <v>8</v>
      </c>
    </row>
    <row r="52" spans="1:21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s="11" t="s">
        <v>8316</v>
      </c>
      <c r="S52" s="16">
        <v>42061.212488425925</v>
      </c>
      <c r="T52" s="16">
        <v>42089.166666666672</v>
      </c>
      <c r="U52">
        <v>2</v>
      </c>
    </row>
    <row r="53" spans="1:21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s="11" t="s">
        <v>8316</v>
      </c>
      <c r="S53" s="16">
        <v>42036.24428240741</v>
      </c>
      <c r="T53" s="16">
        <v>42064.290972222225</v>
      </c>
      <c r="U53">
        <v>2</v>
      </c>
    </row>
    <row r="54" spans="1:21" ht="3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s="11" t="s">
        <v>8316</v>
      </c>
      <c r="S54" s="16">
        <v>42157.470185185186</v>
      </c>
      <c r="T54" s="16">
        <v>42187.470185185186</v>
      </c>
      <c r="U54">
        <v>6</v>
      </c>
    </row>
    <row r="55" spans="1:21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s="11" t="s">
        <v>8316</v>
      </c>
      <c r="S55" s="16">
        <v>41827.909942129627</v>
      </c>
      <c r="T55" s="16">
        <v>41857.897222222222</v>
      </c>
      <c r="U55">
        <v>7</v>
      </c>
    </row>
    <row r="56" spans="1:21" ht="3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s="11" t="s">
        <v>8316</v>
      </c>
      <c r="S56" s="16">
        <v>42162.729548611111</v>
      </c>
      <c r="T56" s="16">
        <v>42192.729548611111</v>
      </c>
      <c r="U56">
        <v>6</v>
      </c>
    </row>
    <row r="57" spans="1:21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s="11" t="s">
        <v>8316</v>
      </c>
      <c r="S57" s="16">
        <v>42233.738564814819</v>
      </c>
      <c r="T57" s="16">
        <v>42263.738564814819</v>
      </c>
      <c r="U57">
        <v>8</v>
      </c>
    </row>
    <row r="58" spans="1:2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s="11" t="s">
        <v>8316</v>
      </c>
      <c r="S58" s="16">
        <v>42042.197824074072</v>
      </c>
      <c r="T58" s="16">
        <v>42072.156157407408</v>
      </c>
      <c r="U58">
        <v>2</v>
      </c>
    </row>
    <row r="59" spans="1:2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s="11" t="s">
        <v>8316</v>
      </c>
      <c r="S59" s="16">
        <v>42585.523842592593</v>
      </c>
      <c r="T59" s="16">
        <v>42599.165972222225</v>
      </c>
      <c r="U59">
        <v>8</v>
      </c>
    </row>
    <row r="60" spans="1:2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s="11" t="s">
        <v>8316</v>
      </c>
      <c r="S60" s="16">
        <v>41808.669571759259</v>
      </c>
      <c r="T60" s="16">
        <v>41838.669571759259</v>
      </c>
      <c r="U60">
        <v>6</v>
      </c>
    </row>
    <row r="61" spans="1:21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s="11" t="s">
        <v>8316</v>
      </c>
      <c r="S61" s="16">
        <v>41852.658310185187</v>
      </c>
      <c r="T61" s="16">
        <v>41882.658310185187</v>
      </c>
      <c r="U61">
        <v>8</v>
      </c>
    </row>
    <row r="62" spans="1:2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s="11" t="s">
        <v>8316</v>
      </c>
      <c r="S62" s="16">
        <v>42694.110185185185</v>
      </c>
      <c r="T62" s="16">
        <v>42709.041666666672</v>
      </c>
      <c r="U62">
        <v>11</v>
      </c>
    </row>
    <row r="63" spans="1:21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s="11" t="s">
        <v>8316</v>
      </c>
      <c r="S63" s="16">
        <v>42341.818379629629</v>
      </c>
      <c r="T63" s="16">
        <v>42370.166666666672</v>
      </c>
      <c r="U63">
        <v>12</v>
      </c>
    </row>
    <row r="64" spans="1:21" ht="3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s="11" t="s">
        <v>8316</v>
      </c>
      <c r="S64" s="16">
        <v>41880.061006944445</v>
      </c>
      <c r="T64" s="16">
        <v>41908.065972222219</v>
      </c>
      <c r="U64">
        <v>8</v>
      </c>
    </row>
    <row r="65" spans="1:21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s="11" t="s">
        <v>8316</v>
      </c>
      <c r="S65" s="16">
        <v>41941.683865740742</v>
      </c>
      <c r="T65" s="16">
        <v>41970.125</v>
      </c>
      <c r="U65">
        <v>10</v>
      </c>
    </row>
    <row r="66" spans="1:21" ht="3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s="11" t="s">
        <v>8316</v>
      </c>
      <c r="S66" s="16">
        <v>42026.88118055556</v>
      </c>
      <c r="T66" s="16">
        <v>42086.093055555553</v>
      </c>
      <c r="U66">
        <v>1</v>
      </c>
    </row>
    <row r="67" spans="1:21" ht="3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s="11" t="s">
        <v>8316</v>
      </c>
      <c r="S67" s="16">
        <v>41922.640590277777</v>
      </c>
      <c r="T67" s="16">
        <v>41932.249305555553</v>
      </c>
      <c r="U67">
        <v>10</v>
      </c>
    </row>
    <row r="68" spans="1:21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s="11" t="s">
        <v>8316</v>
      </c>
      <c r="S68" s="16">
        <v>41993.824340277773</v>
      </c>
      <c r="T68" s="16">
        <v>42010.25</v>
      </c>
      <c r="U68">
        <v>12</v>
      </c>
    </row>
    <row r="69" spans="1:2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s="11" t="s">
        <v>8316</v>
      </c>
      <c r="S69" s="16">
        <v>42219.915856481486</v>
      </c>
      <c r="T69" s="16">
        <v>42240.083333333328</v>
      </c>
      <c r="U69">
        <v>8</v>
      </c>
    </row>
    <row r="70" spans="1:21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s="11" t="s">
        <v>8316</v>
      </c>
      <c r="S70" s="16">
        <v>41909.969386574077</v>
      </c>
      <c r="T70" s="16">
        <v>41950.011053240742</v>
      </c>
      <c r="U70">
        <v>9</v>
      </c>
    </row>
    <row r="71" spans="1:2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s="11" t="s">
        <v>8316</v>
      </c>
      <c r="S71" s="16">
        <v>41891.665324074071</v>
      </c>
      <c r="T71" s="16">
        <v>41913.166666666664</v>
      </c>
      <c r="U71">
        <v>9</v>
      </c>
    </row>
    <row r="72" spans="1:21" ht="3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s="11" t="s">
        <v>8316</v>
      </c>
      <c r="S72" s="16">
        <v>41226.017361111109</v>
      </c>
      <c r="T72" s="16">
        <v>41250.083333333336</v>
      </c>
      <c r="U72">
        <v>11</v>
      </c>
    </row>
    <row r="73" spans="1:21" ht="3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s="11" t="s">
        <v>8316</v>
      </c>
      <c r="S73" s="16">
        <v>40478.263923611114</v>
      </c>
      <c r="T73" s="16">
        <v>40568.166666666664</v>
      </c>
      <c r="U73">
        <v>10</v>
      </c>
    </row>
    <row r="74" spans="1:2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s="11" t="s">
        <v>8316</v>
      </c>
      <c r="S74" s="16">
        <v>41862.83997685185</v>
      </c>
      <c r="T74" s="16">
        <v>41892.83997685185</v>
      </c>
      <c r="U74">
        <v>8</v>
      </c>
    </row>
    <row r="75" spans="1:2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s="11" t="s">
        <v>8316</v>
      </c>
      <c r="S75" s="16">
        <v>40633.154363425929</v>
      </c>
      <c r="T75" s="16">
        <v>40664.207638888889</v>
      </c>
      <c r="U75">
        <v>3</v>
      </c>
    </row>
    <row r="76" spans="1:21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s="11" t="s">
        <v>8316</v>
      </c>
      <c r="S76" s="16">
        <v>40970.875671296293</v>
      </c>
      <c r="T76" s="16">
        <v>41000.834004629629</v>
      </c>
      <c r="U76">
        <v>3</v>
      </c>
    </row>
    <row r="77" spans="1:21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s="11" t="s">
        <v>8316</v>
      </c>
      <c r="S77" s="16">
        <v>41026.953055555554</v>
      </c>
      <c r="T77" s="16">
        <v>41061.953055555554</v>
      </c>
      <c r="U77">
        <v>4</v>
      </c>
    </row>
    <row r="78" spans="1:2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s="11" t="s">
        <v>8316</v>
      </c>
      <c r="S78" s="16">
        <v>41829.788252314815</v>
      </c>
      <c r="T78" s="16">
        <v>41839.208333333336</v>
      </c>
      <c r="U78">
        <v>7</v>
      </c>
    </row>
    <row r="79" spans="1:2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s="11" t="s">
        <v>8316</v>
      </c>
      <c r="S79" s="16">
        <v>41447.839722222219</v>
      </c>
      <c r="T79" s="16">
        <v>41477.839722222219</v>
      </c>
      <c r="U79">
        <v>6</v>
      </c>
    </row>
    <row r="80" spans="1:2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s="11" t="s">
        <v>8316</v>
      </c>
      <c r="S80" s="16">
        <v>40884.066678240742</v>
      </c>
      <c r="T80" s="16">
        <v>40926.958333333336</v>
      </c>
      <c r="U80">
        <v>12</v>
      </c>
    </row>
    <row r="81" spans="1:21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s="11" t="s">
        <v>8316</v>
      </c>
      <c r="S81" s="16">
        <v>41841.26489583333</v>
      </c>
      <c r="T81" s="16">
        <v>41864.207638888889</v>
      </c>
      <c r="U81">
        <v>7</v>
      </c>
    </row>
    <row r="82" spans="1:21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s="11" t="s">
        <v>8316</v>
      </c>
      <c r="S82" s="16">
        <v>41799.685902777775</v>
      </c>
      <c r="T82" s="16">
        <v>41827.083333333336</v>
      </c>
      <c r="U82">
        <v>6</v>
      </c>
    </row>
    <row r="83" spans="1:2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s="11" t="s">
        <v>8316</v>
      </c>
      <c r="S83" s="16">
        <v>41775.753761574073</v>
      </c>
      <c r="T83" s="16">
        <v>41805.753761574073</v>
      </c>
      <c r="U83">
        <v>5</v>
      </c>
    </row>
    <row r="84" spans="1:21" ht="3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s="11" t="s">
        <v>8316</v>
      </c>
      <c r="S84" s="16">
        <v>41766.80572916667</v>
      </c>
      <c r="T84" s="16">
        <v>41799.80572916667</v>
      </c>
      <c r="U84">
        <v>5</v>
      </c>
    </row>
    <row r="85" spans="1:21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s="11" t="s">
        <v>8316</v>
      </c>
      <c r="S85" s="16">
        <v>40644.159259259257</v>
      </c>
      <c r="T85" s="16">
        <v>40666.165972222225</v>
      </c>
      <c r="U85">
        <v>4</v>
      </c>
    </row>
    <row r="86" spans="1:21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s="11" t="s">
        <v>8316</v>
      </c>
      <c r="S86" s="16">
        <v>41940.69158564815</v>
      </c>
      <c r="T86" s="16">
        <v>41969.332638888889</v>
      </c>
      <c r="U86">
        <v>10</v>
      </c>
    </row>
    <row r="87" spans="1:2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s="11" t="s">
        <v>8316</v>
      </c>
      <c r="S87" s="16">
        <v>41839.175706018519</v>
      </c>
      <c r="T87" s="16">
        <v>41853.175706018519</v>
      </c>
      <c r="U87">
        <v>7</v>
      </c>
    </row>
    <row r="88" spans="1:2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s="11" t="s">
        <v>8316</v>
      </c>
      <c r="S88" s="16">
        <v>41772.105937500004</v>
      </c>
      <c r="T88" s="16">
        <v>41803.916666666664</v>
      </c>
      <c r="U88">
        <v>5</v>
      </c>
    </row>
    <row r="89" spans="1:2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s="11" t="s">
        <v>8316</v>
      </c>
      <c r="S89" s="16">
        <v>41591.737974537034</v>
      </c>
      <c r="T89" s="16">
        <v>41621.207638888889</v>
      </c>
      <c r="U89">
        <v>11</v>
      </c>
    </row>
    <row r="90" spans="1:2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s="11" t="s">
        <v>8316</v>
      </c>
      <c r="S90" s="16">
        <v>41789.080370370371</v>
      </c>
      <c r="T90" s="16">
        <v>41822.166666666664</v>
      </c>
      <c r="U90">
        <v>5</v>
      </c>
    </row>
    <row r="91" spans="1:21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s="11" t="s">
        <v>8316</v>
      </c>
      <c r="S91" s="16">
        <v>40923.729953703703</v>
      </c>
      <c r="T91" s="16">
        <v>40953.729953703703</v>
      </c>
      <c r="U91">
        <v>1</v>
      </c>
    </row>
    <row r="92" spans="1:21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s="11" t="s">
        <v>8316</v>
      </c>
      <c r="S92" s="16">
        <v>41878.878379629627</v>
      </c>
      <c r="T92" s="16">
        <v>41908.878379629627</v>
      </c>
      <c r="U92">
        <v>8</v>
      </c>
    </row>
    <row r="93" spans="1:21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s="11" t="s">
        <v>8316</v>
      </c>
      <c r="S93" s="16">
        <v>41862.864675925928</v>
      </c>
      <c r="T93" s="16">
        <v>41876.864675925928</v>
      </c>
      <c r="U93">
        <v>8</v>
      </c>
    </row>
    <row r="94" spans="1:21" ht="3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s="11" t="s">
        <v>8316</v>
      </c>
      <c r="S94" s="16">
        <v>40531.886886574073</v>
      </c>
      <c r="T94" s="16">
        <v>40591.886886574073</v>
      </c>
      <c r="U94">
        <v>12</v>
      </c>
    </row>
    <row r="95" spans="1:21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s="11" t="s">
        <v>8316</v>
      </c>
      <c r="S95" s="16">
        <v>41477.930914351848</v>
      </c>
      <c r="T95" s="16">
        <v>41504.625</v>
      </c>
      <c r="U95">
        <v>7</v>
      </c>
    </row>
    <row r="96" spans="1:21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s="11" t="s">
        <v>8316</v>
      </c>
      <c r="S96" s="16">
        <v>41781.666770833333</v>
      </c>
      <c r="T96" s="16">
        <v>41811.666770833333</v>
      </c>
      <c r="U96">
        <v>5</v>
      </c>
    </row>
    <row r="97" spans="1:2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s="11" t="s">
        <v>8316</v>
      </c>
      <c r="S97" s="16">
        <v>41375.702210648145</v>
      </c>
      <c r="T97" s="16">
        <v>41400.702210648145</v>
      </c>
      <c r="U97">
        <v>4</v>
      </c>
    </row>
    <row r="98" spans="1:21" ht="3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s="11" t="s">
        <v>8316</v>
      </c>
      <c r="S98" s="16">
        <v>40883.949317129627</v>
      </c>
      <c r="T98" s="16">
        <v>40939.708333333336</v>
      </c>
      <c r="U98">
        <v>12</v>
      </c>
    </row>
    <row r="99" spans="1:2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s="11" t="s">
        <v>8316</v>
      </c>
      <c r="S99" s="16">
        <v>41491.79478009259</v>
      </c>
      <c r="T99" s="16">
        <v>41509.79478009259</v>
      </c>
      <c r="U99">
        <v>8</v>
      </c>
    </row>
    <row r="100" spans="1:2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s="11" t="s">
        <v>8316</v>
      </c>
      <c r="S100" s="16">
        <v>41791.993414351848</v>
      </c>
      <c r="T100" s="16">
        <v>41821.993414351848</v>
      </c>
      <c r="U100">
        <v>6</v>
      </c>
    </row>
    <row r="101" spans="1:21" ht="3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s="11" t="s">
        <v>8316</v>
      </c>
      <c r="S101" s="16">
        <v>41835.666354166664</v>
      </c>
      <c r="T101" s="16">
        <v>41855.666354166664</v>
      </c>
      <c r="U101">
        <v>7</v>
      </c>
    </row>
    <row r="102" spans="1:21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s="11" t="s">
        <v>8316</v>
      </c>
      <c r="S102" s="16">
        <v>41827.605057870373</v>
      </c>
      <c r="T102" s="16">
        <v>41848.605057870373</v>
      </c>
      <c r="U102">
        <v>7</v>
      </c>
    </row>
    <row r="103" spans="1:21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s="11" t="s">
        <v>8316</v>
      </c>
      <c r="S103" s="16">
        <v>41778.637245370373</v>
      </c>
      <c r="T103" s="16">
        <v>41810.958333333336</v>
      </c>
      <c r="U103">
        <v>5</v>
      </c>
    </row>
    <row r="104" spans="1:21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s="11" t="s">
        <v>8316</v>
      </c>
      <c r="S104" s="16">
        <v>41013.936562499999</v>
      </c>
      <c r="T104" s="16">
        <v>41061.165972222225</v>
      </c>
      <c r="U104">
        <v>4</v>
      </c>
    </row>
    <row r="105" spans="1:21" ht="3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s="11" t="s">
        <v>8316</v>
      </c>
      <c r="S105" s="16">
        <v>41834.586574074077</v>
      </c>
      <c r="T105" s="16">
        <v>41866.083333333336</v>
      </c>
      <c r="U105">
        <v>7</v>
      </c>
    </row>
    <row r="106" spans="1:2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s="11" t="s">
        <v>8316</v>
      </c>
      <c r="S106" s="16">
        <v>41829.795729166668</v>
      </c>
      <c r="T106" s="16">
        <v>41859.795729166668</v>
      </c>
      <c r="U106">
        <v>7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s="11" t="s">
        <v>8316</v>
      </c>
      <c r="S107" s="16">
        <v>42219.665173611109</v>
      </c>
      <c r="T107" s="16">
        <v>42257.165972222225</v>
      </c>
      <c r="U107">
        <v>8</v>
      </c>
    </row>
    <row r="108" spans="1:2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s="11" t="s">
        <v>8316</v>
      </c>
      <c r="S108" s="16">
        <v>42648.546111111107</v>
      </c>
      <c r="T108" s="16">
        <v>42678.546111111107</v>
      </c>
      <c r="U108">
        <v>10</v>
      </c>
    </row>
    <row r="109" spans="1:2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s="11" t="s">
        <v>8316</v>
      </c>
      <c r="S109" s="16">
        <v>42050.983182870375</v>
      </c>
      <c r="T109" s="16">
        <v>42085.941516203704</v>
      </c>
      <c r="U109">
        <v>2</v>
      </c>
    </row>
    <row r="110" spans="1:2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s="11" t="s">
        <v>8316</v>
      </c>
      <c r="S110" s="16">
        <v>42772.833379629628</v>
      </c>
      <c r="T110" s="16">
        <v>42806.875</v>
      </c>
      <c r="U110">
        <v>2</v>
      </c>
    </row>
    <row r="111" spans="1:2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s="11" t="s">
        <v>8316</v>
      </c>
      <c r="S111" s="16">
        <v>42270.582141203704</v>
      </c>
      <c r="T111" s="16">
        <v>42301.895138888889</v>
      </c>
      <c r="U111">
        <v>9</v>
      </c>
    </row>
    <row r="112" spans="1:2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s="11" t="s">
        <v>8316</v>
      </c>
      <c r="S112" s="16">
        <v>42206.835370370376</v>
      </c>
      <c r="T112" s="16">
        <v>42236.835370370376</v>
      </c>
      <c r="U112">
        <v>7</v>
      </c>
    </row>
    <row r="113" spans="1:21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s="11" t="s">
        <v>8316</v>
      </c>
      <c r="S113" s="16">
        <v>42697.850844907407</v>
      </c>
      <c r="T113" s="16">
        <v>42745.208333333328</v>
      </c>
      <c r="U113">
        <v>11</v>
      </c>
    </row>
    <row r="114" spans="1:2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s="11" t="s">
        <v>8316</v>
      </c>
      <c r="S114" s="16">
        <v>42503.559467592597</v>
      </c>
      <c r="T114" s="16">
        <v>42524.875</v>
      </c>
      <c r="U114">
        <v>5</v>
      </c>
    </row>
    <row r="115" spans="1:2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s="11" t="s">
        <v>8316</v>
      </c>
      <c r="S115" s="16">
        <v>42323.70930555556</v>
      </c>
      <c r="T115" s="16">
        <v>42355.207638888889</v>
      </c>
      <c r="U115">
        <v>11</v>
      </c>
    </row>
    <row r="116" spans="1:2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s="11" t="s">
        <v>8316</v>
      </c>
      <c r="S116" s="16">
        <v>41933.291643518518</v>
      </c>
      <c r="T116" s="16">
        <v>41963.333310185189</v>
      </c>
      <c r="U116">
        <v>10</v>
      </c>
    </row>
    <row r="117" spans="1:21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s="11" t="s">
        <v>8316</v>
      </c>
      <c r="S117" s="16">
        <v>41898.168125000004</v>
      </c>
      <c r="T117" s="16">
        <v>41913.165972222225</v>
      </c>
      <c r="U117">
        <v>9</v>
      </c>
    </row>
    <row r="118" spans="1:2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s="11" t="s">
        <v>8316</v>
      </c>
      <c r="S118" s="16">
        <v>42446.943831018521</v>
      </c>
      <c r="T118" s="16">
        <v>42476.943831018521</v>
      </c>
      <c r="U118">
        <v>3</v>
      </c>
    </row>
    <row r="119" spans="1:2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s="11" t="s">
        <v>8316</v>
      </c>
      <c r="S119" s="16">
        <v>42463.81385416667</v>
      </c>
      <c r="T119" s="16">
        <v>42494.165972222225</v>
      </c>
      <c r="U119">
        <v>4</v>
      </c>
    </row>
    <row r="120" spans="1:2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s="11" t="s">
        <v>8316</v>
      </c>
      <c r="S120" s="16">
        <v>42766.805034722223</v>
      </c>
      <c r="T120" s="16">
        <v>42796.805034722223</v>
      </c>
      <c r="U120">
        <v>1</v>
      </c>
    </row>
    <row r="121" spans="1:21" ht="3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s="11" t="s">
        <v>8316</v>
      </c>
      <c r="S121" s="16">
        <v>42522.347812499997</v>
      </c>
      <c r="T121" s="16">
        <v>42552.347812499997</v>
      </c>
      <c r="U121">
        <v>6</v>
      </c>
    </row>
    <row r="122" spans="1:21" ht="3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s="11" t="s">
        <v>8316</v>
      </c>
      <c r="S122" s="16">
        <v>42702.917048611111</v>
      </c>
      <c r="T122" s="16">
        <v>42732.917048611111</v>
      </c>
      <c r="U122">
        <v>11</v>
      </c>
    </row>
    <row r="123" spans="1:2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s="11" t="s">
        <v>8316</v>
      </c>
      <c r="S123" s="16">
        <v>42252.474351851852</v>
      </c>
      <c r="T123" s="16">
        <v>42276.165972222225</v>
      </c>
      <c r="U123">
        <v>9</v>
      </c>
    </row>
    <row r="124" spans="1:21" ht="3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s="11" t="s">
        <v>8316</v>
      </c>
      <c r="S124" s="16">
        <v>41893.324884259258</v>
      </c>
      <c r="T124" s="16">
        <v>41926.290972222225</v>
      </c>
      <c r="U124">
        <v>9</v>
      </c>
    </row>
    <row r="125" spans="1:21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s="11" t="s">
        <v>8316</v>
      </c>
      <c r="S125" s="16">
        <v>41871.755694444444</v>
      </c>
      <c r="T125" s="16">
        <v>41901.755694444444</v>
      </c>
      <c r="U125">
        <v>8</v>
      </c>
    </row>
    <row r="126" spans="1:21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s="11" t="s">
        <v>8316</v>
      </c>
      <c r="S126" s="16">
        <v>42262.096782407403</v>
      </c>
      <c r="T126" s="16">
        <v>42286</v>
      </c>
      <c r="U126">
        <v>9</v>
      </c>
    </row>
    <row r="127" spans="1:2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s="11" t="s">
        <v>8316</v>
      </c>
      <c r="S127" s="16">
        <v>42135.60020833333</v>
      </c>
      <c r="T127" s="16">
        <v>42167.083333333328</v>
      </c>
      <c r="U127">
        <v>5</v>
      </c>
    </row>
    <row r="128" spans="1:2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s="11" t="s">
        <v>8316</v>
      </c>
      <c r="S128" s="16">
        <v>42230.472222222219</v>
      </c>
      <c r="T128" s="16">
        <v>42259.165972222225</v>
      </c>
      <c r="U128">
        <v>8</v>
      </c>
    </row>
    <row r="129" spans="1:2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s="11" t="s">
        <v>8316</v>
      </c>
      <c r="S129" s="16">
        <v>42068.888391203705</v>
      </c>
      <c r="T129" s="16">
        <v>42098.846724537041</v>
      </c>
      <c r="U129">
        <v>3</v>
      </c>
    </row>
    <row r="130" spans="1:21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s="11" t="s">
        <v>8316</v>
      </c>
      <c r="S130" s="16">
        <v>42145.746689814812</v>
      </c>
      <c r="T130" s="16">
        <v>42175.746689814812</v>
      </c>
      <c r="U130">
        <v>5</v>
      </c>
    </row>
    <row r="131" spans="1:21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s="11" t="s">
        <v>8316</v>
      </c>
      <c r="S131" s="16">
        <v>41918.742175925923</v>
      </c>
      <c r="T131" s="16">
        <v>41948.783842592595</v>
      </c>
      <c r="U131">
        <v>10</v>
      </c>
    </row>
    <row r="132" spans="1:21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s="11" t="s">
        <v>8316</v>
      </c>
      <c r="S132" s="16">
        <v>42146.731087962966</v>
      </c>
      <c r="T132" s="16">
        <v>42176.731087962966</v>
      </c>
      <c r="U132">
        <v>5</v>
      </c>
    </row>
    <row r="133" spans="1:21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s="11" t="s">
        <v>8316</v>
      </c>
      <c r="S133" s="16">
        <v>42602.576712962968</v>
      </c>
      <c r="T133" s="16">
        <v>42621.15625</v>
      </c>
      <c r="U133">
        <v>8</v>
      </c>
    </row>
    <row r="134" spans="1:2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s="11" t="s">
        <v>8316</v>
      </c>
      <c r="S134" s="16">
        <v>42144.573807870373</v>
      </c>
      <c r="T134" s="16">
        <v>42166.165972222225</v>
      </c>
      <c r="U134">
        <v>5</v>
      </c>
    </row>
    <row r="135" spans="1:2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s="11" t="s">
        <v>8316</v>
      </c>
      <c r="S135" s="16">
        <v>41982.887280092589</v>
      </c>
      <c r="T135" s="16">
        <v>42012.887280092589</v>
      </c>
      <c r="U135">
        <v>12</v>
      </c>
    </row>
    <row r="136" spans="1:21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s="11" t="s">
        <v>8316</v>
      </c>
      <c r="S136" s="16">
        <v>42614.760937500003</v>
      </c>
      <c r="T136" s="16">
        <v>42644.165972222225</v>
      </c>
      <c r="U136">
        <v>9</v>
      </c>
    </row>
    <row r="137" spans="1:2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s="11" t="s">
        <v>8316</v>
      </c>
      <c r="S137" s="16">
        <v>42303.672662037032</v>
      </c>
      <c r="T137" s="16">
        <v>42338.714328703703</v>
      </c>
      <c r="U137">
        <v>10</v>
      </c>
    </row>
    <row r="138" spans="1:2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s="11" t="s">
        <v>8316</v>
      </c>
      <c r="S138" s="16">
        <v>42171.725416666668</v>
      </c>
      <c r="T138" s="16">
        <v>42201.725416666668</v>
      </c>
      <c r="U138">
        <v>6</v>
      </c>
    </row>
    <row r="139" spans="1:2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s="11" t="s">
        <v>8316</v>
      </c>
      <c r="S139" s="16">
        <v>41964.315532407403</v>
      </c>
      <c r="T139" s="16">
        <v>41995.166666666672</v>
      </c>
      <c r="U139">
        <v>11</v>
      </c>
    </row>
    <row r="140" spans="1:2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s="11" t="s">
        <v>8316</v>
      </c>
      <c r="S140" s="16">
        <v>42284.516064814816</v>
      </c>
      <c r="T140" s="16">
        <v>42307.875</v>
      </c>
      <c r="U140">
        <v>10</v>
      </c>
    </row>
    <row r="141" spans="1:2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s="11" t="s">
        <v>8316</v>
      </c>
      <c r="S141" s="16">
        <v>42016.800208333334</v>
      </c>
      <c r="T141" s="16">
        <v>42032.916666666672</v>
      </c>
      <c r="U141">
        <v>1</v>
      </c>
    </row>
    <row r="142" spans="1:2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s="11" t="s">
        <v>8316</v>
      </c>
      <c r="S142" s="16">
        <v>42136.536134259266</v>
      </c>
      <c r="T142" s="16">
        <v>42167.875</v>
      </c>
      <c r="U142">
        <v>5</v>
      </c>
    </row>
    <row r="143" spans="1:21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s="11" t="s">
        <v>8316</v>
      </c>
      <c r="S143" s="16">
        <v>42172.757638888885</v>
      </c>
      <c r="T143" s="16">
        <v>42202.757638888885</v>
      </c>
      <c r="U143">
        <v>6</v>
      </c>
    </row>
    <row r="144" spans="1:21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s="11" t="s">
        <v>8316</v>
      </c>
      <c r="S144" s="16">
        <v>42590.90425925926</v>
      </c>
      <c r="T144" s="16">
        <v>42606.90425925926</v>
      </c>
      <c r="U144">
        <v>8</v>
      </c>
    </row>
    <row r="145" spans="1:2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s="11" t="s">
        <v>8316</v>
      </c>
      <c r="S145" s="16">
        <v>42284.500104166669</v>
      </c>
      <c r="T145" s="16">
        <v>42314.541770833333</v>
      </c>
      <c r="U145">
        <v>10</v>
      </c>
    </row>
    <row r="146" spans="1:21" ht="3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s="11" t="s">
        <v>8316</v>
      </c>
      <c r="S146" s="16">
        <v>42611.801412037035</v>
      </c>
      <c r="T146" s="16">
        <v>42627.791666666672</v>
      </c>
      <c r="U146">
        <v>8</v>
      </c>
    </row>
    <row r="147" spans="1:21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s="11" t="s">
        <v>8316</v>
      </c>
      <c r="S147" s="16">
        <v>42400.704537037032</v>
      </c>
      <c r="T147" s="16">
        <v>42444.875</v>
      </c>
      <c r="U147">
        <v>1</v>
      </c>
    </row>
    <row r="148" spans="1:21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s="11" t="s">
        <v>8316</v>
      </c>
      <c r="S148" s="16">
        <v>42017.88045138889</v>
      </c>
      <c r="T148" s="16">
        <v>42044.1875</v>
      </c>
      <c r="U148">
        <v>1</v>
      </c>
    </row>
    <row r="149" spans="1:21" ht="3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s="11" t="s">
        <v>8316</v>
      </c>
      <c r="S149" s="16">
        <v>42431.102534722217</v>
      </c>
      <c r="T149" s="16">
        <v>42461.06086805556</v>
      </c>
      <c r="U149">
        <v>3</v>
      </c>
    </row>
    <row r="150" spans="1:21" ht="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s="11" t="s">
        <v>8316</v>
      </c>
      <c r="S150" s="16">
        <v>42121.756921296299</v>
      </c>
      <c r="T150" s="16">
        <v>42156.208333333328</v>
      </c>
      <c r="U150">
        <v>4</v>
      </c>
    </row>
    <row r="151" spans="1:2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s="11" t="s">
        <v>8316</v>
      </c>
      <c r="S151" s="16">
        <v>42219.019733796296</v>
      </c>
      <c r="T151" s="16">
        <v>42249.019733796296</v>
      </c>
      <c r="U151">
        <v>8</v>
      </c>
    </row>
    <row r="152" spans="1:21" ht="3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s="11" t="s">
        <v>8316</v>
      </c>
      <c r="S152" s="16">
        <v>42445.19430555556</v>
      </c>
      <c r="T152" s="16">
        <v>42489.19430555556</v>
      </c>
      <c r="U152">
        <v>3</v>
      </c>
    </row>
    <row r="153" spans="1:2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s="11" t="s">
        <v>8316</v>
      </c>
      <c r="S153" s="16">
        <v>42380.884872685187</v>
      </c>
      <c r="T153" s="16">
        <v>42398.249305555553</v>
      </c>
      <c r="U153">
        <v>1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s="11" t="s">
        <v>8316</v>
      </c>
      <c r="S154" s="16">
        <v>42762.942430555559</v>
      </c>
      <c r="T154" s="16">
        <v>42794.208333333328</v>
      </c>
      <c r="U154">
        <v>1</v>
      </c>
    </row>
    <row r="155" spans="1:21" ht="3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s="11" t="s">
        <v>8316</v>
      </c>
      <c r="S155" s="16">
        <v>42567.840069444443</v>
      </c>
      <c r="T155" s="16">
        <v>42597.840069444443</v>
      </c>
      <c r="U155">
        <v>7</v>
      </c>
    </row>
    <row r="156" spans="1:21" ht="3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s="11" t="s">
        <v>8316</v>
      </c>
      <c r="S156" s="16">
        <v>42232.702546296292</v>
      </c>
      <c r="T156" s="16">
        <v>42264.165972222225</v>
      </c>
      <c r="U156">
        <v>8</v>
      </c>
    </row>
    <row r="157" spans="1:21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s="11" t="s">
        <v>8316</v>
      </c>
      <c r="S157" s="16">
        <v>42239.957962962959</v>
      </c>
      <c r="T157" s="16">
        <v>42260</v>
      </c>
      <c r="U157">
        <v>8</v>
      </c>
    </row>
    <row r="158" spans="1:21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s="11" t="s">
        <v>8316</v>
      </c>
      <c r="S158" s="16">
        <v>42261.917395833334</v>
      </c>
      <c r="T158" s="16">
        <v>42291.917395833334</v>
      </c>
      <c r="U158">
        <v>9</v>
      </c>
    </row>
    <row r="159" spans="1:2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s="11" t="s">
        <v>8316</v>
      </c>
      <c r="S159" s="16">
        <v>42102.743773148148</v>
      </c>
      <c r="T159" s="16">
        <v>42123.743773148148</v>
      </c>
      <c r="U159">
        <v>4</v>
      </c>
    </row>
    <row r="160" spans="1:21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s="11" t="s">
        <v>8316</v>
      </c>
      <c r="S160" s="16">
        <v>42538.73583333334</v>
      </c>
      <c r="T160" s="16">
        <v>42583.290972222225</v>
      </c>
      <c r="U160">
        <v>6</v>
      </c>
    </row>
    <row r="161" spans="1:2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s="11" t="s">
        <v>8316</v>
      </c>
      <c r="S161" s="16">
        <v>42056.65143518518</v>
      </c>
      <c r="T161" s="16">
        <v>42091.609768518523</v>
      </c>
      <c r="U161">
        <v>2</v>
      </c>
    </row>
    <row r="162" spans="1:21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s="11" t="s">
        <v>8316</v>
      </c>
      <c r="S162" s="16">
        <v>42696.624444444446</v>
      </c>
      <c r="T162" s="16">
        <v>42726.624444444446</v>
      </c>
      <c r="U162">
        <v>11</v>
      </c>
    </row>
    <row r="163" spans="1:21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s="11" t="s">
        <v>8316</v>
      </c>
      <c r="S163" s="16">
        <v>42186.855879629627</v>
      </c>
      <c r="T163" s="16">
        <v>42216.855879629627</v>
      </c>
      <c r="U163">
        <v>7</v>
      </c>
    </row>
    <row r="164" spans="1:21" ht="3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s="11" t="s">
        <v>8316</v>
      </c>
      <c r="S164" s="16">
        <v>42493.219236111108</v>
      </c>
      <c r="T164" s="16">
        <v>42531.125</v>
      </c>
      <c r="U164">
        <v>5</v>
      </c>
    </row>
    <row r="165" spans="1:21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s="11" t="s">
        <v>8316</v>
      </c>
      <c r="S165" s="16">
        <v>42475.057164351849</v>
      </c>
      <c r="T165" s="16">
        <v>42505.057164351849</v>
      </c>
      <c r="U165">
        <v>4</v>
      </c>
    </row>
    <row r="166" spans="1:21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s="11" t="s">
        <v>8316</v>
      </c>
      <c r="S166" s="16">
        <v>42452.876909722225</v>
      </c>
      <c r="T166" s="16">
        <v>42473.876909722225</v>
      </c>
      <c r="U166">
        <v>3</v>
      </c>
    </row>
    <row r="167" spans="1:2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s="11" t="s">
        <v>8316</v>
      </c>
      <c r="S167" s="16">
        <v>42253.928530092591</v>
      </c>
      <c r="T167" s="16">
        <v>42283.928530092591</v>
      </c>
      <c r="U167">
        <v>9</v>
      </c>
    </row>
    <row r="168" spans="1:2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s="11" t="s">
        <v>8316</v>
      </c>
      <c r="S168" s="16">
        <v>42264.29178240741</v>
      </c>
      <c r="T168" s="16">
        <v>42294.29178240741</v>
      </c>
      <c r="U168">
        <v>9</v>
      </c>
    </row>
    <row r="169" spans="1:2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s="11" t="s">
        <v>8316</v>
      </c>
      <c r="S169" s="16">
        <v>42664.809560185182</v>
      </c>
      <c r="T169" s="16">
        <v>42685.916666666672</v>
      </c>
      <c r="U169">
        <v>10</v>
      </c>
    </row>
    <row r="170" spans="1:2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s="11" t="s">
        <v>8316</v>
      </c>
      <c r="S170" s="16">
        <v>42382.244409722218</v>
      </c>
      <c r="T170" s="16">
        <v>42396.041666666672</v>
      </c>
      <c r="U170">
        <v>1</v>
      </c>
    </row>
    <row r="171" spans="1:21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s="11" t="s">
        <v>8316</v>
      </c>
      <c r="S171" s="16">
        <v>41826.871238425927</v>
      </c>
      <c r="T171" s="16">
        <v>41859.57916666667</v>
      </c>
      <c r="U171">
        <v>7</v>
      </c>
    </row>
    <row r="172" spans="1:2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s="11" t="s">
        <v>8316</v>
      </c>
      <c r="S172" s="16">
        <v>42499.039629629624</v>
      </c>
      <c r="T172" s="16">
        <v>42529.039629629624</v>
      </c>
      <c r="U172">
        <v>5</v>
      </c>
    </row>
    <row r="173" spans="1:2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s="11" t="s">
        <v>8316</v>
      </c>
      <c r="S173" s="16">
        <v>42513.045798611114</v>
      </c>
      <c r="T173" s="16">
        <v>42543.045798611114</v>
      </c>
      <c r="U173">
        <v>5</v>
      </c>
    </row>
    <row r="174" spans="1:21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s="11" t="s">
        <v>8316</v>
      </c>
      <c r="S174" s="16">
        <v>41914.100289351853</v>
      </c>
      <c r="T174" s="16">
        <v>41928.165972222225</v>
      </c>
      <c r="U174">
        <v>10</v>
      </c>
    </row>
    <row r="175" spans="1:21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s="11" t="s">
        <v>8316</v>
      </c>
      <c r="S175" s="16">
        <v>42521.010370370372</v>
      </c>
      <c r="T175" s="16">
        <v>42543.163194444445</v>
      </c>
      <c r="U175">
        <v>5</v>
      </c>
    </row>
    <row r="176" spans="1:21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s="11" t="s">
        <v>8316</v>
      </c>
      <c r="S176" s="16">
        <v>42041.714178240742</v>
      </c>
      <c r="T176" s="16">
        <v>42071.67251157407</v>
      </c>
      <c r="U176">
        <v>2</v>
      </c>
    </row>
    <row r="177" spans="1:21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s="11" t="s">
        <v>8316</v>
      </c>
      <c r="S177" s="16">
        <v>41822.57503472222</v>
      </c>
      <c r="T177" s="16">
        <v>41825.041666666664</v>
      </c>
      <c r="U177">
        <v>7</v>
      </c>
    </row>
    <row r="178" spans="1:21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s="11" t="s">
        <v>8316</v>
      </c>
      <c r="S178" s="16">
        <v>42248.697754629626</v>
      </c>
      <c r="T178" s="16">
        <v>42283.697754629626</v>
      </c>
      <c r="U178">
        <v>9</v>
      </c>
    </row>
    <row r="179" spans="1:21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s="11" t="s">
        <v>8316</v>
      </c>
      <c r="S179" s="16">
        <v>41809.860300925924</v>
      </c>
      <c r="T179" s="16">
        <v>41839.860300925924</v>
      </c>
      <c r="U179">
        <v>6</v>
      </c>
    </row>
    <row r="180" spans="1:21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s="11" t="s">
        <v>8316</v>
      </c>
      <c r="S180" s="16">
        <v>42148.676851851851</v>
      </c>
      <c r="T180" s="16">
        <v>42170.676851851851</v>
      </c>
      <c r="U180">
        <v>5</v>
      </c>
    </row>
    <row r="181" spans="1:2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s="11" t="s">
        <v>8316</v>
      </c>
      <c r="S181" s="16">
        <v>42185.521087962959</v>
      </c>
      <c r="T181" s="16">
        <v>42215.521087962959</v>
      </c>
      <c r="U181">
        <v>6</v>
      </c>
    </row>
    <row r="182" spans="1:2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s="11" t="s">
        <v>8316</v>
      </c>
      <c r="S182" s="16">
        <v>42769.574999999997</v>
      </c>
      <c r="T182" s="16">
        <v>42790.574999999997</v>
      </c>
      <c r="U182">
        <v>2</v>
      </c>
    </row>
    <row r="183" spans="1:2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s="11" t="s">
        <v>8316</v>
      </c>
      <c r="S183" s="16">
        <v>42549.665717592594</v>
      </c>
      <c r="T183" s="16">
        <v>42579.665717592594</v>
      </c>
      <c r="U183">
        <v>6</v>
      </c>
    </row>
    <row r="184" spans="1:21" ht="3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s="11" t="s">
        <v>8316</v>
      </c>
      <c r="S184" s="16">
        <v>42685.974004629628</v>
      </c>
      <c r="T184" s="16">
        <v>42710.974004629628</v>
      </c>
      <c r="U184">
        <v>11</v>
      </c>
    </row>
    <row r="185" spans="1:2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s="11" t="s">
        <v>8316</v>
      </c>
      <c r="S185" s="16">
        <v>42062.296412037031</v>
      </c>
      <c r="T185" s="16">
        <v>42095.207638888889</v>
      </c>
      <c r="U185">
        <v>2</v>
      </c>
    </row>
    <row r="186" spans="1:21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s="11" t="s">
        <v>8316</v>
      </c>
      <c r="S186" s="16">
        <v>41851.200150462959</v>
      </c>
      <c r="T186" s="16">
        <v>41881.200150462959</v>
      </c>
      <c r="U186">
        <v>7</v>
      </c>
    </row>
    <row r="187" spans="1:21" ht="3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s="11" t="s">
        <v>8316</v>
      </c>
      <c r="S187" s="16">
        <v>42053.106111111112</v>
      </c>
      <c r="T187" s="16">
        <v>42112.025694444441</v>
      </c>
      <c r="U187">
        <v>2</v>
      </c>
    </row>
    <row r="188" spans="1:21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s="11" t="s">
        <v>8316</v>
      </c>
      <c r="S188" s="16">
        <v>42054.024421296301</v>
      </c>
      <c r="T188" s="16">
        <v>42061.024421296301</v>
      </c>
      <c r="U188">
        <v>2</v>
      </c>
    </row>
    <row r="189" spans="1:21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s="11" t="s">
        <v>8316</v>
      </c>
      <c r="S189" s="16">
        <v>42466.558796296296</v>
      </c>
      <c r="T189" s="16">
        <v>42490.165972222225</v>
      </c>
      <c r="U189">
        <v>4</v>
      </c>
    </row>
    <row r="190" spans="1:21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s="11" t="s">
        <v>8316</v>
      </c>
      <c r="S190" s="16">
        <v>42513.110787037032</v>
      </c>
      <c r="T190" s="16">
        <v>42534.708333333328</v>
      </c>
      <c r="U190">
        <v>5</v>
      </c>
    </row>
    <row r="191" spans="1:2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s="11" t="s">
        <v>8316</v>
      </c>
      <c r="S191" s="16">
        <v>42270.7269212963</v>
      </c>
      <c r="T191" s="16">
        <v>42306.167361111111</v>
      </c>
      <c r="U191">
        <v>9</v>
      </c>
    </row>
    <row r="192" spans="1:2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s="11" t="s">
        <v>8316</v>
      </c>
      <c r="S192" s="16">
        <v>41932.311099537037</v>
      </c>
      <c r="T192" s="16">
        <v>41962.352766203709</v>
      </c>
      <c r="U192">
        <v>10</v>
      </c>
    </row>
    <row r="193" spans="1:2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s="11" t="s">
        <v>8316</v>
      </c>
      <c r="S193" s="16">
        <v>42746.057106481487</v>
      </c>
      <c r="T193" s="16">
        <v>42791.057106481487</v>
      </c>
      <c r="U193">
        <v>1</v>
      </c>
    </row>
    <row r="194" spans="1:21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s="11" t="s">
        <v>8316</v>
      </c>
      <c r="S194" s="16">
        <v>41866.025347222225</v>
      </c>
      <c r="T194" s="16">
        <v>41883.665972222225</v>
      </c>
      <c r="U194">
        <v>8</v>
      </c>
    </row>
    <row r="195" spans="1:2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s="11" t="s">
        <v>8316</v>
      </c>
      <c r="S195" s="16">
        <v>42056.091631944444</v>
      </c>
      <c r="T195" s="16">
        <v>42070.204861111109</v>
      </c>
      <c r="U195">
        <v>2</v>
      </c>
    </row>
    <row r="196" spans="1:21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s="11" t="s">
        <v>8316</v>
      </c>
      <c r="S196" s="16">
        <v>41851.771354166667</v>
      </c>
      <c r="T196" s="16">
        <v>41870.666666666664</v>
      </c>
      <c r="U196">
        <v>7</v>
      </c>
    </row>
    <row r="197" spans="1:21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s="11" t="s">
        <v>8316</v>
      </c>
      <c r="S197" s="16">
        <v>42321.101759259262</v>
      </c>
      <c r="T197" s="16">
        <v>42351.101759259262</v>
      </c>
      <c r="U197">
        <v>11</v>
      </c>
    </row>
    <row r="198" spans="1:21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s="11" t="s">
        <v>8316</v>
      </c>
      <c r="S198" s="16">
        <v>42107.067557870367</v>
      </c>
      <c r="T198" s="16">
        <v>42137.067557870367</v>
      </c>
      <c r="U198">
        <v>4</v>
      </c>
    </row>
    <row r="199" spans="1:2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s="11" t="s">
        <v>8316</v>
      </c>
      <c r="S199" s="16">
        <v>41969.199756944443</v>
      </c>
      <c r="T199" s="16">
        <v>42005.208333333328</v>
      </c>
      <c r="U199">
        <v>11</v>
      </c>
    </row>
    <row r="200" spans="1:2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s="11" t="s">
        <v>8316</v>
      </c>
      <c r="S200" s="16">
        <v>42690.334317129629</v>
      </c>
      <c r="T200" s="16">
        <v>42721.333333333328</v>
      </c>
      <c r="U200">
        <v>11</v>
      </c>
    </row>
    <row r="201" spans="1:2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s="11" t="s">
        <v>8316</v>
      </c>
      <c r="S201" s="16">
        <v>42312.874594907407</v>
      </c>
      <c r="T201" s="16">
        <v>42340.874594907407</v>
      </c>
      <c r="U201">
        <v>11</v>
      </c>
    </row>
    <row r="202" spans="1:2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s="11" t="s">
        <v>8316</v>
      </c>
      <c r="S202" s="16">
        <v>41855.548101851848</v>
      </c>
      <c r="T202" s="16">
        <v>41876.207638888889</v>
      </c>
      <c r="U202">
        <v>8</v>
      </c>
    </row>
    <row r="203" spans="1:21" ht="3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s="11" t="s">
        <v>8316</v>
      </c>
      <c r="S203" s="16">
        <v>42059.701319444444</v>
      </c>
      <c r="T203" s="16">
        <v>42119.659652777773</v>
      </c>
      <c r="U203">
        <v>2</v>
      </c>
    </row>
    <row r="204" spans="1:21" ht="3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s="11" t="s">
        <v>8316</v>
      </c>
      <c r="S204" s="16">
        <v>41937.95344907407</v>
      </c>
      <c r="T204" s="16">
        <v>41972.995115740734</v>
      </c>
      <c r="U204">
        <v>10</v>
      </c>
    </row>
    <row r="205" spans="1:21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s="11" t="s">
        <v>8316</v>
      </c>
      <c r="S205" s="16">
        <v>42044.184988425928</v>
      </c>
      <c r="T205" s="16">
        <v>42074.143321759257</v>
      </c>
      <c r="U205">
        <v>2</v>
      </c>
    </row>
    <row r="206" spans="1:21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s="11" t="s">
        <v>8316</v>
      </c>
      <c r="S206" s="16">
        <v>42524.782638888893</v>
      </c>
      <c r="T206" s="16">
        <v>42544.782638888893</v>
      </c>
      <c r="U206">
        <v>6</v>
      </c>
    </row>
    <row r="207" spans="1:21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s="11" t="s">
        <v>8316</v>
      </c>
      <c r="S207" s="16">
        <v>42292.087592592594</v>
      </c>
      <c r="T207" s="16">
        <v>42329.125</v>
      </c>
      <c r="U207">
        <v>10</v>
      </c>
    </row>
    <row r="208" spans="1:21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s="11" t="s">
        <v>8316</v>
      </c>
      <c r="S208" s="16">
        <v>41953.8675</v>
      </c>
      <c r="T208" s="16">
        <v>41983.8675</v>
      </c>
      <c r="U208">
        <v>11</v>
      </c>
    </row>
    <row r="209" spans="1:21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s="11" t="s">
        <v>8316</v>
      </c>
      <c r="S209" s="16">
        <v>41946.644745370373</v>
      </c>
      <c r="T209" s="16">
        <v>41976.644745370373</v>
      </c>
      <c r="U209">
        <v>11</v>
      </c>
    </row>
    <row r="210" spans="1:21" ht="3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s="11" t="s">
        <v>8316</v>
      </c>
      <c r="S210" s="16">
        <v>41947.762592592589</v>
      </c>
      <c r="T210" s="16">
        <v>41987.762592592597</v>
      </c>
      <c r="U210">
        <v>11</v>
      </c>
    </row>
    <row r="211" spans="1:2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s="11" t="s">
        <v>8316</v>
      </c>
      <c r="S211" s="16">
        <v>42494.563449074078</v>
      </c>
      <c r="T211" s="16">
        <v>42524.563449074078</v>
      </c>
      <c r="U211">
        <v>5</v>
      </c>
    </row>
    <row r="212" spans="1:21" ht="3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s="11" t="s">
        <v>8316</v>
      </c>
      <c r="S212" s="16">
        <v>41815.774826388886</v>
      </c>
      <c r="T212" s="16">
        <v>41830.774826388886</v>
      </c>
      <c r="U212">
        <v>6</v>
      </c>
    </row>
    <row r="213" spans="1:21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s="11" t="s">
        <v>8316</v>
      </c>
      <c r="S213" s="16">
        <v>41830.545694444445</v>
      </c>
      <c r="T213" s="16">
        <v>41859.936111111114</v>
      </c>
      <c r="U213">
        <v>7</v>
      </c>
    </row>
    <row r="214" spans="1:2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s="11" t="s">
        <v>8316</v>
      </c>
      <c r="S214" s="16">
        <v>41923.921643518523</v>
      </c>
      <c r="T214" s="16">
        <v>41949.031944444447</v>
      </c>
      <c r="U214">
        <v>10</v>
      </c>
    </row>
    <row r="215" spans="1:2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s="11" t="s">
        <v>8316</v>
      </c>
      <c r="S215" s="16">
        <v>41764.44663194444</v>
      </c>
      <c r="T215" s="16">
        <v>41791.165972222225</v>
      </c>
      <c r="U215">
        <v>5</v>
      </c>
    </row>
    <row r="216" spans="1:21" ht="3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s="11" t="s">
        <v>8316</v>
      </c>
      <c r="S216" s="16">
        <v>41941.75203703704</v>
      </c>
      <c r="T216" s="16">
        <v>41964.708333333328</v>
      </c>
      <c r="U216">
        <v>10</v>
      </c>
    </row>
    <row r="217" spans="1:21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s="11" t="s">
        <v>8316</v>
      </c>
      <c r="S217" s="16">
        <v>41834.953865740739</v>
      </c>
      <c r="T217" s="16">
        <v>41879.953865740739</v>
      </c>
      <c r="U217">
        <v>7</v>
      </c>
    </row>
    <row r="218" spans="1:21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s="11" t="s">
        <v>8316</v>
      </c>
      <c r="S218" s="16">
        <v>42290.61855324074</v>
      </c>
      <c r="T218" s="16">
        <v>42320.104861111111</v>
      </c>
      <c r="U218">
        <v>10</v>
      </c>
    </row>
    <row r="219" spans="1:21" ht="3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s="11" t="s">
        <v>8316</v>
      </c>
      <c r="S219" s="16">
        <v>42152.503495370373</v>
      </c>
      <c r="T219" s="16">
        <v>42172.503495370373</v>
      </c>
      <c r="U219">
        <v>5</v>
      </c>
    </row>
    <row r="220" spans="1:2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s="11" t="s">
        <v>8316</v>
      </c>
      <c r="S220" s="16">
        <v>41791.492777777778</v>
      </c>
      <c r="T220" s="16">
        <v>41836.492777777778</v>
      </c>
      <c r="U220">
        <v>6</v>
      </c>
    </row>
    <row r="221" spans="1:21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s="11" t="s">
        <v>8316</v>
      </c>
      <c r="S221" s="16">
        <v>41808.991944444446</v>
      </c>
      <c r="T221" s="16">
        <v>41838.991944444446</v>
      </c>
      <c r="U221">
        <v>6</v>
      </c>
    </row>
    <row r="222" spans="1:2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s="11" t="s">
        <v>8316</v>
      </c>
      <c r="S222" s="16">
        <v>42500.041550925926</v>
      </c>
      <c r="T222" s="16">
        <v>42527.291666666672</v>
      </c>
      <c r="U222">
        <v>5</v>
      </c>
    </row>
    <row r="223" spans="1:21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s="11" t="s">
        <v>8316</v>
      </c>
      <c r="S223" s="16">
        <v>42265.022824074069</v>
      </c>
      <c r="T223" s="16">
        <v>42285.022824074069</v>
      </c>
      <c r="U223">
        <v>9</v>
      </c>
    </row>
    <row r="224" spans="1:21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s="11" t="s">
        <v>8316</v>
      </c>
      <c r="S224" s="16">
        <v>42053.733078703706</v>
      </c>
      <c r="T224" s="16">
        <v>42063.207638888889</v>
      </c>
      <c r="U224">
        <v>2</v>
      </c>
    </row>
    <row r="225" spans="1:21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s="11" t="s">
        <v>8316</v>
      </c>
      <c r="S225" s="16">
        <v>42675.832465277781</v>
      </c>
      <c r="T225" s="16">
        <v>42705.332638888889</v>
      </c>
      <c r="U225">
        <v>11</v>
      </c>
    </row>
    <row r="226" spans="1:2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s="11" t="s">
        <v>8316</v>
      </c>
      <c r="S226" s="16">
        <v>42467.144166666665</v>
      </c>
      <c r="T226" s="16">
        <v>42477.979166666672</v>
      </c>
      <c r="U226">
        <v>4</v>
      </c>
    </row>
    <row r="227" spans="1:21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s="11" t="s">
        <v>8316</v>
      </c>
      <c r="S227" s="16">
        <v>41894.91375</v>
      </c>
      <c r="T227" s="16">
        <v>41938.029861111114</v>
      </c>
      <c r="U227">
        <v>9</v>
      </c>
    </row>
    <row r="228" spans="1:21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s="11" t="s">
        <v>8316</v>
      </c>
      <c r="S228" s="16">
        <v>41752.83457175926</v>
      </c>
      <c r="T228" s="16">
        <v>41782.83457175926</v>
      </c>
      <c r="U228">
        <v>4</v>
      </c>
    </row>
    <row r="229" spans="1:21" ht="3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s="11" t="s">
        <v>8316</v>
      </c>
      <c r="S229" s="16">
        <v>42037.791238425925</v>
      </c>
      <c r="T229" s="16">
        <v>42067.791238425925</v>
      </c>
      <c r="U229">
        <v>2</v>
      </c>
    </row>
    <row r="230" spans="1:2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s="11" t="s">
        <v>8316</v>
      </c>
      <c r="S230" s="16">
        <v>42088.911354166667</v>
      </c>
      <c r="T230" s="16">
        <v>42118.911354166667</v>
      </c>
      <c r="U230">
        <v>3</v>
      </c>
    </row>
    <row r="231" spans="1:21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s="11" t="s">
        <v>8316</v>
      </c>
      <c r="S231" s="16">
        <v>42018.676898148144</v>
      </c>
      <c r="T231" s="16">
        <v>42040.290972222225</v>
      </c>
      <c r="U231">
        <v>1</v>
      </c>
    </row>
    <row r="232" spans="1:21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s="11" t="s">
        <v>8316</v>
      </c>
      <c r="S232" s="16">
        <v>41884.617314814815</v>
      </c>
      <c r="T232" s="16">
        <v>41916.617314814815</v>
      </c>
      <c r="U232">
        <v>9</v>
      </c>
    </row>
    <row r="233" spans="1:2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s="11" t="s">
        <v>8316</v>
      </c>
      <c r="S233" s="16">
        <v>41884.056747685187</v>
      </c>
      <c r="T233" s="16">
        <v>41903.083333333336</v>
      </c>
      <c r="U233">
        <v>9</v>
      </c>
    </row>
    <row r="234" spans="1:21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s="11" t="s">
        <v>8316</v>
      </c>
      <c r="S234" s="16">
        <v>41839.730937500004</v>
      </c>
      <c r="T234" s="16">
        <v>41869.730937500004</v>
      </c>
      <c r="U234">
        <v>7</v>
      </c>
    </row>
    <row r="235" spans="1:2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s="11" t="s">
        <v>8316</v>
      </c>
      <c r="S235" s="16">
        <v>42380.581180555557</v>
      </c>
      <c r="T235" s="16">
        <v>42405.916666666672</v>
      </c>
      <c r="U235">
        <v>1</v>
      </c>
    </row>
    <row r="236" spans="1:21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s="11" t="s">
        <v>8316</v>
      </c>
      <c r="S236" s="16">
        <v>41776.063136574077</v>
      </c>
      <c r="T236" s="16">
        <v>41807.125</v>
      </c>
      <c r="U236">
        <v>5</v>
      </c>
    </row>
    <row r="237" spans="1:21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s="11" t="s">
        <v>8316</v>
      </c>
      <c r="S237" s="16">
        <v>41800.380428240744</v>
      </c>
      <c r="T237" s="16">
        <v>41830.380428240744</v>
      </c>
      <c r="U237">
        <v>6</v>
      </c>
    </row>
    <row r="238" spans="1:21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s="11" t="s">
        <v>8316</v>
      </c>
      <c r="S238" s="16">
        <v>42572.61681712963</v>
      </c>
      <c r="T238" s="16">
        <v>42589.125</v>
      </c>
      <c r="U238">
        <v>7</v>
      </c>
    </row>
    <row r="239" spans="1:21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s="11" t="s">
        <v>8316</v>
      </c>
      <c r="S239" s="16">
        <v>41851.541585648149</v>
      </c>
      <c r="T239" s="16">
        <v>41872.686111111114</v>
      </c>
      <c r="U239">
        <v>7</v>
      </c>
    </row>
    <row r="240" spans="1:21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s="11" t="s">
        <v>8316</v>
      </c>
      <c r="S240" s="16">
        <v>42205.710879629631</v>
      </c>
      <c r="T240" s="16">
        <v>42235.710879629631</v>
      </c>
      <c r="U240">
        <v>7</v>
      </c>
    </row>
    <row r="241" spans="1:2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s="11" t="s">
        <v>8316</v>
      </c>
      <c r="S241" s="16">
        <v>42374.911226851851</v>
      </c>
      <c r="T241" s="16">
        <v>42388.207638888889</v>
      </c>
      <c r="U241">
        <v>1</v>
      </c>
    </row>
    <row r="242" spans="1:21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s="11" t="s">
        <v>8316</v>
      </c>
      <c r="S242" s="16">
        <v>41809.12300925926</v>
      </c>
      <c r="T242" s="16">
        <v>41831.677083333336</v>
      </c>
      <c r="U242">
        <v>6</v>
      </c>
    </row>
    <row r="243" spans="1:21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s="11" t="s">
        <v>8316</v>
      </c>
      <c r="S243" s="16">
        <v>42294.429641203707</v>
      </c>
      <c r="T243" s="16">
        <v>42321.845138888893</v>
      </c>
      <c r="U243">
        <v>10</v>
      </c>
    </row>
    <row r="244" spans="1:21" ht="3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s="11" t="s">
        <v>8316</v>
      </c>
      <c r="S244" s="16">
        <v>42124.841111111105</v>
      </c>
      <c r="T244" s="16">
        <v>42154.841111111105</v>
      </c>
      <c r="U244">
        <v>4</v>
      </c>
    </row>
    <row r="245" spans="1:21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s="11" t="s">
        <v>8316</v>
      </c>
      <c r="S245" s="16">
        <v>41861.524837962963</v>
      </c>
      <c r="T245" s="16">
        <v>41891.524837962963</v>
      </c>
      <c r="U245">
        <v>8</v>
      </c>
    </row>
    <row r="246" spans="1:2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s="11" t="s">
        <v>8316</v>
      </c>
      <c r="S246" s="16">
        <v>42402.889027777783</v>
      </c>
      <c r="T246" s="16">
        <v>42447.847361111111</v>
      </c>
      <c r="U246">
        <v>2</v>
      </c>
    </row>
    <row r="247" spans="1:21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s="11" t="s">
        <v>8316</v>
      </c>
      <c r="S247" s="16">
        <v>41960.119085648148</v>
      </c>
      <c r="T247" s="16">
        <v>41990.119085648148</v>
      </c>
      <c r="U247">
        <v>11</v>
      </c>
    </row>
    <row r="248" spans="1:2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s="11" t="s">
        <v>8316</v>
      </c>
      <c r="S248" s="16">
        <v>42532.052523148144</v>
      </c>
      <c r="T248" s="16">
        <v>42560.166666666672</v>
      </c>
      <c r="U248">
        <v>6</v>
      </c>
    </row>
    <row r="249" spans="1:21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s="11" t="s">
        <v>8316</v>
      </c>
      <c r="S249" s="16">
        <v>42088.723692129628</v>
      </c>
      <c r="T249" s="16">
        <v>42115.723692129628</v>
      </c>
      <c r="U249">
        <v>3</v>
      </c>
    </row>
    <row r="250" spans="1:21" ht="3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s="11" t="s">
        <v>8316</v>
      </c>
      <c r="S250" s="16">
        <v>41820.639189814814</v>
      </c>
      <c r="T250" s="16">
        <v>41843.165972222225</v>
      </c>
      <c r="U250">
        <v>6</v>
      </c>
    </row>
    <row r="251" spans="1:21" ht="3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s="11" t="s">
        <v>8316</v>
      </c>
      <c r="S251" s="16">
        <v>42626.7503125</v>
      </c>
      <c r="T251" s="16">
        <v>42656.7503125</v>
      </c>
      <c r="U251">
        <v>9</v>
      </c>
    </row>
    <row r="252" spans="1:21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s="11" t="s">
        <v>8316</v>
      </c>
      <c r="S252" s="16">
        <v>41821.205636574072</v>
      </c>
      <c r="T252" s="16">
        <v>41852.290972222225</v>
      </c>
      <c r="U252">
        <v>7</v>
      </c>
    </row>
    <row r="253" spans="1:2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s="11" t="s">
        <v>8316</v>
      </c>
      <c r="S253" s="16">
        <v>42016.706678240742</v>
      </c>
      <c r="T253" s="16">
        <v>42047.249305555553</v>
      </c>
      <c r="U253">
        <v>1</v>
      </c>
    </row>
    <row r="254" spans="1:21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s="11" t="s">
        <v>8316</v>
      </c>
      <c r="S254" s="16">
        <v>42011.202581018515</v>
      </c>
      <c r="T254" s="16">
        <v>42038.185416666667</v>
      </c>
      <c r="U254">
        <v>1</v>
      </c>
    </row>
    <row r="255" spans="1:21" ht="3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s="11" t="s">
        <v>8316</v>
      </c>
      <c r="S255" s="16">
        <v>42643.632858796293</v>
      </c>
      <c r="T255" s="16">
        <v>42672.125</v>
      </c>
      <c r="U255">
        <v>9</v>
      </c>
    </row>
    <row r="256" spans="1:2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s="11" t="s">
        <v>8316</v>
      </c>
      <c r="S256" s="16">
        <v>42179.898472222223</v>
      </c>
      <c r="T256" s="16">
        <v>42195.75</v>
      </c>
      <c r="U256">
        <v>6</v>
      </c>
    </row>
    <row r="257" spans="1:21" ht="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s="11" t="s">
        <v>8316</v>
      </c>
      <c r="S257" s="16">
        <v>42575.130057870367</v>
      </c>
      <c r="T257" s="16">
        <v>42605.130057870367</v>
      </c>
      <c r="U257">
        <v>7</v>
      </c>
    </row>
    <row r="258" spans="1:2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s="11" t="s">
        <v>8316</v>
      </c>
      <c r="S258" s="16">
        <v>42420.019097222219</v>
      </c>
      <c r="T258" s="16">
        <v>42479.977430555555</v>
      </c>
      <c r="U258">
        <v>2</v>
      </c>
    </row>
    <row r="259" spans="1:2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s="11" t="s">
        <v>8316</v>
      </c>
      <c r="S259" s="16">
        <v>42053.671666666662</v>
      </c>
      <c r="T259" s="16">
        <v>42083.630000000005</v>
      </c>
      <c r="U259">
        <v>2</v>
      </c>
    </row>
    <row r="260" spans="1:2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s="11" t="s">
        <v>8316</v>
      </c>
      <c r="S260" s="16">
        <v>42605.765381944439</v>
      </c>
      <c r="T260" s="16">
        <v>42634.125</v>
      </c>
      <c r="U260">
        <v>8</v>
      </c>
    </row>
    <row r="261" spans="1:21" ht="3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s="11" t="s">
        <v>8316</v>
      </c>
      <c r="S261" s="16">
        <v>42458.641724537039</v>
      </c>
      <c r="T261" s="16">
        <v>42488.641724537039</v>
      </c>
      <c r="U261">
        <v>3</v>
      </c>
    </row>
    <row r="262" spans="1:2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s="11" t="s">
        <v>8316</v>
      </c>
      <c r="S262" s="16">
        <v>42529.022013888884</v>
      </c>
      <c r="T262" s="16">
        <v>42566.901388888888</v>
      </c>
      <c r="U262">
        <v>6</v>
      </c>
    </row>
    <row r="263" spans="1:21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s="11" t="s">
        <v>8316</v>
      </c>
      <c r="S263" s="16">
        <v>41928.170497685183</v>
      </c>
      <c r="T263" s="16">
        <v>41949.249305555553</v>
      </c>
      <c r="U263">
        <v>10</v>
      </c>
    </row>
    <row r="264" spans="1:21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s="11" t="s">
        <v>8316</v>
      </c>
      <c r="S264" s="16">
        <v>42062.834444444445</v>
      </c>
      <c r="T264" s="16">
        <v>42083.852083333331</v>
      </c>
      <c r="U264">
        <v>2</v>
      </c>
    </row>
    <row r="265" spans="1:21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s="11" t="s">
        <v>8316</v>
      </c>
      <c r="S265" s="16">
        <v>41921.279976851853</v>
      </c>
      <c r="T265" s="16">
        <v>41939.125</v>
      </c>
      <c r="U265">
        <v>10</v>
      </c>
    </row>
    <row r="266" spans="1:2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s="11" t="s">
        <v>8316</v>
      </c>
      <c r="S266" s="16">
        <v>42128.736608796295</v>
      </c>
      <c r="T266" s="16">
        <v>42141.125</v>
      </c>
      <c r="U266">
        <v>5</v>
      </c>
    </row>
    <row r="267" spans="1:21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s="11" t="s">
        <v>8316</v>
      </c>
      <c r="S267" s="16">
        <v>42053.916921296302</v>
      </c>
      <c r="T267" s="16">
        <v>42079.875</v>
      </c>
      <c r="U267">
        <v>2</v>
      </c>
    </row>
    <row r="268" spans="1:21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s="11" t="s">
        <v>8316</v>
      </c>
      <c r="S268" s="16">
        <v>42171.317442129628</v>
      </c>
      <c r="T268" s="16">
        <v>42195.875</v>
      </c>
      <c r="U268">
        <v>6</v>
      </c>
    </row>
    <row r="269" spans="1:2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s="11" t="s">
        <v>8316</v>
      </c>
      <c r="S269" s="16">
        <v>41793.668761574074</v>
      </c>
      <c r="T269" s="16">
        <v>41823.668761574074</v>
      </c>
      <c r="U269">
        <v>6</v>
      </c>
    </row>
    <row r="270" spans="1:21" ht="3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s="11" t="s">
        <v>8316</v>
      </c>
      <c r="S270" s="16">
        <v>42506.760405092587</v>
      </c>
      <c r="T270" s="16">
        <v>42536.760405092587</v>
      </c>
      <c r="U270">
        <v>5</v>
      </c>
    </row>
    <row r="271" spans="1:21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s="11" t="s">
        <v>8316</v>
      </c>
      <c r="S271" s="16">
        <v>42372.693055555559</v>
      </c>
      <c r="T271" s="16">
        <v>42402.693055555559</v>
      </c>
      <c r="U271">
        <v>1</v>
      </c>
    </row>
    <row r="272" spans="1:21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s="11" t="s">
        <v>8316</v>
      </c>
      <c r="S272" s="16">
        <v>42126.87501157407</v>
      </c>
      <c r="T272" s="16">
        <v>42158.290972222225</v>
      </c>
      <c r="U272">
        <v>5</v>
      </c>
    </row>
    <row r="273" spans="1:21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s="11" t="s">
        <v>8316</v>
      </c>
      <c r="S273" s="16">
        <v>42087.768055555556</v>
      </c>
      <c r="T273" s="16">
        <v>42111.666666666672</v>
      </c>
      <c r="U273">
        <v>3</v>
      </c>
    </row>
    <row r="274" spans="1:21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s="11" t="s">
        <v>8316</v>
      </c>
      <c r="S274" s="16">
        <v>42443.802361111113</v>
      </c>
      <c r="T274" s="16">
        <v>42473.802361111113</v>
      </c>
      <c r="U274">
        <v>3</v>
      </c>
    </row>
    <row r="275" spans="1:21" ht="3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s="11" t="s">
        <v>8316</v>
      </c>
      <c r="S275" s="16">
        <v>42121.249814814815</v>
      </c>
      <c r="T275" s="16">
        <v>42142.249814814815</v>
      </c>
      <c r="U275">
        <v>4</v>
      </c>
    </row>
    <row r="276" spans="1:21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s="11" t="s">
        <v>8316</v>
      </c>
      <c r="S276" s="16">
        <v>42268.009224537032</v>
      </c>
      <c r="T276" s="16">
        <v>42303.009224537032</v>
      </c>
      <c r="U276">
        <v>9</v>
      </c>
    </row>
    <row r="277" spans="1:21" ht="3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s="11" t="s">
        <v>8316</v>
      </c>
      <c r="S277" s="16">
        <v>41848.866157407407</v>
      </c>
      <c r="T277" s="16">
        <v>41868.21597222222</v>
      </c>
      <c r="U277">
        <v>7</v>
      </c>
    </row>
    <row r="278" spans="1:21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s="11" t="s">
        <v>8316</v>
      </c>
      <c r="S278" s="16">
        <v>42689.214988425927</v>
      </c>
      <c r="T278" s="16">
        <v>42700.25</v>
      </c>
      <c r="U278">
        <v>11</v>
      </c>
    </row>
    <row r="279" spans="1:21" ht="3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s="11" t="s">
        <v>8316</v>
      </c>
      <c r="S279" s="16">
        <v>42584.846828703703</v>
      </c>
      <c r="T279" s="16">
        <v>42624.846828703703</v>
      </c>
      <c r="U279">
        <v>8</v>
      </c>
    </row>
    <row r="280" spans="1:21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s="11" t="s">
        <v>8316</v>
      </c>
      <c r="S280" s="16">
        <v>42511.741944444439</v>
      </c>
      <c r="T280" s="16">
        <v>42523.916666666672</v>
      </c>
      <c r="U280">
        <v>5</v>
      </c>
    </row>
    <row r="281" spans="1:21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s="11" t="s">
        <v>8316</v>
      </c>
      <c r="S281" s="16">
        <v>42132.036168981482</v>
      </c>
      <c r="T281" s="16">
        <v>42186.290972222225</v>
      </c>
      <c r="U281">
        <v>5</v>
      </c>
    </row>
    <row r="282" spans="1:21" ht="3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s="11" t="s">
        <v>8316</v>
      </c>
      <c r="S282" s="16">
        <v>42419.91942129629</v>
      </c>
      <c r="T282" s="16">
        <v>42436.207638888889</v>
      </c>
      <c r="U282">
        <v>2</v>
      </c>
    </row>
    <row r="283" spans="1:21" ht="3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s="11" t="s">
        <v>8316</v>
      </c>
      <c r="S283" s="16">
        <v>42430.839398148149</v>
      </c>
      <c r="T283" s="16">
        <v>42445.165972222225</v>
      </c>
      <c r="U283">
        <v>3</v>
      </c>
    </row>
    <row r="284" spans="1:21" ht="3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s="11" t="s">
        <v>8316</v>
      </c>
      <c r="S284" s="16">
        <v>42297.748738425929</v>
      </c>
      <c r="T284" s="16">
        <v>42327.790405092594</v>
      </c>
      <c r="U284">
        <v>10</v>
      </c>
    </row>
    <row r="285" spans="1:21" ht="7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s="11" t="s">
        <v>8316</v>
      </c>
      <c r="S285" s="16">
        <v>41760.935706018521</v>
      </c>
      <c r="T285" s="16">
        <v>41772.166666666664</v>
      </c>
      <c r="U285">
        <v>5</v>
      </c>
    </row>
    <row r="286" spans="1:21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s="11" t="s">
        <v>8316</v>
      </c>
      <c r="S286" s="16">
        <v>41829.734259259261</v>
      </c>
      <c r="T286" s="16">
        <v>41874.734259259261</v>
      </c>
      <c r="U286">
        <v>7</v>
      </c>
    </row>
    <row r="287" spans="1:2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s="11" t="s">
        <v>8316</v>
      </c>
      <c r="S287" s="16">
        <v>42491.92288194444</v>
      </c>
      <c r="T287" s="16">
        <v>42521.92288194444</v>
      </c>
      <c r="U287">
        <v>5</v>
      </c>
    </row>
    <row r="288" spans="1:21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s="11" t="s">
        <v>8316</v>
      </c>
      <c r="S288" s="16">
        <v>41950.859560185185</v>
      </c>
      <c r="T288" s="16">
        <v>41964.204861111109</v>
      </c>
      <c r="U288">
        <v>11</v>
      </c>
    </row>
    <row r="289" spans="1:21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s="11" t="s">
        <v>8316</v>
      </c>
      <c r="S289" s="16">
        <v>41802.62090277778</v>
      </c>
      <c r="T289" s="16">
        <v>41822.62090277778</v>
      </c>
      <c r="U289">
        <v>6</v>
      </c>
    </row>
    <row r="290" spans="1:21" ht="3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s="11" t="s">
        <v>8316</v>
      </c>
      <c r="S290" s="16">
        <v>41781.096203703702</v>
      </c>
      <c r="T290" s="16">
        <v>41794.207638888889</v>
      </c>
      <c r="U290">
        <v>5</v>
      </c>
    </row>
    <row r="291" spans="1:21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s="11" t="s">
        <v>8316</v>
      </c>
      <c r="S291" s="16">
        <v>42020.846666666665</v>
      </c>
      <c r="T291" s="16">
        <v>42037.207638888889</v>
      </c>
      <c r="U291">
        <v>1</v>
      </c>
    </row>
    <row r="292" spans="1:2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s="11" t="s">
        <v>8316</v>
      </c>
      <c r="S292" s="16">
        <v>42125.772812499999</v>
      </c>
      <c r="T292" s="16">
        <v>42155.772812499999</v>
      </c>
      <c r="U292">
        <v>5</v>
      </c>
    </row>
    <row r="293" spans="1:21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s="11" t="s">
        <v>8316</v>
      </c>
      <c r="S293" s="16">
        <v>41856.010069444441</v>
      </c>
      <c r="T293" s="16">
        <v>41890.125</v>
      </c>
      <c r="U293">
        <v>8</v>
      </c>
    </row>
    <row r="294" spans="1:21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s="11" t="s">
        <v>8316</v>
      </c>
      <c r="S294" s="16">
        <v>41893.783553240741</v>
      </c>
      <c r="T294" s="16">
        <v>41914.597916666666</v>
      </c>
      <c r="U294">
        <v>9</v>
      </c>
    </row>
    <row r="295" spans="1:21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s="11" t="s">
        <v>8316</v>
      </c>
      <c r="S295" s="16">
        <v>41881.361342592594</v>
      </c>
      <c r="T295" s="16">
        <v>41911.361342592594</v>
      </c>
      <c r="U295">
        <v>8</v>
      </c>
    </row>
    <row r="296" spans="1:21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s="11" t="s">
        <v>8316</v>
      </c>
      <c r="S296" s="16">
        <v>41880.76357638889</v>
      </c>
      <c r="T296" s="16">
        <v>41895.166666666664</v>
      </c>
      <c r="U296">
        <v>8</v>
      </c>
    </row>
    <row r="297" spans="1:21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s="11" t="s">
        <v>8316</v>
      </c>
      <c r="S297" s="16">
        <v>42214.6956712963</v>
      </c>
      <c r="T297" s="16">
        <v>42225.666666666672</v>
      </c>
      <c r="U297">
        <v>7</v>
      </c>
    </row>
    <row r="298" spans="1:21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s="11" t="s">
        <v>8316</v>
      </c>
      <c r="S298" s="16">
        <v>42460.335312499999</v>
      </c>
      <c r="T298" s="16">
        <v>42488.249305555553</v>
      </c>
      <c r="U298">
        <v>3</v>
      </c>
    </row>
    <row r="299" spans="1:21" ht="3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s="11" t="s">
        <v>8316</v>
      </c>
      <c r="S299" s="16">
        <v>42167.023206018523</v>
      </c>
      <c r="T299" s="16">
        <v>42196.165972222225</v>
      </c>
      <c r="U299">
        <v>6</v>
      </c>
    </row>
    <row r="300" spans="1:21" ht="3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s="11" t="s">
        <v>8316</v>
      </c>
      <c r="S300" s="16">
        <v>42177.761782407411</v>
      </c>
      <c r="T300" s="16">
        <v>42198.041666666672</v>
      </c>
      <c r="U300">
        <v>6</v>
      </c>
    </row>
    <row r="301" spans="1:2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s="11" t="s">
        <v>8316</v>
      </c>
      <c r="S301" s="16">
        <v>42521.654328703706</v>
      </c>
      <c r="T301" s="16">
        <v>42551.654328703706</v>
      </c>
      <c r="U301">
        <v>5</v>
      </c>
    </row>
    <row r="302" spans="1:21" ht="3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s="11" t="s">
        <v>8316</v>
      </c>
      <c r="S302" s="16">
        <v>41884.599849537037</v>
      </c>
      <c r="T302" s="16">
        <v>41900.165972222225</v>
      </c>
      <c r="U302">
        <v>9</v>
      </c>
    </row>
    <row r="303" spans="1:21" ht="3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s="11" t="s">
        <v>8316</v>
      </c>
      <c r="S303" s="16">
        <v>42289.761192129634</v>
      </c>
      <c r="T303" s="16">
        <v>42319.802858796291</v>
      </c>
      <c r="U303">
        <v>10</v>
      </c>
    </row>
    <row r="304" spans="1:2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s="11" t="s">
        <v>8316</v>
      </c>
      <c r="S304" s="16">
        <v>42243.6252662037</v>
      </c>
      <c r="T304" s="16">
        <v>42278.6252662037</v>
      </c>
      <c r="U304">
        <v>8</v>
      </c>
    </row>
    <row r="305" spans="1:21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s="11" t="s">
        <v>8316</v>
      </c>
      <c r="S305" s="16">
        <v>42600.756041666667</v>
      </c>
      <c r="T305" s="16">
        <v>42621.756041666667</v>
      </c>
      <c r="U305">
        <v>8</v>
      </c>
    </row>
    <row r="306" spans="1:21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s="11" t="s">
        <v>8316</v>
      </c>
      <c r="S306" s="16">
        <v>41829.599791666667</v>
      </c>
      <c r="T306" s="16">
        <v>41889.599791666667</v>
      </c>
      <c r="U306">
        <v>7</v>
      </c>
    </row>
    <row r="307" spans="1:2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s="11" t="s">
        <v>8316</v>
      </c>
      <c r="S307" s="16">
        <v>42040.831678240742</v>
      </c>
      <c r="T307" s="16">
        <v>42070.831678240742</v>
      </c>
      <c r="U307">
        <v>2</v>
      </c>
    </row>
    <row r="308" spans="1:21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s="11" t="s">
        <v>8316</v>
      </c>
      <c r="S308" s="16">
        <v>42075.807395833333</v>
      </c>
      <c r="T308" s="16">
        <v>42105.807395833333</v>
      </c>
      <c r="U308">
        <v>3</v>
      </c>
    </row>
    <row r="309" spans="1:21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s="11" t="s">
        <v>8316</v>
      </c>
      <c r="S309" s="16">
        <v>42073.660694444443</v>
      </c>
      <c r="T309" s="16">
        <v>42095.165972222225</v>
      </c>
      <c r="U309">
        <v>3</v>
      </c>
    </row>
    <row r="310" spans="1:2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s="11" t="s">
        <v>8316</v>
      </c>
      <c r="S310" s="16">
        <v>42480.078715277778</v>
      </c>
      <c r="T310" s="16">
        <v>42504.165972222225</v>
      </c>
      <c r="U310">
        <v>4</v>
      </c>
    </row>
    <row r="311" spans="1:2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s="11" t="s">
        <v>8316</v>
      </c>
      <c r="S311" s="16">
        <v>42411.942291666666</v>
      </c>
      <c r="T311" s="16">
        <v>42434.041666666672</v>
      </c>
      <c r="U311">
        <v>2</v>
      </c>
    </row>
    <row r="312" spans="1:21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s="11" t="s">
        <v>8316</v>
      </c>
      <c r="S312" s="16">
        <v>41753.515856481477</v>
      </c>
      <c r="T312" s="16">
        <v>41781.921527777777</v>
      </c>
      <c r="U312">
        <v>4</v>
      </c>
    </row>
    <row r="313" spans="1:21" ht="3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s="11" t="s">
        <v>8316</v>
      </c>
      <c r="S313" s="16">
        <v>42196.028703703705</v>
      </c>
      <c r="T313" s="16">
        <v>42228</v>
      </c>
      <c r="U313">
        <v>7</v>
      </c>
    </row>
    <row r="314" spans="1:2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s="11" t="s">
        <v>8316</v>
      </c>
      <c r="S314" s="16">
        <v>42016.050451388888</v>
      </c>
      <c r="T314" s="16">
        <v>42046.708333333328</v>
      </c>
      <c r="U314">
        <v>1</v>
      </c>
    </row>
    <row r="315" spans="1:21" ht="3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s="11" t="s">
        <v>8316</v>
      </c>
      <c r="S315" s="16">
        <v>41730.276747685188</v>
      </c>
      <c r="T315" s="16">
        <v>41764.276747685188</v>
      </c>
      <c r="U315">
        <v>4</v>
      </c>
    </row>
    <row r="316" spans="1:21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s="11" t="s">
        <v>8316</v>
      </c>
      <c r="S316" s="16">
        <v>42203.680300925931</v>
      </c>
      <c r="T316" s="16">
        <v>42221.774999999994</v>
      </c>
      <c r="U316">
        <v>7</v>
      </c>
    </row>
    <row r="317" spans="1:21" ht="3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s="11" t="s">
        <v>8316</v>
      </c>
      <c r="S317" s="16">
        <v>41974.743148148147</v>
      </c>
      <c r="T317" s="16">
        <v>42004.743148148147</v>
      </c>
      <c r="U317">
        <v>12</v>
      </c>
    </row>
    <row r="318" spans="1:21" ht="3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s="11" t="s">
        <v>8316</v>
      </c>
      <c r="S318" s="16">
        <v>41869.740671296298</v>
      </c>
      <c r="T318" s="16">
        <v>41899.740671296298</v>
      </c>
      <c r="U318">
        <v>8</v>
      </c>
    </row>
    <row r="319" spans="1:21" ht="3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s="11" t="s">
        <v>8316</v>
      </c>
      <c r="S319" s="16">
        <v>41982.688611111109</v>
      </c>
      <c r="T319" s="16">
        <v>42012.688611111109</v>
      </c>
      <c r="U319">
        <v>12</v>
      </c>
    </row>
    <row r="320" spans="1:2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s="11" t="s">
        <v>8316</v>
      </c>
      <c r="S320" s="16">
        <v>41976.331979166673</v>
      </c>
      <c r="T320" s="16">
        <v>42004.291666666672</v>
      </c>
      <c r="U320">
        <v>12</v>
      </c>
    </row>
    <row r="321" spans="1:21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s="11" t="s">
        <v>8316</v>
      </c>
      <c r="S321" s="16">
        <v>41926.942685185182</v>
      </c>
      <c r="T321" s="16">
        <v>41956.984351851846</v>
      </c>
      <c r="U321">
        <v>10</v>
      </c>
    </row>
    <row r="322" spans="1:21" ht="3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s="11" t="s">
        <v>8316</v>
      </c>
      <c r="S322" s="16">
        <v>42561.783877314811</v>
      </c>
      <c r="T322" s="16">
        <v>42593.165972222225</v>
      </c>
      <c r="U322">
        <v>7</v>
      </c>
    </row>
    <row r="323" spans="1:21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s="11" t="s">
        <v>8316</v>
      </c>
      <c r="S323" s="16">
        <v>42649.54923611111</v>
      </c>
      <c r="T323" s="16">
        <v>42709.590902777782</v>
      </c>
      <c r="U323">
        <v>10</v>
      </c>
    </row>
    <row r="324" spans="1:2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s="11" t="s">
        <v>8316</v>
      </c>
      <c r="S324" s="16">
        <v>42093.786840277782</v>
      </c>
      <c r="T324" s="16">
        <v>42120.26944444445</v>
      </c>
      <c r="U324">
        <v>3</v>
      </c>
    </row>
    <row r="325" spans="1:2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s="11" t="s">
        <v>8316</v>
      </c>
      <c r="S325" s="16">
        <v>42026.176180555558</v>
      </c>
      <c r="T325" s="16">
        <v>42064.207638888889</v>
      </c>
      <c r="U325">
        <v>1</v>
      </c>
    </row>
    <row r="326" spans="1:2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s="11" t="s">
        <v>8316</v>
      </c>
      <c r="S326" s="16">
        <v>42451.095856481479</v>
      </c>
      <c r="T326" s="16">
        <v>42465.095856481479</v>
      </c>
      <c r="U326">
        <v>3</v>
      </c>
    </row>
    <row r="327" spans="1:21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s="11" t="s">
        <v>8316</v>
      </c>
      <c r="S327" s="16">
        <v>42418.425983796296</v>
      </c>
      <c r="T327" s="16">
        <v>42478.384317129632</v>
      </c>
      <c r="U327">
        <v>2</v>
      </c>
    </row>
    <row r="328" spans="1:21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s="11" t="s">
        <v>8316</v>
      </c>
      <c r="S328" s="16">
        <v>41964.716319444444</v>
      </c>
      <c r="T328" s="16">
        <v>41994.716319444444</v>
      </c>
      <c r="U328">
        <v>11</v>
      </c>
    </row>
    <row r="329" spans="1:2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s="11" t="s">
        <v>8316</v>
      </c>
      <c r="S329" s="16">
        <v>42576.697569444441</v>
      </c>
      <c r="T329" s="16">
        <v>42636.697569444441</v>
      </c>
      <c r="U329">
        <v>7</v>
      </c>
    </row>
    <row r="330" spans="1:21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s="11" t="s">
        <v>8316</v>
      </c>
      <c r="S330" s="16">
        <v>42125.647534722222</v>
      </c>
      <c r="T330" s="16">
        <v>42150.647534722222</v>
      </c>
      <c r="U330">
        <v>5</v>
      </c>
    </row>
    <row r="331" spans="1:21" ht="3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s="11" t="s">
        <v>8316</v>
      </c>
      <c r="S331" s="16">
        <v>42003.948425925926</v>
      </c>
      <c r="T331" s="16">
        <v>42028.207638888889</v>
      </c>
      <c r="U331">
        <v>12</v>
      </c>
    </row>
    <row r="332" spans="1:2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s="11" t="s">
        <v>8316</v>
      </c>
      <c r="S332" s="16">
        <v>41988.829942129625</v>
      </c>
      <c r="T332" s="16">
        <v>42046.207638888889</v>
      </c>
      <c r="U332">
        <v>12</v>
      </c>
    </row>
    <row r="333" spans="1:2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s="11" t="s">
        <v>8316</v>
      </c>
      <c r="S333" s="16">
        <v>41974.898599537039</v>
      </c>
      <c r="T333" s="16">
        <v>42009.851388888885</v>
      </c>
      <c r="U333">
        <v>12</v>
      </c>
    </row>
    <row r="334" spans="1:21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s="11" t="s">
        <v>8316</v>
      </c>
      <c r="S334" s="16">
        <v>42592.066921296297</v>
      </c>
      <c r="T334" s="16">
        <v>42617.066921296297</v>
      </c>
      <c r="U334">
        <v>8</v>
      </c>
    </row>
    <row r="335" spans="1:2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s="11" t="s">
        <v>8316</v>
      </c>
      <c r="S335" s="16">
        <v>42050.008368055554</v>
      </c>
      <c r="T335" s="16">
        <v>42076.290972222225</v>
      </c>
      <c r="U335">
        <v>2</v>
      </c>
    </row>
    <row r="336" spans="1:2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s="11" t="s">
        <v>8316</v>
      </c>
      <c r="S336" s="16">
        <v>42417.585532407407</v>
      </c>
      <c r="T336" s="16">
        <v>42432.249305555553</v>
      </c>
      <c r="U336">
        <v>2</v>
      </c>
    </row>
    <row r="337" spans="1:2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s="11" t="s">
        <v>8316</v>
      </c>
      <c r="S337" s="16">
        <v>41866.79886574074</v>
      </c>
      <c r="T337" s="16">
        <v>41885.207638888889</v>
      </c>
      <c r="U337">
        <v>8</v>
      </c>
    </row>
    <row r="338" spans="1:2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s="11" t="s">
        <v>8316</v>
      </c>
      <c r="S338" s="16">
        <v>42220.79487268519</v>
      </c>
      <c r="T338" s="16">
        <v>42246</v>
      </c>
      <c r="U338">
        <v>8</v>
      </c>
    </row>
    <row r="339" spans="1:2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s="11" t="s">
        <v>8316</v>
      </c>
      <c r="S339" s="16">
        <v>42628.849120370374</v>
      </c>
      <c r="T339" s="16">
        <v>42656.849120370374</v>
      </c>
      <c r="U339">
        <v>9</v>
      </c>
    </row>
    <row r="340" spans="1:21" ht="3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s="11" t="s">
        <v>8316</v>
      </c>
      <c r="S340" s="16">
        <v>42447.894432870366</v>
      </c>
      <c r="T340" s="16">
        <v>42507.894432870366</v>
      </c>
      <c r="U340">
        <v>3</v>
      </c>
    </row>
    <row r="341" spans="1:21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s="11" t="s">
        <v>8316</v>
      </c>
      <c r="S341" s="16">
        <v>42283.864351851851</v>
      </c>
      <c r="T341" s="16">
        <v>42313.906018518523</v>
      </c>
      <c r="U341">
        <v>10</v>
      </c>
    </row>
    <row r="342" spans="1:21" ht="3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s="11" t="s">
        <v>8316</v>
      </c>
      <c r="S342" s="16">
        <v>42483.015694444446</v>
      </c>
      <c r="T342" s="16">
        <v>42489.290972222225</v>
      </c>
      <c r="U342">
        <v>4</v>
      </c>
    </row>
    <row r="343" spans="1:2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s="11" t="s">
        <v>8316</v>
      </c>
      <c r="S343" s="16">
        <v>41788.58997685185</v>
      </c>
      <c r="T343" s="16">
        <v>41818.58997685185</v>
      </c>
      <c r="U343">
        <v>5</v>
      </c>
    </row>
    <row r="344" spans="1:2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s="11" t="s">
        <v>8316</v>
      </c>
      <c r="S344" s="16">
        <v>42144.041851851856</v>
      </c>
      <c r="T344" s="16">
        <v>42174.041851851856</v>
      </c>
      <c r="U344">
        <v>5</v>
      </c>
    </row>
    <row r="345" spans="1:21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s="11" t="s">
        <v>8316</v>
      </c>
      <c r="S345" s="16">
        <v>42661.132245370376</v>
      </c>
      <c r="T345" s="16">
        <v>42693.916666666672</v>
      </c>
      <c r="U345">
        <v>10</v>
      </c>
    </row>
    <row r="346" spans="1:21" ht="3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s="11" t="s">
        <v>8316</v>
      </c>
      <c r="S346" s="16">
        <v>42037.938206018516</v>
      </c>
      <c r="T346" s="16">
        <v>42068.166666666672</v>
      </c>
      <c r="U346">
        <v>2</v>
      </c>
    </row>
    <row r="347" spans="1:21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s="11" t="s">
        <v>8316</v>
      </c>
      <c r="S347" s="16">
        <v>42619.935694444444</v>
      </c>
      <c r="T347" s="16">
        <v>42643.875</v>
      </c>
      <c r="U347">
        <v>9</v>
      </c>
    </row>
    <row r="348" spans="1:2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s="11" t="s">
        <v>8316</v>
      </c>
      <c r="S348" s="16">
        <v>41877.221886574072</v>
      </c>
      <c r="T348" s="16">
        <v>41910.140972222223</v>
      </c>
      <c r="U348">
        <v>8</v>
      </c>
    </row>
    <row r="349" spans="1:2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s="11" t="s">
        <v>8316</v>
      </c>
      <c r="S349" s="16">
        <v>41828.736921296295</v>
      </c>
      <c r="T349" s="16">
        <v>41846.291666666664</v>
      </c>
      <c r="U349">
        <v>7</v>
      </c>
    </row>
    <row r="350" spans="1:21" ht="4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s="11" t="s">
        <v>8316</v>
      </c>
      <c r="S350" s="16">
        <v>42545.774189814809</v>
      </c>
      <c r="T350" s="16">
        <v>42605.774189814809</v>
      </c>
      <c r="U350">
        <v>6</v>
      </c>
    </row>
    <row r="351" spans="1:21" ht="3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s="11" t="s">
        <v>8316</v>
      </c>
      <c r="S351" s="16">
        <v>42460.741747685184</v>
      </c>
      <c r="T351" s="16">
        <v>42511.165972222225</v>
      </c>
      <c r="U351">
        <v>3</v>
      </c>
    </row>
    <row r="352" spans="1:2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s="11" t="s">
        <v>8316</v>
      </c>
      <c r="S352" s="16">
        <v>41887.292187500003</v>
      </c>
      <c r="T352" s="16">
        <v>41917.292187500003</v>
      </c>
      <c r="U352">
        <v>9</v>
      </c>
    </row>
    <row r="353" spans="1:2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s="11" t="s">
        <v>8316</v>
      </c>
      <c r="S353" s="16">
        <v>41828.646319444444</v>
      </c>
      <c r="T353" s="16">
        <v>41861.665972222225</v>
      </c>
      <c r="U353">
        <v>7</v>
      </c>
    </row>
    <row r="354" spans="1:21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s="11" t="s">
        <v>8316</v>
      </c>
      <c r="S354" s="16">
        <v>42173.803217592591</v>
      </c>
      <c r="T354" s="16">
        <v>42203.290972222225</v>
      </c>
      <c r="U354">
        <v>6</v>
      </c>
    </row>
    <row r="355" spans="1:2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s="11" t="s">
        <v>8316</v>
      </c>
      <c r="S355" s="16">
        <v>41775.858564814815</v>
      </c>
      <c r="T355" s="16">
        <v>41822.165972222225</v>
      </c>
      <c r="U355">
        <v>5</v>
      </c>
    </row>
    <row r="356" spans="1:2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s="11" t="s">
        <v>8316</v>
      </c>
      <c r="S356" s="16">
        <v>42055.277199074073</v>
      </c>
      <c r="T356" s="16">
        <v>42082.610416666663</v>
      </c>
      <c r="U356">
        <v>2</v>
      </c>
    </row>
    <row r="357" spans="1:21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s="11" t="s">
        <v>8316</v>
      </c>
      <c r="S357" s="16">
        <v>42447.896666666667</v>
      </c>
      <c r="T357" s="16">
        <v>42470.166666666672</v>
      </c>
      <c r="U357">
        <v>3</v>
      </c>
    </row>
    <row r="358" spans="1:21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s="11" t="s">
        <v>8316</v>
      </c>
      <c r="S358" s="16">
        <v>42523.248715277776</v>
      </c>
      <c r="T358" s="16">
        <v>42537.248715277776</v>
      </c>
      <c r="U358">
        <v>6</v>
      </c>
    </row>
    <row r="359" spans="1:2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s="11" t="s">
        <v>8316</v>
      </c>
      <c r="S359" s="16">
        <v>41822.90488425926</v>
      </c>
      <c r="T359" s="16">
        <v>41844.291666666664</v>
      </c>
      <c r="U359">
        <v>7</v>
      </c>
    </row>
    <row r="360" spans="1:21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s="11" t="s">
        <v>8316</v>
      </c>
      <c r="S360" s="16">
        <v>42185.556157407409</v>
      </c>
      <c r="T360" s="16">
        <v>42208.772916666669</v>
      </c>
      <c r="U360">
        <v>6</v>
      </c>
    </row>
    <row r="361" spans="1:21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s="11" t="s">
        <v>8316</v>
      </c>
      <c r="S361" s="16">
        <v>41820.62809027778</v>
      </c>
      <c r="T361" s="16">
        <v>41841.165972222225</v>
      </c>
      <c r="U361">
        <v>6</v>
      </c>
    </row>
    <row r="362" spans="1:21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s="11" t="s">
        <v>8316</v>
      </c>
      <c r="S362" s="16">
        <v>41876.815787037034</v>
      </c>
      <c r="T362" s="16">
        <v>41894.815787037034</v>
      </c>
      <c r="U362">
        <v>8</v>
      </c>
    </row>
    <row r="363" spans="1:2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s="11" t="s">
        <v>8316</v>
      </c>
      <c r="S363" s="16">
        <v>41802.574282407404</v>
      </c>
      <c r="T363" s="16">
        <v>41823.165972222225</v>
      </c>
      <c r="U363">
        <v>6</v>
      </c>
    </row>
    <row r="364" spans="1:21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s="11" t="s">
        <v>8316</v>
      </c>
      <c r="S364" s="16">
        <v>41786.761354166665</v>
      </c>
      <c r="T364" s="16">
        <v>41821.207638888889</v>
      </c>
      <c r="U364">
        <v>5</v>
      </c>
    </row>
    <row r="365" spans="1:2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s="11" t="s">
        <v>8316</v>
      </c>
      <c r="S365" s="16">
        <v>42627.454097222217</v>
      </c>
      <c r="T365" s="16">
        <v>42648.454097222217</v>
      </c>
      <c r="U365">
        <v>9</v>
      </c>
    </row>
    <row r="366" spans="1:21" ht="3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s="11" t="s">
        <v>8316</v>
      </c>
      <c r="S366" s="16">
        <v>42374.651504629626</v>
      </c>
      <c r="T366" s="16">
        <v>42384.651504629626</v>
      </c>
      <c r="U366">
        <v>1</v>
      </c>
    </row>
    <row r="367" spans="1:21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s="11" t="s">
        <v>8316</v>
      </c>
      <c r="S367" s="16">
        <v>41772.685393518521</v>
      </c>
      <c r="T367" s="16">
        <v>41806.290972222225</v>
      </c>
      <c r="U367">
        <v>5</v>
      </c>
    </row>
    <row r="368" spans="1:2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s="11" t="s">
        <v>8316</v>
      </c>
      <c r="S368" s="16">
        <v>42633.116851851853</v>
      </c>
      <c r="T368" s="16">
        <v>42663.116851851853</v>
      </c>
      <c r="U368">
        <v>9</v>
      </c>
    </row>
    <row r="369" spans="1:21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s="11" t="s">
        <v>8316</v>
      </c>
      <c r="S369" s="16">
        <v>42219.180393518516</v>
      </c>
      <c r="T369" s="16">
        <v>42249.180393518516</v>
      </c>
      <c r="U369">
        <v>8</v>
      </c>
    </row>
    <row r="370" spans="1:21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s="11" t="s">
        <v>8316</v>
      </c>
      <c r="S370" s="16">
        <v>41753.593275462961</v>
      </c>
      <c r="T370" s="16">
        <v>41778.875</v>
      </c>
      <c r="U370">
        <v>4</v>
      </c>
    </row>
    <row r="371" spans="1:2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s="11" t="s">
        <v>8316</v>
      </c>
      <c r="S371" s="16">
        <v>42230.662731481483</v>
      </c>
      <c r="T371" s="16">
        <v>42245.165972222225</v>
      </c>
      <c r="U371">
        <v>8</v>
      </c>
    </row>
    <row r="372" spans="1:21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s="11" t="s">
        <v>8316</v>
      </c>
      <c r="S372" s="16">
        <v>41787.218229166669</v>
      </c>
      <c r="T372" s="16">
        <v>41817.218229166669</v>
      </c>
      <c r="U372">
        <v>5</v>
      </c>
    </row>
    <row r="373" spans="1:21" ht="3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s="11" t="s">
        <v>8316</v>
      </c>
      <c r="S373" s="16">
        <v>42147.826840277776</v>
      </c>
      <c r="T373" s="16">
        <v>42176.934027777781</v>
      </c>
      <c r="U373">
        <v>5</v>
      </c>
    </row>
    <row r="374" spans="1:21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s="11" t="s">
        <v>8316</v>
      </c>
      <c r="S374" s="16">
        <v>41940.598182870373</v>
      </c>
      <c r="T374" s="16">
        <v>41970.639849537038</v>
      </c>
      <c r="U374">
        <v>10</v>
      </c>
    </row>
    <row r="375" spans="1:2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s="11" t="s">
        <v>8316</v>
      </c>
      <c r="S375" s="16">
        <v>42020.700567129628</v>
      </c>
      <c r="T375" s="16">
        <v>42065.207638888889</v>
      </c>
      <c r="U375">
        <v>1</v>
      </c>
    </row>
    <row r="376" spans="1:2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s="11" t="s">
        <v>8316</v>
      </c>
      <c r="S376" s="16">
        <v>41891.96503472222</v>
      </c>
      <c r="T376" s="16">
        <v>41901</v>
      </c>
      <c r="U376">
        <v>9</v>
      </c>
    </row>
    <row r="377" spans="1:21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s="11" t="s">
        <v>8316</v>
      </c>
      <c r="S377" s="16">
        <v>42490.133877314816</v>
      </c>
      <c r="T377" s="16">
        <v>42527.083333333328</v>
      </c>
      <c r="U377">
        <v>4</v>
      </c>
    </row>
    <row r="378" spans="1:21" ht="3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s="11" t="s">
        <v>8316</v>
      </c>
      <c r="S378" s="16">
        <v>41995.870486111111</v>
      </c>
      <c r="T378" s="16">
        <v>42015.870486111111</v>
      </c>
      <c r="U378">
        <v>12</v>
      </c>
    </row>
    <row r="379" spans="1:2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s="11" t="s">
        <v>8316</v>
      </c>
      <c r="S379" s="16">
        <v>42401.806562500002</v>
      </c>
      <c r="T379" s="16">
        <v>42431.806562500002</v>
      </c>
      <c r="U379">
        <v>2</v>
      </c>
    </row>
    <row r="380" spans="1:21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s="11" t="s">
        <v>8316</v>
      </c>
      <c r="S380" s="16">
        <v>41897.602037037039</v>
      </c>
      <c r="T380" s="16">
        <v>41927.602037037039</v>
      </c>
      <c r="U380">
        <v>9</v>
      </c>
    </row>
    <row r="381" spans="1:2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s="11" t="s">
        <v>8316</v>
      </c>
      <c r="S381" s="16">
        <v>41882.585648148146</v>
      </c>
      <c r="T381" s="16">
        <v>41912.666666666664</v>
      </c>
      <c r="U381">
        <v>8</v>
      </c>
    </row>
    <row r="382" spans="1:21" ht="3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s="11" t="s">
        <v>8316</v>
      </c>
      <c r="S382" s="16">
        <v>42556.504490740743</v>
      </c>
      <c r="T382" s="16">
        <v>42595.290972222225</v>
      </c>
      <c r="U382">
        <v>7</v>
      </c>
    </row>
    <row r="383" spans="1:2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s="11" t="s">
        <v>8316</v>
      </c>
      <c r="S383" s="16">
        <v>41792.542986111112</v>
      </c>
      <c r="T383" s="16">
        <v>41813.75</v>
      </c>
      <c r="U383">
        <v>6</v>
      </c>
    </row>
    <row r="384" spans="1:2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s="11" t="s">
        <v>8316</v>
      </c>
      <c r="S384" s="16">
        <v>41879.913761574076</v>
      </c>
      <c r="T384" s="16">
        <v>41894.913761574076</v>
      </c>
      <c r="U384">
        <v>8</v>
      </c>
    </row>
    <row r="385" spans="1:2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s="11" t="s">
        <v>8316</v>
      </c>
      <c r="S385" s="16">
        <v>42552.048356481479</v>
      </c>
      <c r="T385" s="16">
        <v>42573.226388888885</v>
      </c>
      <c r="U385">
        <v>7</v>
      </c>
    </row>
    <row r="386" spans="1:21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s="11" t="s">
        <v>8316</v>
      </c>
      <c r="S386" s="16">
        <v>41810.142199074071</v>
      </c>
      <c r="T386" s="16">
        <v>41824.142199074071</v>
      </c>
      <c r="U386">
        <v>6</v>
      </c>
    </row>
    <row r="387" spans="1:2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s="11" t="s">
        <v>8316</v>
      </c>
      <c r="S387" s="16">
        <v>42072.576249999998</v>
      </c>
      <c r="T387" s="16">
        <v>42097.576249999998</v>
      </c>
      <c r="U387">
        <v>3</v>
      </c>
    </row>
    <row r="388" spans="1:2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s="11" t="s">
        <v>8316</v>
      </c>
      <c r="S388" s="16">
        <v>41779.724224537036</v>
      </c>
      <c r="T388" s="16">
        <v>41805.666666666664</v>
      </c>
      <c r="U388">
        <v>5</v>
      </c>
    </row>
    <row r="389" spans="1:21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s="11" t="s">
        <v>8316</v>
      </c>
      <c r="S389" s="16">
        <v>42134.172071759262</v>
      </c>
      <c r="T389" s="16">
        <v>42155.290972222225</v>
      </c>
      <c r="U389">
        <v>5</v>
      </c>
    </row>
    <row r="390" spans="1:2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s="11" t="s">
        <v>8316</v>
      </c>
      <c r="S390" s="16">
        <v>42505.738032407404</v>
      </c>
      <c r="T390" s="16">
        <v>42525.738032407404</v>
      </c>
      <c r="U390">
        <v>5</v>
      </c>
    </row>
    <row r="391" spans="1:21" ht="3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s="11" t="s">
        <v>8316</v>
      </c>
      <c r="S391" s="16">
        <v>42118.556331018524</v>
      </c>
      <c r="T391" s="16">
        <v>42150.165972222225</v>
      </c>
      <c r="U391">
        <v>4</v>
      </c>
    </row>
    <row r="392" spans="1:21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s="11" t="s">
        <v>8316</v>
      </c>
      <c r="S392" s="16">
        <v>42360.887835648144</v>
      </c>
      <c r="T392" s="16">
        <v>42390.887835648144</v>
      </c>
      <c r="U392">
        <v>12</v>
      </c>
    </row>
    <row r="393" spans="1:2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s="11" t="s">
        <v>8316</v>
      </c>
      <c r="S393" s="16">
        <v>42165.993125000001</v>
      </c>
      <c r="T393" s="16">
        <v>42187.993125000001</v>
      </c>
      <c r="U393">
        <v>6</v>
      </c>
    </row>
    <row r="394" spans="1:21" ht="3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s="11" t="s">
        <v>8316</v>
      </c>
      <c r="S394" s="16">
        <v>41927.936157407406</v>
      </c>
      <c r="T394" s="16">
        <v>41948.977824074071</v>
      </c>
      <c r="U394">
        <v>10</v>
      </c>
    </row>
    <row r="395" spans="1:21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s="11" t="s">
        <v>8316</v>
      </c>
      <c r="S395" s="16">
        <v>42462.140868055561</v>
      </c>
      <c r="T395" s="16">
        <v>42489.875</v>
      </c>
      <c r="U395">
        <v>4</v>
      </c>
    </row>
    <row r="396" spans="1:2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s="11" t="s">
        <v>8316</v>
      </c>
      <c r="S396" s="16">
        <v>42632.348310185189</v>
      </c>
      <c r="T396" s="16">
        <v>42663.204861111109</v>
      </c>
      <c r="U396">
        <v>9</v>
      </c>
    </row>
    <row r="397" spans="1:21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s="11" t="s">
        <v>8316</v>
      </c>
      <c r="S397" s="16">
        <v>42054.849050925928</v>
      </c>
      <c r="T397" s="16">
        <v>42084.807384259257</v>
      </c>
      <c r="U397">
        <v>2</v>
      </c>
    </row>
    <row r="398" spans="1:21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s="11" t="s">
        <v>8316</v>
      </c>
      <c r="S398" s="16">
        <v>42497.275706018518</v>
      </c>
      <c r="T398" s="16">
        <v>42535.904861111107</v>
      </c>
      <c r="U398">
        <v>5</v>
      </c>
    </row>
    <row r="399" spans="1:21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s="11" t="s">
        <v>8316</v>
      </c>
      <c r="S399" s="16">
        <v>42058.904074074075</v>
      </c>
      <c r="T399" s="16">
        <v>42095.165972222225</v>
      </c>
      <c r="U399">
        <v>2</v>
      </c>
    </row>
    <row r="400" spans="1:21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s="11" t="s">
        <v>8316</v>
      </c>
      <c r="S400" s="16">
        <v>41807.690081018518</v>
      </c>
      <c r="T400" s="16">
        <v>41837.690081018518</v>
      </c>
      <c r="U400">
        <v>6</v>
      </c>
    </row>
    <row r="401" spans="1:21" ht="3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s="11" t="s">
        <v>8316</v>
      </c>
      <c r="S401" s="16">
        <v>42284.69694444444</v>
      </c>
      <c r="T401" s="16">
        <v>42301.165972222225</v>
      </c>
      <c r="U401">
        <v>10</v>
      </c>
    </row>
    <row r="402" spans="1:2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s="11" t="s">
        <v>8316</v>
      </c>
      <c r="S402" s="16">
        <v>42045.84238425926</v>
      </c>
      <c r="T402" s="16">
        <v>42075.800717592589</v>
      </c>
      <c r="U402">
        <v>2</v>
      </c>
    </row>
    <row r="403" spans="1:2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s="11" t="s">
        <v>8316</v>
      </c>
      <c r="S403" s="16">
        <v>42184.209537037037</v>
      </c>
      <c r="T403" s="16">
        <v>42202.876388888893</v>
      </c>
      <c r="U403">
        <v>6</v>
      </c>
    </row>
    <row r="404" spans="1:21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s="11" t="s">
        <v>8316</v>
      </c>
      <c r="S404" s="16">
        <v>42341.180636574078</v>
      </c>
      <c r="T404" s="16">
        <v>42373.180636574078</v>
      </c>
      <c r="U404">
        <v>12</v>
      </c>
    </row>
    <row r="405" spans="1:21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s="11" t="s">
        <v>8316</v>
      </c>
      <c r="S405" s="16">
        <v>42170.910231481481</v>
      </c>
      <c r="T405" s="16">
        <v>42205.165972222225</v>
      </c>
      <c r="U405">
        <v>6</v>
      </c>
    </row>
    <row r="406" spans="1:21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s="11" t="s">
        <v>8316</v>
      </c>
      <c r="S406" s="16">
        <v>42151.069606481484</v>
      </c>
      <c r="T406" s="16">
        <v>42172.069606481484</v>
      </c>
      <c r="U406">
        <v>5</v>
      </c>
    </row>
    <row r="407" spans="1:21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s="11" t="s">
        <v>8316</v>
      </c>
      <c r="S407" s="16">
        <v>41944.527627314819</v>
      </c>
      <c r="T407" s="16">
        <v>42004.569293981483</v>
      </c>
      <c r="U407">
        <v>11</v>
      </c>
    </row>
    <row r="408" spans="1:21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s="11" t="s">
        <v>8316</v>
      </c>
      <c r="S408" s="16">
        <v>42593.865405092598</v>
      </c>
      <c r="T408" s="16">
        <v>42613.865405092598</v>
      </c>
      <c r="U408">
        <v>8</v>
      </c>
    </row>
    <row r="409" spans="1:2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s="11" t="s">
        <v>8316</v>
      </c>
      <c r="S409" s="16">
        <v>42503.740868055553</v>
      </c>
      <c r="T409" s="16">
        <v>42517.740868055553</v>
      </c>
      <c r="U409">
        <v>5</v>
      </c>
    </row>
    <row r="410" spans="1:21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s="11" t="s">
        <v>8316</v>
      </c>
      <c r="S410" s="16">
        <v>41927.848900462966</v>
      </c>
      <c r="T410" s="16">
        <v>41948.890567129631</v>
      </c>
      <c r="U410">
        <v>10</v>
      </c>
    </row>
    <row r="411" spans="1:21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s="11" t="s">
        <v>8316</v>
      </c>
      <c r="S411" s="16">
        <v>42375.114988425921</v>
      </c>
      <c r="T411" s="16">
        <v>42420.114988425921</v>
      </c>
      <c r="U411">
        <v>1</v>
      </c>
    </row>
    <row r="412" spans="1:2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s="11" t="s">
        <v>8316</v>
      </c>
      <c r="S412" s="16">
        <v>42553.926527777774</v>
      </c>
      <c r="T412" s="16">
        <v>42585.172916666663</v>
      </c>
      <c r="U412">
        <v>7</v>
      </c>
    </row>
    <row r="413" spans="1:21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s="11" t="s">
        <v>8316</v>
      </c>
      <c r="S413" s="16">
        <v>42155.142638888887</v>
      </c>
      <c r="T413" s="16">
        <v>42215.142638888887</v>
      </c>
      <c r="U413">
        <v>5</v>
      </c>
    </row>
  </sheetData>
  <conditionalFormatting sqref="F1:F413">
    <cfRule type="cellIs" dxfId="49" priority="2" operator="equal">
      <formula>"canceled"</formula>
    </cfRule>
    <cfRule type="cellIs" dxfId="48" priority="3" operator="equal">
      <formula>"failed"</formula>
    </cfRule>
    <cfRule type="cellIs" dxfId="47" priority="4" operator="equal">
      <formula>"successful"</formula>
    </cfRule>
    <cfRule type="cellIs" dxfId="46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1"/>
  <sheetViews>
    <sheetView topLeftCell="A225" workbookViewId="0">
      <selection activeCell="C6" sqref="C6"/>
    </sheetView>
  </sheetViews>
  <sheetFormatPr defaultColWidth="116.140625" defaultRowHeight="15" x14ac:dyDescent="0.25"/>
  <cols>
    <col min="1" max="1" width="5" bestFit="1" customWidth="1"/>
    <col min="2" max="2" width="59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285156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8365</v>
      </c>
      <c r="T1" s="15" t="s">
        <v>8366</v>
      </c>
      <c r="U1" s="15" t="s">
        <v>8367</v>
      </c>
    </row>
    <row r="2" spans="1:21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s="11" t="s">
        <v>8316</v>
      </c>
      <c r="S2" s="16">
        <v>42492.737847222219</v>
      </c>
      <c r="T2" s="16">
        <v>42534.166666666672</v>
      </c>
      <c r="U2">
        <v>5</v>
      </c>
    </row>
    <row r="3" spans="1:2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s="11" t="s">
        <v>8316</v>
      </c>
      <c r="S3" s="16">
        <v>42103.016585648147</v>
      </c>
      <c r="T3" s="16">
        <v>42163.016585648147</v>
      </c>
      <c r="U3">
        <v>4</v>
      </c>
    </row>
    <row r="4" spans="1:21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s="11" t="s">
        <v>8316</v>
      </c>
      <c r="S4" s="16">
        <v>42108.692060185189</v>
      </c>
      <c r="T4" s="16">
        <v>42153.692060185189</v>
      </c>
      <c r="U4">
        <v>4</v>
      </c>
    </row>
    <row r="5" spans="1:2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s="11" t="s">
        <v>8316</v>
      </c>
      <c r="S5" s="16">
        <v>42453.806307870371</v>
      </c>
      <c r="T5" s="16">
        <v>42513.806307870371</v>
      </c>
      <c r="U5">
        <v>3</v>
      </c>
    </row>
    <row r="6" spans="1:21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s="11" t="s">
        <v>8316</v>
      </c>
      <c r="S6" s="16">
        <v>42123.648831018523</v>
      </c>
      <c r="T6" s="16">
        <v>42153.648831018523</v>
      </c>
      <c r="U6">
        <v>4</v>
      </c>
    </row>
    <row r="7" spans="1:21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s="11" t="s">
        <v>8316</v>
      </c>
      <c r="S7" s="16">
        <v>41858.007071759261</v>
      </c>
      <c r="T7" s="16">
        <v>41888.007071759261</v>
      </c>
      <c r="U7">
        <v>8</v>
      </c>
    </row>
    <row r="8" spans="1:2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s="11" t="s">
        <v>8316</v>
      </c>
      <c r="S8" s="16">
        <v>41781.045173611114</v>
      </c>
      <c r="T8" s="16">
        <v>41811.045173611114</v>
      </c>
      <c r="U8">
        <v>5</v>
      </c>
    </row>
    <row r="9" spans="1:21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s="11" t="s">
        <v>8316</v>
      </c>
      <c r="S9" s="16">
        <v>42370.007766203707</v>
      </c>
      <c r="T9" s="16">
        <v>42398.981944444444</v>
      </c>
      <c r="U9">
        <v>1</v>
      </c>
    </row>
    <row r="10" spans="1:2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s="11" t="s">
        <v>8316</v>
      </c>
      <c r="S10" s="16">
        <v>42165.037581018521</v>
      </c>
      <c r="T10" s="16">
        <v>42224.898611111115</v>
      </c>
      <c r="U10">
        <v>6</v>
      </c>
    </row>
    <row r="11" spans="1:21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s="11" t="s">
        <v>8316</v>
      </c>
      <c r="S11" s="16">
        <v>42480.800648148142</v>
      </c>
      <c r="T11" s="16">
        <v>42540.800648148142</v>
      </c>
      <c r="U11">
        <v>4</v>
      </c>
    </row>
    <row r="12" spans="1:2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s="11" t="s">
        <v>8316</v>
      </c>
      <c r="S12" s="16">
        <v>41784.789687500001</v>
      </c>
      <c r="T12" s="16">
        <v>41814.789687500001</v>
      </c>
      <c r="U12">
        <v>5</v>
      </c>
    </row>
    <row r="13" spans="1:21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s="11" t="s">
        <v>8316</v>
      </c>
      <c r="S13" s="16">
        <v>41831.675034722226</v>
      </c>
      <c r="T13" s="16">
        <v>41891.675034722226</v>
      </c>
      <c r="U13">
        <v>7</v>
      </c>
    </row>
    <row r="14" spans="1:2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s="11" t="s">
        <v>8316</v>
      </c>
      <c r="S14" s="16">
        <v>41950.114108796297</v>
      </c>
      <c r="T14" s="16">
        <v>42010.114108796297</v>
      </c>
      <c r="U14">
        <v>11</v>
      </c>
    </row>
    <row r="15" spans="1:2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s="11" t="s">
        <v>8316</v>
      </c>
      <c r="S15" s="16">
        <v>42627.955104166671</v>
      </c>
      <c r="T15" s="16">
        <v>42657.916666666672</v>
      </c>
      <c r="U15">
        <v>9</v>
      </c>
    </row>
    <row r="16" spans="1:21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s="11" t="s">
        <v>8316</v>
      </c>
      <c r="S16" s="16">
        <v>42531.195277777777</v>
      </c>
      <c r="T16" s="16">
        <v>42555.166666666672</v>
      </c>
      <c r="U16">
        <v>6</v>
      </c>
    </row>
    <row r="17" spans="1:21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s="11" t="s">
        <v>8316</v>
      </c>
      <c r="S17" s="16">
        <v>42618.827013888891</v>
      </c>
      <c r="T17" s="16">
        <v>42648.827013888891</v>
      </c>
      <c r="U17">
        <v>9</v>
      </c>
    </row>
    <row r="18" spans="1:21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s="11" t="s">
        <v>8316</v>
      </c>
      <c r="S18" s="16">
        <v>42540.593530092592</v>
      </c>
      <c r="T18" s="16">
        <v>42570.593530092592</v>
      </c>
      <c r="U18">
        <v>6</v>
      </c>
    </row>
    <row r="19" spans="1:21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s="11" t="s">
        <v>8316</v>
      </c>
      <c r="S19" s="16">
        <v>41746.189409722225</v>
      </c>
      <c r="T19" s="16">
        <v>41776.189409722225</v>
      </c>
      <c r="U19">
        <v>4</v>
      </c>
    </row>
    <row r="20" spans="1:2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s="11" t="s">
        <v>8316</v>
      </c>
      <c r="S20" s="16">
        <v>41974.738576388889</v>
      </c>
      <c r="T20" s="16">
        <v>41994.738576388889</v>
      </c>
      <c r="U20">
        <v>12</v>
      </c>
    </row>
    <row r="21" spans="1:2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s="11" t="s">
        <v>8316</v>
      </c>
      <c r="S21" s="16">
        <v>42115.11618055556</v>
      </c>
      <c r="T21" s="16">
        <v>42175.11618055556</v>
      </c>
      <c r="U21">
        <v>4</v>
      </c>
    </row>
    <row r="22" spans="1:21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s="11" t="s">
        <v>8316</v>
      </c>
      <c r="S22" s="16">
        <v>42002.817488425921</v>
      </c>
      <c r="T22" s="16">
        <v>42032.817488425921</v>
      </c>
      <c r="U22">
        <v>12</v>
      </c>
    </row>
    <row r="23" spans="1:21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s="11" t="s">
        <v>8316</v>
      </c>
      <c r="S23" s="16">
        <v>42722.84474537037</v>
      </c>
      <c r="T23" s="16">
        <v>42752.84474537037</v>
      </c>
      <c r="U23">
        <v>12</v>
      </c>
    </row>
    <row r="24" spans="1:21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s="11" t="s">
        <v>8316</v>
      </c>
      <c r="S24" s="16">
        <v>42465.128391203703</v>
      </c>
      <c r="T24" s="16">
        <v>42495.128391203703</v>
      </c>
      <c r="U24">
        <v>4</v>
      </c>
    </row>
    <row r="25" spans="1:2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s="11" t="s">
        <v>8316</v>
      </c>
      <c r="S25" s="16">
        <v>42171.743969907402</v>
      </c>
      <c r="T25" s="16">
        <v>42201.743969907402</v>
      </c>
      <c r="U25">
        <v>6</v>
      </c>
    </row>
    <row r="26" spans="1:21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s="11" t="s">
        <v>8316</v>
      </c>
      <c r="S26" s="16">
        <v>42672.955138888887</v>
      </c>
      <c r="T26" s="16">
        <v>42704.708333333328</v>
      </c>
      <c r="U26">
        <v>10</v>
      </c>
    </row>
    <row r="27" spans="1:2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s="11" t="s">
        <v>8316</v>
      </c>
      <c r="S27" s="16">
        <v>42359.725243055553</v>
      </c>
      <c r="T27" s="16">
        <v>42389.725243055553</v>
      </c>
      <c r="U27">
        <v>12</v>
      </c>
    </row>
    <row r="28" spans="1:21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s="11" t="s">
        <v>8316</v>
      </c>
      <c r="S28" s="16">
        <v>42192.905694444446</v>
      </c>
      <c r="T28" s="16">
        <v>42236.711805555555</v>
      </c>
      <c r="U28">
        <v>7</v>
      </c>
    </row>
    <row r="29" spans="1:21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s="11" t="s">
        <v>8316</v>
      </c>
      <c r="S29" s="16">
        <v>41916.597638888888</v>
      </c>
      <c r="T29" s="16">
        <v>41976.639305555553</v>
      </c>
      <c r="U29">
        <v>10</v>
      </c>
    </row>
    <row r="30" spans="1:21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s="11" t="s">
        <v>8316</v>
      </c>
      <c r="S30" s="16">
        <v>42461.596273148149</v>
      </c>
      <c r="T30" s="16">
        <v>42491.596273148149</v>
      </c>
      <c r="U30">
        <v>4</v>
      </c>
    </row>
    <row r="31" spans="1:21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s="11" t="s">
        <v>8316</v>
      </c>
      <c r="S31" s="16">
        <v>42370.90320601852</v>
      </c>
      <c r="T31" s="16">
        <v>42406.207638888889</v>
      </c>
      <c r="U31">
        <v>1</v>
      </c>
    </row>
    <row r="32" spans="1:2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s="11" t="s">
        <v>8316</v>
      </c>
      <c r="S32" s="16">
        <v>41948.727256944447</v>
      </c>
      <c r="T32" s="16">
        <v>41978.727256944447</v>
      </c>
      <c r="U32">
        <v>11</v>
      </c>
    </row>
    <row r="33" spans="1:2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s="11" t="s">
        <v>8316</v>
      </c>
      <c r="S33" s="16">
        <v>42047.07640046296</v>
      </c>
      <c r="T33" s="16">
        <v>42077.034733796296</v>
      </c>
      <c r="U33">
        <v>2</v>
      </c>
    </row>
    <row r="34" spans="1:21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s="11" t="s">
        <v>8316</v>
      </c>
      <c r="S34" s="16">
        <v>42261.632916666669</v>
      </c>
      <c r="T34" s="16">
        <v>42266.165972222225</v>
      </c>
      <c r="U34">
        <v>9</v>
      </c>
    </row>
    <row r="35" spans="1:21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s="11" t="s">
        <v>8316</v>
      </c>
      <c r="S35" s="16">
        <v>41985.427361111113</v>
      </c>
      <c r="T35" s="16">
        <v>42015.427361111113</v>
      </c>
      <c r="U35">
        <v>12</v>
      </c>
    </row>
    <row r="36" spans="1:21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s="11" t="s">
        <v>8316</v>
      </c>
      <c r="S36" s="16">
        <v>41922.535185185188</v>
      </c>
      <c r="T36" s="16">
        <v>41930.207638888889</v>
      </c>
      <c r="U36">
        <v>10</v>
      </c>
    </row>
    <row r="37" spans="1:2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s="11" t="s">
        <v>8316</v>
      </c>
      <c r="S37" s="16">
        <v>41850.863252314812</v>
      </c>
      <c r="T37" s="16">
        <v>41880.863252314812</v>
      </c>
      <c r="U37">
        <v>7</v>
      </c>
    </row>
    <row r="38" spans="1:21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s="11" t="s">
        <v>8316</v>
      </c>
      <c r="S38" s="16">
        <v>41831.742962962962</v>
      </c>
      <c r="T38" s="16">
        <v>41860.125</v>
      </c>
      <c r="U38">
        <v>7</v>
      </c>
    </row>
    <row r="39" spans="1:21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s="11" t="s">
        <v>8316</v>
      </c>
      <c r="S39" s="16">
        <v>42415.883425925931</v>
      </c>
      <c r="T39" s="16">
        <v>42475.84175925926</v>
      </c>
      <c r="U39">
        <v>2</v>
      </c>
    </row>
    <row r="40" spans="1:2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s="11" t="s">
        <v>8316</v>
      </c>
      <c r="S40" s="16">
        <v>41869.714166666665</v>
      </c>
      <c r="T40" s="16">
        <v>41876.875</v>
      </c>
      <c r="U40">
        <v>8</v>
      </c>
    </row>
    <row r="41" spans="1:2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s="11" t="s">
        <v>8316</v>
      </c>
      <c r="S41" s="16">
        <v>41953.773090277777</v>
      </c>
      <c r="T41" s="16">
        <v>42013.083333333328</v>
      </c>
      <c r="U41">
        <v>11</v>
      </c>
    </row>
    <row r="42" spans="1:2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s="11" t="s">
        <v>8316</v>
      </c>
      <c r="S42" s="16">
        <v>42037.986284722225</v>
      </c>
      <c r="T42" s="16">
        <v>42097.944618055553</v>
      </c>
      <c r="U42">
        <v>2</v>
      </c>
    </row>
    <row r="43" spans="1:21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s="11" t="s">
        <v>8316</v>
      </c>
      <c r="S43" s="16">
        <v>41811.555462962962</v>
      </c>
      <c r="T43" s="16">
        <v>41812.875</v>
      </c>
      <c r="U43">
        <v>6</v>
      </c>
    </row>
    <row r="44" spans="1:21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s="11" t="s">
        <v>8316</v>
      </c>
      <c r="S44" s="16">
        <v>42701.908807870372</v>
      </c>
      <c r="T44" s="16">
        <v>42716.25</v>
      </c>
      <c r="U44">
        <v>11</v>
      </c>
    </row>
    <row r="45" spans="1:21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s="11" t="s">
        <v>8316</v>
      </c>
      <c r="S45" s="16">
        <v>42258.646504629629</v>
      </c>
      <c r="T45" s="16">
        <v>42288.645196759258</v>
      </c>
      <c r="U45">
        <v>9</v>
      </c>
    </row>
    <row r="46" spans="1:21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s="11" t="s">
        <v>8316</v>
      </c>
      <c r="S46" s="16">
        <v>42278.664965277778</v>
      </c>
      <c r="T46" s="16">
        <v>42308.664965277778</v>
      </c>
      <c r="U46">
        <v>10</v>
      </c>
    </row>
    <row r="47" spans="1:21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s="11" t="s">
        <v>8316</v>
      </c>
      <c r="S47" s="16">
        <v>42515.078217592592</v>
      </c>
      <c r="T47" s="16">
        <v>42575.078217592592</v>
      </c>
      <c r="U47">
        <v>5</v>
      </c>
    </row>
    <row r="48" spans="1:21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s="11" t="s">
        <v>8316</v>
      </c>
      <c r="S48" s="16">
        <v>41830.234166666669</v>
      </c>
      <c r="T48" s="16">
        <v>41860.234166666669</v>
      </c>
      <c r="U48">
        <v>7</v>
      </c>
    </row>
    <row r="49" spans="1:2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s="11" t="s">
        <v>8316</v>
      </c>
      <c r="S49" s="16">
        <v>41982.904386574075</v>
      </c>
      <c r="T49" s="16">
        <v>42042.904386574075</v>
      </c>
      <c r="U49">
        <v>12</v>
      </c>
    </row>
    <row r="50" spans="1:2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s="11" t="s">
        <v>8316</v>
      </c>
      <c r="S50" s="16">
        <v>42210.439768518518</v>
      </c>
      <c r="T50" s="16">
        <v>42240.439768518518</v>
      </c>
      <c r="U50">
        <v>7</v>
      </c>
    </row>
    <row r="51" spans="1:21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s="11" t="s">
        <v>8316</v>
      </c>
      <c r="S51" s="16">
        <v>42196.166874999995</v>
      </c>
      <c r="T51" s="16">
        <v>42256.166874999995</v>
      </c>
      <c r="U51">
        <v>7</v>
      </c>
    </row>
    <row r="52" spans="1:2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s="11" t="s">
        <v>8316</v>
      </c>
      <c r="S52" s="16">
        <v>42606.056863425925</v>
      </c>
      <c r="T52" s="16">
        <v>42620.056863425925</v>
      </c>
      <c r="U52">
        <v>8</v>
      </c>
    </row>
    <row r="53" spans="1:21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s="11" t="s">
        <v>8316</v>
      </c>
      <c r="S53" s="16">
        <v>42199.648912037039</v>
      </c>
      <c r="T53" s="16">
        <v>42217.041666666672</v>
      </c>
      <c r="U53">
        <v>7</v>
      </c>
    </row>
    <row r="54" spans="1:21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s="11" t="s">
        <v>8316</v>
      </c>
      <c r="S54" s="16">
        <v>42444.877743055549</v>
      </c>
      <c r="T54" s="16">
        <v>42504.877743055549</v>
      </c>
      <c r="U54">
        <v>3</v>
      </c>
    </row>
    <row r="55" spans="1:21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s="11" t="s">
        <v>8316</v>
      </c>
      <c r="S55" s="16">
        <v>42499.731701388882</v>
      </c>
      <c r="T55" s="16">
        <v>42529.731701388882</v>
      </c>
      <c r="U55">
        <v>5</v>
      </c>
    </row>
    <row r="56" spans="1:21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s="11" t="s">
        <v>8316</v>
      </c>
      <c r="S56" s="16">
        <v>41929.266215277778</v>
      </c>
      <c r="T56" s="16">
        <v>41968.823611111111</v>
      </c>
      <c r="U56">
        <v>10</v>
      </c>
    </row>
    <row r="57" spans="1:21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s="11" t="s">
        <v>8316</v>
      </c>
      <c r="S57" s="16">
        <v>42142.768819444449</v>
      </c>
      <c r="T57" s="16">
        <v>42182.768819444449</v>
      </c>
      <c r="U57">
        <v>5</v>
      </c>
    </row>
    <row r="58" spans="1:21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s="11" t="s">
        <v>8316</v>
      </c>
      <c r="S58" s="16">
        <v>42354.131643518514</v>
      </c>
      <c r="T58" s="16">
        <v>42384.131643518514</v>
      </c>
      <c r="U58">
        <v>12</v>
      </c>
    </row>
    <row r="59" spans="1:21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s="11" t="s">
        <v>8316</v>
      </c>
      <c r="S59" s="16">
        <v>41828.922905092593</v>
      </c>
      <c r="T59" s="16">
        <v>41888.922905092593</v>
      </c>
      <c r="U59">
        <v>7</v>
      </c>
    </row>
    <row r="60" spans="1:2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s="11" t="s">
        <v>8316</v>
      </c>
      <c r="S60" s="16">
        <v>42245.234340277777</v>
      </c>
      <c r="T60" s="16">
        <v>42263.234340277777</v>
      </c>
      <c r="U60">
        <v>8</v>
      </c>
    </row>
    <row r="61" spans="1:2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s="11" t="s">
        <v>8316</v>
      </c>
      <c r="S61" s="16">
        <v>42278.629710648151</v>
      </c>
      <c r="T61" s="16">
        <v>42306.629710648151</v>
      </c>
      <c r="U61">
        <v>10</v>
      </c>
    </row>
    <row r="62" spans="1:2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s="11" t="s">
        <v>8316</v>
      </c>
      <c r="S62" s="16">
        <v>41826.61954861111</v>
      </c>
      <c r="T62" s="16">
        <v>41856.61954861111</v>
      </c>
      <c r="U62">
        <v>7</v>
      </c>
    </row>
    <row r="63" spans="1:2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s="11" t="s">
        <v>8316</v>
      </c>
      <c r="S63" s="16">
        <v>42205.171018518522</v>
      </c>
      <c r="T63" s="16">
        <v>42235.171018518522</v>
      </c>
      <c r="U63">
        <v>7</v>
      </c>
    </row>
    <row r="64" spans="1:21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s="11" t="s">
        <v>8316</v>
      </c>
      <c r="S64" s="16">
        <v>42041.205000000002</v>
      </c>
      <c r="T64" s="16">
        <v>42086.16333333333</v>
      </c>
      <c r="U64">
        <v>2</v>
      </c>
    </row>
    <row r="65" spans="1:2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s="11" t="s">
        <v>8316</v>
      </c>
      <c r="S65" s="16">
        <v>42203.677766203706</v>
      </c>
      <c r="T65" s="16">
        <v>42233.677766203706</v>
      </c>
      <c r="U65">
        <v>7</v>
      </c>
    </row>
    <row r="66" spans="1:21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s="11" t="s">
        <v>8316</v>
      </c>
      <c r="S66" s="16">
        <v>41983.752847222218</v>
      </c>
      <c r="T66" s="16">
        <v>42014.140972222223</v>
      </c>
      <c r="U66">
        <v>12</v>
      </c>
    </row>
    <row r="67" spans="1:2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s="11" t="s">
        <v>8316</v>
      </c>
      <c r="S67" s="16">
        <v>42103.024398148147</v>
      </c>
      <c r="T67" s="16">
        <v>42112.9375</v>
      </c>
      <c r="U67">
        <v>4</v>
      </c>
    </row>
    <row r="68" spans="1:21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s="11" t="s">
        <v>8316</v>
      </c>
      <c r="S68" s="16">
        <v>42089.901574074072</v>
      </c>
      <c r="T68" s="16">
        <v>42149.901574074072</v>
      </c>
      <c r="U68">
        <v>3</v>
      </c>
    </row>
    <row r="69" spans="1:2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s="11" t="s">
        <v>8316</v>
      </c>
      <c r="S69" s="16">
        <v>42297.691006944442</v>
      </c>
      <c r="T69" s="16">
        <v>42320.290972222225</v>
      </c>
      <c r="U69">
        <v>10</v>
      </c>
    </row>
    <row r="70" spans="1:21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s="11" t="s">
        <v>8316</v>
      </c>
      <c r="S70" s="16">
        <v>41833.089756944442</v>
      </c>
      <c r="T70" s="16">
        <v>41863.079143518517</v>
      </c>
      <c r="U70">
        <v>7</v>
      </c>
    </row>
    <row r="71" spans="1:2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s="11" t="s">
        <v>8316</v>
      </c>
      <c r="S71" s="16">
        <v>42325.920717592591</v>
      </c>
      <c r="T71" s="16">
        <v>42355.920717592591</v>
      </c>
      <c r="U71">
        <v>11</v>
      </c>
    </row>
    <row r="72" spans="1:21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s="11" t="s">
        <v>8316</v>
      </c>
      <c r="S72" s="16">
        <v>41858.214629629627</v>
      </c>
      <c r="T72" s="16">
        <v>41888.214629629627</v>
      </c>
      <c r="U72">
        <v>8</v>
      </c>
    </row>
    <row r="73" spans="1:2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s="11" t="s">
        <v>8316</v>
      </c>
      <c r="S73" s="16">
        <v>41793.710231481484</v>
      </c>
      <c r="T73" s="16">
        <v>41823.710231481484</v>
      </c>
      <c r="U73">
        <v>6</v>
      </c>
    </row>
    <row r="74" spans="1:2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s="11" t="s">
        <v>8316</v>
      </c>
      <c r="S74" s="16">
        <v>41793.814259259263</v>
      </c>
      <c r="T74" s="16">
        <v>41825.165972222225</v>
      </c>
      <c r="U74">
        <v>6</v>
      </c>
    </row>
    <row r="75" spans="1:2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s="11" t="s">
        <v>8316</v>
      </c>
      <c r="S75" s="16">
        <v>41831.697939814818</v>
      </c>
      <c r="T75" s="16">
        <v>41861.697939814818</v>
      </c>
      <c r="U75">
        <v>7</v>
      </c>
    </row>
    <row r="76" spans="1:2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s="11" t="s">
        <v>8316</v>
      </c>
      <c r="S76" s="16">
        <v>42621.389340277776</v>
      </c>
      <c r="T76" s="16">
        <v>42651.389340277776</v>
      </c>
      <c r="U76">
        <v>9</v>
      </c>
    </row>
    <row r="77" spans="1:21" ht="3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s="11" t="s">
        <v>8316</v>
      </c>
      <c r="S77" s="16">
        <v>41780.785729166666</v>
      </c>
      <c r="T77" s="16">
        <v>41840.785729166666</v>
      </c>
      <c r="U77">
        <v>5</v>
      </c>
    </row>
    <row r="78" spans="1:21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s="11" t="s">
        <v>8316</v>
      </c>
      <c r="S78" s="16">
        <v>41766.072500000002</v>
      </c>
      <c r="T78" s="16">
        <v>41791.072500000002</v>
      </c>
      <c r="U78">
        <v>5</v>
      </c>
    </row>
    <row r="79" spans="1:21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s="11" t="s">
        <v>8316</v>
      </c>
      <c r="S79" s="16">
        <v>41766.617291666669</v>
      </c>
      <c r="T79" s="16">
        <v>41793.290972222225</v>
      </c>
      <c r="U79">
        <v>5</v>
      </c>
    </row>
    <row r="80" spans="1:21" ht="4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s="11" t="s">
        <v>8316</v>
      </c>
      <c r="S80" s="16">
        <v>42248.627013888887</v>
      </c>
      <c r="T80" s="16">
        <v>42278.627013888887</v>
      </c>
      <c r="U80">
        <v>9</v>
      </c>
    </row>
    <row r="81" spans="1:2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s="11" t="s">
        <v>8316</v>
      </c>
      <c r="S81" s="16">
        <v>41885.221550925926</v>
      </c>
      <c r="T81" s="16">
        <v>41916.290972222225</v>
      </c>
      <c r="U81">
        <v>9</v>
      </c>
    </row>
    <row r="82" spans="1:2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s="11" t="s">
        <v>8316</v>
      </c>
      <c r="S82" s="16">
        <v>42159.224432870367</v>
      </c>
      <c r="T82" s="16">
        <v>42204.224432870367</v>
      </c>
      <c r="U82">
        <v>6</v>
      </c>
    </row>
    <row r="83" spans="1:21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s="11" t="s">
        <v>8316</v>
      </c>
      <c r="S83" s="16">
        <v>42265.817002314812</v>
      </c>
      <c r="T83" s="16">
        <v>42295.817002314812</v>
      </c>
      <c r="U83">
        <v>9</v>
      </c>
    </row>
    <row r="84" spans="1:2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s="11" t="s">
        <v>8316</v>
      </c>
      <c r="S84" s="16">
        <v>41975.124340277776</v>
      </c>
      <c r="T84" s="16">
        <v>42005.124340277776</v>
      </c>
      <c r="U84">
        <v>12</v>
      </c>
    </row>
    <row r="85" spans="1:2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s="11" t="s">
        <v>8316</v>
      </c>
      <c r="S85" s="16">
        <v>42065.190694444449</v>
      </c>
      <c r="T85" s="16">
        <v>42090.149027777778</v>
      </c>
      <c r="U85">
        <v>3</v>
      </c>
    </row>
    <row r="86" spans="1:2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s="11" t="s">
        <v>8316</v>
      </c>
      <c r="S86" s="16">
        <v>41848.84002314815</v>
      </c>
      <c r="T86" s="16">
        <v>41883.84002314815</v>
      </c>
      <c r="U86">
        <v>7</v>
      </c>
    </row>
    <row r="87" spans="1:2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s="11" t="s">
        <v>8316</v>
      </c>
      <c r="S87" s="16">
        <v>42103.884930555556</v>
      </c>
      <c r="T87" s="16">
        <v>42133.884930555556</v>
      </c>
      <c r="U87">
        <v>4</v>
      </c>
    </row>
    <row r="88" spans="1:21" ht="3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s="11" t="s">
        <v>8316</v>
      </c>
      <c r="S88" s="16">
        <v>42059.970729166671</v>
      </c>
      <c r="T88" s="16">
        <v>42089.929062499999</v>
      </c>
      <c r="U88">
        <v>2</v>
      </c>
    </row>
    <row r="89" spans="1:21" ht="3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s="11" t="s">
        <v>8316</v>
      </c>
      <c r="S89" s="16">
        <v>42041.743090277778</v>
      </c>
      <c r="T89" s="16">
        <v>42071.701423611114</v>
      </c>
      <c r="U89">
        <v>2</v>
      </c>
    </row>
    <row r="90" spans="1:21" ht="3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s="11" t="s">
        <v>8316</v>
      </c>
      <c r="S90" s="16">
        <v>41829.73715277778</v>
      </c>
      <c r="T90" s="16">
        <v>41852.716666666667</v>
      </c>
      <c r="U90">
        <v>7</v>
      </c>
    </row>
    <row r="91" spans="1:2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s="11" t="s">
        <v>8316</v>
      </c>
      <c r="S91" s="16">
        <v>41789.893599537041</v>
      </c>
      <c r="T91" s="16">
        <v>41815.875</v>
      </c>
      <c r="U91">
        <v>5</v>
      </c>
    </row>
    <row r="92" spans="1:21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s="11" t="s">
        <v>8316</v>
      </c>
      <c r="S92" s="16">
        <v>41833.660995370366</v>
      </c>
      <c r="T92" s="16">
        <v>41863.660995370366</v>
      </c>
      <c r="U92">
        <v>7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s="11" t="s">
        <v>8316</v>
      </c>
      <c r="S93" s="16">
        <v>41914.590011574073</v>
      </c>
      <c r="T93" s="16">
        <v>41955.907638888893</v>
      </c>
      <c r="U93">
        <v>10</v>
      </c>
    </row>
    <row r="94" spans="1:2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s="11" t="s">
        <v>8316</v>
      </c>
      <c r="S94" s="16">
        <v>42611.261064814811</v>
      </c>
      <c r="T94" s="16">
        <v>42625.707638888889</v>
      </c>
      <c r="U94">
        <v>8</v>
      </c>
    </row>
    <row r="95" spans="1:21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s="11" t="s">
        <v>8316</v>
      </c>
      <c r="S95" s="16">
        <v>42253.633159722223</v>
      </c>
      <c r="T95" s="16">
        <v>42313.674826388888</v>
      </c>
      <c r="U95">
        <v>9</v>
      </c>
    </row>
    <row r="96" spans="1:21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s="11" t="s">
        <v>8316</v>
      </c>
      <c r="S96" s="16">
        <v>42295.891828703709</v>
      </c>
      <c r="T96" s="16">
        <v>42325.933495370366</v>
      </c>
      <c r="U96">
        <v>10</v>
      </c>
    </row>
    <row r="97" spans="1:2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s="11" t="s">
        <v>8316</v>
      </c>
      <c r="S97" s="16">
        <v>42402.947002314817</v>
      </c>
      <c r="T97" s="16">
        <v>42452.145138888889</v>
      </c>
      <c r="U97">
        <v>2</v>
      </c>
    </row>
    <row r="98" spans="1:2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s="11" t="s">
        <v>8316</v>
      </c>
      <c r="S98" s="16">
        <v>42509.814108796301</v>
      </c>
      <c r="T98" s="16">
        <v>42539.814108796301</v>
      </c>
      <c r="U98">
        <v>5</v>
      </c>
    </row>
    <row r="99" spans="1:2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s="11" t="s">
        <v>8316</v>
      </c>
      <c r="S99" s="16">
        <v>41977.004976851851</v>
      </c>
      <c r="T99" s="16">
        <v>42008.976388888885</v>
      </c>
      <c r="U99">
        <v>12</v>
      </c>
    </row>
    <row r="100" spans="1:21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s="11" t="s">
        <v>8316</v>
      </c>
      <c r="S100" s="16">
        <v>42171.758611111116</v>
      </c>
      <c r="T100" s="16">
        <v>42231.758611111116</v>
      </c>
      <c r="U100">
        <v>6</v>
      </c>
    </row>
    <row r="101" spans="1:2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s="11" t="s">
        <v>8316</v>
      </c>
      <c r="S101" s="16">
        <v>42056.1324537037</v>
      </c>
      <c r="T101" s="16">
        <v>42086.207638888889</v>
      </c>
      <c r="U101">
        <v>2</v>
      </c>
    </row>
    <row r="102" spans="1:21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s="11" t="s">
        <v>8316</v>
      </c>
      <c r="S102" s="16">
        <v>41867.652280092596</v>
      </c>
      <c r="T102" s="16">
        <v>41875.291666666664</v>
      </c>
      <c r="U102">
        <v>8</v>
      </c>
    </row>
    <row r="103" spans="1:21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s="11" t="s">
        <v>8316</v>
      </c>
      <c r="S103" s="16">
        <v>41779.657870370371</v>
      </c>
      <c r="T103" s="16">
        <v>41821.25</v>
      </c>
      <c r="U103">
        <v>5</v>
      </c>
    </row>
    <row r="104" spans="1:21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s="11" t="s">
        <v>8316</v>
      </c>
      <c r="S104" s="16">
        <v>42679.958472222221</v>
      </c>
      <c r="T104" s="16">
        <v>42710.207638888889</v>
      </c>
      <c r="U104">
        <v>11</v>
      </c>
    </row>
    <row r="105" spans="1:21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s="11" t="s">
        <v>8316</v>
      </c>
      <c r="S105" s="16">
        <v>42032.250208333338</v>
      </c>
      <c r="T105" s="16">
        <v>42063.250208333338</v>
      </c>
      <c r="U105">
        <v>1</v>
      </c>
    </row>
    <row r="106" spans="1:2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s="11" t="s">
        <v>8316</v>
      </c>
      <c r="S106" s="16">
        <v>41793.191875000004</v>
      </c>
      <c r="T106" s="16">
        <v>41807.191875000004</v>
      </c>
      <c r="U106">
        <v>6</v>
      </c>
    </row>
    <row r="107" spans="1:2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s="11" t="s">
        <v>8316</v>
      </c>
      <c r="S107" s="16">
        <v>41843.775011574071</v>
      </c>
      <c r="T107" s="16">
        <v>41863.775011574071</v>
      </c>
      <c r="U107">
        <v>7</v>
      </c>
    </row>
    <row r="108" spans="1:2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s="11" t="s">
        <v>8316</v>
      </c>
      <c r="S108" s="16">
        <v>42136.092488425929</v>
      </c>
      <c r="T108" s="16">
        <v>42166.092488425929</v>
      </c>
      <c r="U108">
        <v>5</v>
      </c>
    </row>
    <row r="109" spans="1:2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s="11" t="s">
        <v>8316</v>
      </c>
      <c r="S109" s="16">
        <v>42317.826377314821</v>
      </c>
      <c r="T109" s="16">
        <v>42357.826377314821</v>
      </c>
      <c r="U109">
        <v>11</v>
      </c>
    </row>
    <row r="110" spans="1:21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s="11" t="s">
        <v>8316</v>
      </c>
      <c r="S110" s="16">
        <v>42186.01116898148</v>
      </c>
      <c r="T110" s="16">
        <v>42230.818055555559</v>
      </c>
      <c r="U110">
        <v>7</v>
      </c>
    </row>
    <row r="111" spans="1:2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s="11" t="s">
        <v>8316</v>
      </c>
      <c r="S111" s="16">
        <v>42095.229166666672</v>
      </c>
      <c r="T111" s="16">
        <v>42109.211111111115</v>
      </c>
      <c r="U111">
        <v>4</v>
      </c>
    </row>
    <row r="112" spans="1:2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s="11" t="s">
        <v>8316</v>
      </c>
      <c r="S112" s="16">
        <v>41906.819513888891</v>
      </c>
      <c r="T112" s="16">
        <v>41938.838888888888</v>
      </c>
      <c r="U112">
        <v>9</v>
      </c>
    </row>
    <row r="113" spans="1:21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s="11" t="s">
        <v>8316</v>
      </c>
      <c r="S113" s="16">
        <v>41834.135370370372</v>
      </c>
      <c r="T113" s="16">
        <v>41849.135370370372</v>
      </c>
      <c r="U113">
        <v>7</v>
      </c>
    </row>
    <row r="114" spans="1:21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s="11" t="s">
        <v>8316</v>
      </c>
      <c r="S114" s="16">
        <v>41863.359282407408</v>
      </c>
      <c r="T114" s="16">
        <v>41893.359282407408</v>
      </c>
      <c r="U114">
        <v>8</v>
      </c>
    </row>
    <row r="115" spans="1:2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s="11" t="s">
        <v>8316</v>
      </c>
      <c r="S115" s="16">
        <v>42224.756909722222</v>
      </c>
      <c r="T115" s="16">
        <v>42254.756909722222</v>
      </c>
      <c r="U115">
        <v>8</v>
      </c>
    </row>
    <row r="116" spans="1:2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s="11" t="s">
        <v>8316</v>
      </c>
      <c r="S116" s="16">
        <v>41939.8122337963</v>
      </c>
      <c r="T116" s="16">
        <v>41969.853900462964</v>
      </c>
      <c r="U116">
        <v>10</v>
      </c>
    </row>
    <row r="117" spans="1:2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s="11" t="s">
        <v>8316</v>
      </c>
      <c r="S117" s="16">
        <v>42059.270023148143</v>
      </c>
      <c r="T117" s="16">
        <v>42119.190972222219</v>
      </c>
      <c r="U117">
        <v>2</v>
      </c>
    </row>
    <row r="118" spans="1:2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s="11" t="s">
        <v>8316</v>
      </c>
      <c r="S118" s="16">
        <v>42308.211215277777</v>
      </c>
      <c r="T118" s="16">
        <v>42338.252881944441</v>
      </c>
      <c r="U118">
        <v>10</v>
      </c>
    </row>
    <row r="119" spans="1:21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s="11" t="s">
        <v>8316</v>
      </c>
      <c r="S119" s="16">
        <v>42020.768634259264</v>
      </c>
      <c r="T119" s="16">
        <v>42065.958333333328</v>
      </c>
      <c r="U119">
        <v>1</v>
      </c>
    </row>
    <row r="120" spans="1:21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s="11" t="s">
        <v>8316</v>
      </c>
      <c r="S120" s="16">
        <v>41786.959745370368</v>
      </c>
      <c r="T120" s="16">
        <v>41816.959745370368</v>
      </c>
      <c r="U120">
        <v>5</v>
      </c>
    </row>
    <row r="121" spans="1:21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s="11" t="s">
        <v>8316</v>
      </c>
      <c r="S121" s="16">
        <v>41820.870821759258</v>
      </c>
      <c r="T121" s="16">
        <v>41850.870821759258</v>
      </c>
      <c r="U121">
        <v>6</v>
      </c>
    </row>
    <row r="122" spans="1:21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s="11" t="s">
        <v>8316</v>
      </c>
      <c r="S122" s="16">
        <v>42265.683182870373</v>
      </c>
      <c r="T122" s="16">
        <v>42293.207638888889</v>
      </c>
      <c r="U122">
        <v>9</v>
      </c>
    </row>
    <row r="123" spans="1:2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s="11" t="s">
        <v>8316</v>
      </c>
      <c r="S123" s="16">
        <v>42601.827141203699</v>
      </c>
      <c r="T123" s="16">
        <v>42631.827141203699</v>
      </c>
      <c r="U123">
        <v>8</v>
      </c>
    </row>
    <row r="124" spans="1:21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s="11" t="s">
        <v>8316</v>
      </c>
      <c r="S124" s="16">
        <v>42228.151701388888</v>
      </c>
      <c r="T124" s="16">
        <v>42253.151701388888</v>
      </c>
      <c r="U124">
        <v>8</v>
      </c>
    </row>
    <row r="125" spans="1:2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s="11" t="s">
        <v>8316</v>
      </c>
      <c r="S125" s="16">
        <v>42415.168564814812</v>
      </c>
      <c r="T125" s="16">
        <v>42445.126898148148</v>
      </c>
      <c r="U125">
        <v>2</v>
      </c>
    </row>
    <row r="126" spans="1:2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s="11" t="s">
        <v>8316</v>
      </c>
      <c r="S126" s="16">
        <v>42538.968310185184</v>
      </c>
      <c r="T126" s="16">
        <v>42568.029861111107</v>
      </c>
      <c r="U126">
        <v>6</v>
      </c>
    </row>
    <row r="127" spans="1:2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s="11" t="s">
        <v>8316</v>
      </c>
      <c r="S127" s="16">
        <v>42233.671747685185</v>
      </c>
      <c r="T127" s="16">
        <v>42278.541666666672</v>
      </c>
      <c r="U127">
        <v>8</v>
      </c>
    </row>
    <row r="128" spans="1:21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s="11" t="s">
        <v>8316</v>
      </c>
      <c r="S128" s="16">
        <v>42675.262962962966</v>
      </c>
      <c r="T128" s="16">
        <v>42705.304629629631</v>
      </c>
      <c r="U128">
        <v>11</v>
      </c>
    </row>
    <row r="129" spans="1:2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s="11" t="s">
        <v>8316</v>
      </c>
      <c r="S129" s="16">
        <v>42534.631481481483</v>
      </c>
      <c r="T129" s="16">
        <v>42562.631481481483</v>
      </c>
      <c r="U129">
        <v>6</v>
      </c>
    </row>
    <row r="130" spans="1:21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s="11" t="s">
        <v>8316</v>
      </c>
      <c r="S130" s="16">
        <v>42151.905717592599</v>
      </c>
      <c r="T130" s="16">
        <v>42182.905717592599</v>
      </c>
      <c r="U130">
        <v>5</v>
      </c>
    </row>
    <row r="131" spans="1:21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s="11" t="s">
        <v>8316</v>
      </c>
      <c r="S131" s="16">
        <v>41961.492488425924</v>
      </c>
      <c r="T131" s="16">
        <v>42006.492488425924</v>
      </c>
      <c r="U131">
        <v>11</v>
      </c>
    </row>
    <row r="132" spans="1:21" ht="3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s="11" t="s">
        <v>8316</v>
      </c>
      <c r="S132" s="16">
        <v>41940.587233796294</v>
      </c>
      <c r="T132" s="16">
        <v>41968.041666666672</v>
      </c>
      <c r="U132">
        <v>10</v>
      </c>
    </row>
    <row r="133" spans="1:2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s="11" t="s">
        <v>8316</v>
      </c>
      <c r="S133" s="16">
        <v>42111.904097222221</v>
      </c>
      <c r="T133" s="16">
        <v>42171.904097222221</v>
      </c>
      <c r="U133">
        <v>4</v>
      </c>
    </row>
    <row r="134" spans="1:2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s="11" t="s">
        <v>8316</v>
      </c>
      <c r="S134" s="16">
        <v>42279.778564814813</v>
      </c>
      <c r="T134" s="16">
        <v>42310.701388888891</v>
      </c>
      <c r="U134">
        <v>10</v>
      </c>
    </row>
    <row r="135" spans="1:21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s="11" t="s">
        <v>8316</v>
      </c>
      <c r="S135" s="16">
        <v>42213.662905092591</v>
      </c>
      <c r="T135" s="16">
        <v>42243.662905092591</v>
      </c>
      <c r="U135">
        <v>7</v>
      </c>
    </row>
    <row r="136" spans="1:21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s="11" t="s">
        <v>8316</v>
      </c>
      <c r="S136" s="16">
        <v>42109.801712962959</v>
      </c>
      <c r="T136" s="16">
        <v>42139.801712962959</v>
      </c>
      <c r="U136">
        <v>4</v>
      </c>
    </row>
    <row r="137" spans="1:2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s="11" t="s">
        <v>8316</v>
      </c>
      <c r="S137" s="16">
        <v>42031.833587962959</v>
      </c>
      <c r="T137" s="16">
        <v>42063.333333333328</v>
      </c>
      <c r="U137">
        <v>1</v>
      </c>
    </row>
    <row r="138" spans="1:21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s="11" t="s">
        <v>8316</v>
      </c>
      <c r="S138" s="16">
        <v>42615.142870370371</v>
      </c>
      <c r="T138" s="16">
        <v>42645.142870370371</v>
      </c>
      <c r="U138">
        <v>9</v>
      </c>
    </row>
    <row r="139" spans="1:21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s="11" t="s">
        <v>8316</v>
      </c>
      <c r="S139" s="16">
        <v>42439.702314814815</v>
      </c>
      <c r="T139" s="16">
        <v>42468.774305555555</v>
      </c>
      <c r="U139">
        <v>3</v>
      </c>
    </row>
    <row r="140" spans="1:21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s="11" t="s">
        <v>8316</v>
      </c>
      <c r="S140" s="16">
        <v>42243.790393518517</v>
      </c>
      <c r="T140" s="16">
        <v>42303.790393518517</v>
      </c>
      <c r="U140">
        <v>8</v>
      </c>
    </row>
    <row r="141" spans="1:2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s="11" t="s">
        <v>8316</v>
      </c>
      <c r="S141" s="16">
        <v>42550.048449074078</v>
      </c>
      <c r="T141" s="16">
        <v>42580.978472222225</v>
      </c>
      <c r="U141">
        <v>6</v>
      </c>
    </row>
    <row r="142" spans="1:2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s="11" t="s">
        <v>8316</v>
      </c>
      <c r="S142" s="16">
        <v>42306.848854166667</v>
      </c>
      <c r="T142" s="16">
        <v>42336.890520833331</v>
      </c>
      <c r="U142">
        <v>10</v>
      </c>
    </row>
    <row r="143" spans="1:21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s="11" t="s">
        <v>8316</v>
      </c>
      <c r="S143" s="16">
        <v>42457.932025462964</v>
      </c>
      <c r="T143" s="16">
        <v>42485.013888888891</v>
      </c>
      <c r="U143">
        <v>3</v>
      </c>
    </row>
    <row r="144" spans="1:2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s="11" t="s">
        <v>8316</v>
      </c>
      <c r="S144" s="16">
        <v>42513.976319444439</v>
      </c>
      <c r="T144" s="16">
        <v>42559.976319444439</v>
      </c>
      <c r="U144">
        <v>5</v>
      </c>
    </row>
    <row r="145" spans="1:21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s="11" t="s">
        <v>8316</v>
      </c>
      <c r="S145" s="16">
        <v>41816.950370370374</v>
      </c>
      <c r="T145" s="16">
        <v>41853.583333333336</v>
      </c>
      <c r="U145">
        <v>6</v>
      </c>
    </row>
    <row r="146" spans="1:21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s="11" t="s">
        <v>8316</v>
      </c>
      <c r="S146" s="16">
        <v>41880.788842592592</v>
      </c>
      <c r="T146" s="16">
        <v>41910.788842592592</v>
      </c>
      <c r="U146">
        <v>8</v>
      </c>
    </row>
    <row r="147" spans="1:21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s="11" t="s">
        <v>8316</v>
      </c>
      <c r="S147" s="16">
        <v>42342.845555555556</v>
      </c>
      <c r="T147" s="16">
        <v>42372.845555555556</v>
      </c>
      <c r="U147">
        <v>12</v>
      </c>
    </row>
    <row r="148" spans="1:2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s="11" t="s">
        <v>8316</v>
      </c>
      <c r="S148" s="16">
        <v>42053.722060185188</v>
      </c>
      <c r="T148" s="16">
        <v>42113.680393518516</v>
      </c>
      <c r="U148">
        <v>2</v>
      </c>
    </row>
    <row r="149" spans="1:21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s="11" t="s">
        <v>8316</v>
      </c>
      <c r="S149" s="16">
        <v>42414.235879629632</v>
      </c>
      <c r="T149" s="16">
        <v>42474.194212962961</v>
      </c>
      <c r="U149">
        <v>2</v>
      </c>
    </row>
    <row r="150" spans="1:21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s="11" t="s">
        <v>8316</v>
      </c>
      <c r="S150" s="16">
        <v>41801.711550925924</v>
      </c>
      <c r="T150" s="16">
        <v>41844.124305555553</v>
      </c>
      <c r="U150">
        <v>6</v>
      </c>
    </row>
    <row r="151" spans="1:2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s="11" t="s">
        <v>8316</v>
      </c>
      <c r="S151" s="16">
        <v>42770.290590277778</v>
      </c>
      <c r="T151" s="16">
        <v>42800.290590277778</v>
      </c>
      <c r="U151">
        <v>2</v>
      </c>
    </row>
    <row r="152" spans="1:2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s="11" t="s">
        <v>8316</v>
      </c>
      <c r="S152" s="16">
        <v>42452.815659722226</v>
      </c>
      <c r="T152" s="16">
        <v>42512.815659722226</v>
      </c>
      <c r="U152">
        <v>3</v>
      </c>
    </row>
    <row r="153" spans="1:21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s="11" t="s">
        <v>8316</v>
      </c>
      <c r="S153" s="16">
        <v>42601.854699074072</v>
      </c>
      <c r="T153" s="16">
        <v>42611.163194444445</v>
      </c>
      <c r="U153">
        <v>8</v>
      </c>
    </row>
    <row r="154" spans="1:21" ht="3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s="11" t="s">
        <v>8316</v>
      </c>
      <c r="S154" s="16">
        <v>42447.863553240735</v>
      </c>
      <c r="T154" s="16">
        <v>42477.863553240735</v>
      </c>
      <c r="U154">
        <v>3</v>
      </c>
    </row>
    <row r="155" spans="1:21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s="11" t="s">
        <v>8316</v>
      </c>
      <c r="S155" s="16">
        <v>41811.536180555559</v>
      </c>
      <c r="T155" s="16">
        <v>41841.536180555559</v>
      </c>
      <c r="U155">
        <v>6</v>
      </c>
    </row>
    <row r="156" spans="1:2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s="11" t="s">
        <v>8316</v>
      </c>
      <c r="S156" s="16">
        <v>41981.067523148144</v>
      </c>
      <c r="T156" s="16">
        <v>42041.067523148144</v>
      </c>
      <c r="U156">
        <v>12</v>
      </c>
    </row>
    <row r="157" spans="1:21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s="11" t="s">
        <v>8316</v>
      </c>
      <c r="S157" s="16">
        <v>42469.68414351852</v>
      </c>
      <c r="T157" s="16">
        <v>42499.166666666672</v>
      </c>
      <c r="U157">
        <v>4</v>
      </c>
    </row>
    <row r="158" spans="1:21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s="11" t="s">
        <v>8316</v>
      </c>
      <c r="S158" s="16">
        <v>42534.866875</v>
      </c>
      <c r="T158" s="16">
        <v>42564.866875</v>
      </c>
      <c r="U158">
        <v>6</v>
      </c>
    </row>
    <row r="159" spans="1:21" ht="3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s="11" t="s">
        <v>8316</v>
      </c>
      <c r="S159" s="16">
        <v>41830.858344907407</v>
      </c>
      <c r="T159" s="16">
        <v>41852.291666666664</v>
      </c>
      <c r="U159">
        <v>7</v>
      </c>
    </row>
    <row r="160" spans="1:21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s="11" t="s">
        <v>8316</v>
      </c>
      <c r="S160" s="16">
        <v>42543.788564814815</v>
      </c>
      <c r="T160" s="16">
        <v>42573.788564814815</v>
      </c>
      <c r="U160">
        <v>6</v>
      </c>
    </row>
    <row r="161" spans="1:21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s="11" t="s">
        <v>8316</v>
      </c>
      <c r="S161" s="16">
        <v>41975.642974537041</v>
      </c>
      <c r="T161" s="16">
        <v>42035.642974537041</v>
      </c>
      <c r="U161">
        <v>12</v>
      </c>
    </row>
    <row r="162" spans="1:21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s="11" t="s">
        <v>8316</v>
      </c>
      <c r="S162" s="16">
        <v>41795.598923611113</v>
      </c>
      <c r="T162" s="16">
        <v>41825.598923611113</v>
      </c>
      <c r="U162">
        <v>6</v>
      </c>
    </row>
    <row r="163" spans="1:2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s="11" t="s">
        <v>8316</v>
      </c>
      <c r="S163" s="16">
        <v>42508.179965277777</v>
      </c>
      <c r="T163" s="16">
        <v>42568.179965277777</v>
      </c>
      <c r="U163">
        <v>5</v>
      </c>
    </row>
    <row r="164" spans="1:21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s="11" t="s">
        <v>8316</v>
      </c>
      <c r="S164" s="16">
        <v>41747.86986111111</v>
      </c>
      <c r="T164" s="16">
        <v>41779.290972222225</v>
      </c>
      <c r="U164">
        <v>4</v>
      </c>
    </row>
    <row r="165" spans="1:2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s="11" t="s">
        <v>8316</v>
      </c>
      <c r="S165" s="16">
        <v>42399.707407407404</v>
      </c>
      <c r="T165" s="16">
        <v>42420.878472222219</v>
      </c>
      <c r="U165">
        <v>1</v>
      </c>
    </row>
    <row r="166" spans="1:2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s="11" t="s">
        <v>8316</v>
      </c>
      <c r="S166" s="16">
        <v>42230.08116898148</v>
      </c>
      <c r="T166" s="16">
        <v>42245.08116898148</v>
      </c>
      <c r="U166">
        <v>8</v>
      </c>
    </row>
    <row r="167" spans="1:21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s="11" t="s">
        <v>8316</v>
      </c>
      <c r="S167" s="16">
        <v>42286.749780092592</v>
      </c>
      <c r="T167" s="16">
        <v>42316.791446759264</v>
      </c>
      <c r="U167">
        <v>10</v>
      </c>
    </row>
    <row r="168" spans="1:2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s="11" t="s">
        <v>8316</v>
      </c>
      <c r="S168" s="16">
        <v>42125.644467592589</v>
      </c>
      <c r="T168" s="16">
        <v>42155.644467592589</v>
      </c>
      <c r="U168">
        <v>5</v>
      </c>
    </row>
    <row r="169" spans="1:2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s="11" t="s">
        <v>8316</v>
      </c>
      <c r="S169" s="16">
        <v>42289.94049768518</v>
      </c>
      <c r="T169" s="16">
        <v>42349.982164351852</v>
      </c>
      <c r="U169">
        <v>10</v>
      </c>
    </row>
    <row r="170" spans="1:2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s="11" t="s">
        <v>8316</v>
      </c>
      <c r="S170" s="16">
        <v>42107.864722222221</v>
      </c>
      <c r="T170" s="16">
        <v>42137.864722222221</v>
      </c>
      <c r="U170">
        <v>4</v>
      </c>
    </row>
    <row r="171" spans="1:2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s="11" t="s">
        <v>8316</v>
      </c>
      <c r="S171" s="16">
        <v>41809.389930555553</v>
      </c>
      <c r="T171" s="16">
        <v>41839.389930555553</v>
      </c>
      <c r="U171">
        <v>6</v>
      </c>
    </row>
    <row r="172" spans="1:2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s="11" t="s">
        <v>8316</v>
      </c>
      <c r="S172" s="16">
        <v>41950.26694444444</v>
      </c>
      <c r="T172" s="16">
        <v>41963.669444444444</v>
      </c>
      <c r="U172">
        <v>11</v>
      </c>
    </row>
    <row r="173" spans="1:2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s="11" t="s">
        <v>8316</v>
      </c>
      <c r="S173" s="16">
        <v>42061.963263888887</v>
      </c>
      <c r="T173" s="16">
        <v>42091.921597222223</v>
      </c>
      <c r="U173">
        <v>2</v>
      </c>
    </row>
    <row r="174" spans="1:2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s="11" t="s">
        <v>8316</v>
      </c>
      <c r="S174" s="16">
        <v>41842.828680555554</v>
      </c>
      <c r="T174" s="16">
        <v>41882.827650462961</v>
      </c>
      <c r="U174">
        <v>7</v>
      </c>
    </row>
    <row r="175" spans="1:2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s="11" t="s">
        <v>8316</v>
      </c>
      <c r="S175" s="16">
        <v>42437.64534722222</v>
      </c>
      <c r="T175" s="16">
        <v>42497.603680555556</v>
      </c>
      <c r="U175">
        <v>3</v>
      </c>
    </row>
    <row r="176" spans="1:2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s="11" t="s">
        <v>8316</v>
      </c>
      <c r="S176" s="16">
        <v>41879.043530092589</v>
      </c>
      <c r="T176" s="16">
        <v>41909.043530092589</v>
      </c>
      <c r="U176">
        <v>8</v>
      </c>
    </row>
    <row r="177" spans="1:2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s="11" t="s">
        <v>8316</v>
      </c>
      <c r="S177" s="16">
        <v>42020.587349537032</v>
      </c>
      <c r="T177" s="16">
        <v>42050.587349537032</v>
      </c>
      <c r="U177">
        <v>1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s="11" t="s">
        <v>8316</v>
      </c>
      <c r="S178" s="16">
        <v>41890.16269675926</v>
      </c>
      <c r="T178" s="16">
        <v>41920.16269675926</v>
      </c>
      <c r="U178">
        <v>9</v>
      </c>
    </row>
    <row r="179" spans="1:2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s="11" t="s">
        <v>8316</v>
      </c>
      <c r="S179" s="16">
        <v>41872.807696759257</v>
      </c>
      <c r="T179" s="16">
        <v>41932.807696759257</v>
      </c>
      <c r="U179">
        <v>8</v>
      </c>
    </row>
    <row r="180" spans="1:21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s="11" t="s">
        <v>8316</v>
      </c>
      <c r="S180" s="16">
        <v>42391.772997685184</v>
      </c>
      <c r="T180" s="16">
        <v>42416.772997685184</v>
      </c>
      <c r="U180">
        <v>1</v>
      </c>
    </row>
    <row r="181" spans="1:2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s="11" t="s">
        <v>8316</v>
      </c>
      <c r="S181" s="16">
        <v>41848.772928240738</v>
      </c>
      <c r="T181" s="16">
        <v>41877.686111111114</v>
      </c>
      <c r="U181">
        <v>7</v>
      </c>
    </row>
    <row r="182" spans="1:2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s="11" t="s">
        <v>8316</v>
      </c>
      <c r="S182" s="16">
        <v>41921.770439814813</v>
      </c>
      <c r="T182" s="16">
        <v>41938.770439814813</v>
      </c>
      <c r="U182">
        <v>10</v>
      </c>
    </row>
    <row r="183" spans="1:21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s="11" t="s">
        <v>8316</v>
      </c>
      <c r="S183" s="16">
        <v>42021.301192129627</v>
      </c>
      <c r="T183" s="16">
        <v>42051.301192129627</v>
      </c>
      <c r="U183">
        <v>1</v>
      </c>
    </row>
    <row r="184" spans="1:21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s="11" t="s">
        <v>8316</v>
      </c>
      <c r="S184" s="16">
        <v>42419.246168981481</v>
      </c>
      <c r="T184" s="16">
        <v>42434.246168981481</v>
      </c>
      <c r="U184">
        <v>2</v>
      </c>
    </row>
    <row r="185" spans="1:21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s="11" t="s">
        <v>8316</v>
      </c>
      <c r="S185" s="16">
        <v>42174.780821759254</v>
      </c>
      <c r="T185" s="16">
        <v>42204.780821759254</v>
      </c>
      <c r="U185">
        <v>6</v>
      </c>
    </row>
    <row r="186" spans="1:21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s="11" t="s">
        <v>8316</v>
      </c>
      <c r="S186" s="16">
        <v>41856.672152777777</v>
      </c>
      <c r="T186" s="16">
        <v>41886.672152777777</v>
      </c>
      <c r="U186">
        <v>8</v>
      </c>
    </row>
    <row r="187" spans="1:21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s="11" t="s">
        <v>8316</v>
      </c>
      <c r="S187" s="16">
        <v>42417.675879629634</v>
      </c>
      <c r="T187" s="16">
        <v>42475.686111111107</v>
      </c>
      <c r="U187">
        <v>2</v>
      </c>
    </row>
    <row r="188" spans="1:21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s="11" t="s">
        <v>8316</v>
      </c>
      <c r="S188" s="16">
        <v>42057.190960648149</v>
      </c>
      <c r="T188" s="16">
        <v>42087.149293981478</v>
      </c>
      <c r="U188">
        <v>2</v>
      </c>
    </row>
    <row r="189" spans="1:2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s="11" t="s">
        <v>8316</v>
      </c>
      <c r="S189" s="16">
        <v>41878.911550925928</v>
      </c>
      <c r="T189" s="16">
        <v>41938.911550925928</v>
      </c>
      <c r="U189">
        <v>8</v>
      </c>
    </row>
    <row r="190" spans="1:2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s="11" t="s">
        <v>8316</v>
      </c>
      <c r="S190" s="16">
        <v>41990.584108796291</v>
      </c>
      <c r="T190" s="16">
        <v>42036.120833333334</v>
      </c>
      <c r="U190">
        <v>12</v>
      </c>
    </row>
    <row r="191" spans="1:2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s="11" t="s">
        <v>8316</v>
      </c>
      <c r="S191" s="16">
        <v>42408.999571759254</v>
      </c>
      <c r="T191" s="16">
        <v>42453.957905092597</v>
      </c>
      <c r="U191">
        <v>2</v>
      </c>
    </row>
    <row r="192" spans="1:21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s="11" t="s">
        <v>8316</v>
      </c>
      <c r="S192" s="16">
        <v>42217.670104166667</v>
      </c>
      <c r="T192" s="16">
        <v>42247.670104166667</v>
      </c>
      <c r="U192">
        <v>8</v>
      </c>
    </row>
    <row r="193" spans="1:2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s="11" t="s">
        <v>8316</v>
      </c>
      <c r="S193" s="16">
        <v>42282.655543981484</v>
      </c>
      <c r="T193" s="16">
        <v>42342.697210648148</v>
      </c>
      <c r="U193">
        <v>10</v>
      </c>
    </row>
    <row r="194" spans="1:21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s="11" t="s">
        <v>8316</v>
      </c>
      <c r="S194" s="16">
        <v>42768.97084490741</v>
      </c>
      <c r="T194" s="16">
        <v>42789.041666666672</v>
      </c>
      <c r="U194">
        <v>2</v>
      </c>
    </row>
    <row r="195" spans="1:2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s="11" t="s">
        <v>8316</v>
      </c>
      <c r="S195" s="16">
        <v>41765.938657407409</v>
      </c>
      <c r="T195" s="16">
        <v>41795.938657407409</v>
      </c>
      <c r="U195">
        <v>5</v>
      </c>
    </row>
    <row r="196" spans="1:2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s="11" t="s">
        <v>8316</v>
      </c>
      <c r="S196" s="16">
        <v>42322.025115740747</v>
      </c>
      <c r="T196" s="16">
        <v>42352.025115740747</v>
      </c>
      <c r="U196">
        <v>11</v>
      </c>
    </row>
    <row r="197" spans="1:21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s="11" t="s">
        <v>8316</v>
      </c>
      <c r="S197" s="16">
        <v>42374.655081018514</v>
      </c>
      <c r="T197" s="16">
        <v>42403.784027777772</v>
      </c>
      <c r="U197">
        <v>1</v>
      </c>
    </row>
    <row r="198" spans="1:21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s="11" t="s">
        <v>8316</v>
      </c>
      <c r="S198" s="16">
        <v>41941.585231481484</v>
      </c>
      <c r="T198" s="16">
        <v>41991.626898148148</v>
      </c>
      <c r="U198">
        <v>10</v>
      </c>
    </row>
    <row r="199" spans="1:21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s="11" t="s">
        <v>8316</v>
      </c>
      <c r="S199" s="16">
        <v>42293.809212962966</v>
      </c>
      <c r="T199" s="16">
        <v>42353.85087962963</v>
      </c>
      <c r="U199">
        <v>10</v>
      </c>
    </row>
    <row r="200" spans="1:21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s="11" t="s">
        <v>8316</v>
      </c>
      <c r="S200" s="16">
        <v>42067.947337962964</v>
      </c>
      <c r="T200" s="16">
        <v>42097.905671296292</v>
      </c>
      <c r="U200">
        <v>3</v>
      </c>
    </row>
    <row r="201" spans="1:2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s="11" t="s">
        <v>8316</v>
      </c>
      <c r="S201" s="16">
        <v>41903.882951388885</v>
      </c>
      <c r="T201" s="16">
        <v>41933.882951388885</v>
      </c>
      <c r="U201">
        <v>9</v>
      </c>
    </row>
    <row r="202" spans="1:21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s="11" t="s">
        <v>8316</v>
      </c>
      <c r="S202" s="16">
        <v>41804.937083333331</v>
      </c>
      <c r="T202" s="16">
        <v>41821.9375</v>
      </c>
      <c r="U202">
        <v>6</v>
      </c>
    </row>
    <row r="203" spans="1:21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s="11" t="s">
        <v>8316</v>
      </c>
      <c r="S203" s="16">
        <v>42497.070775462969</v>
      </c>
      <c r="T203" s="16">
        <v>42514.600694444445</v>
      </c>
      <c r="U203">
        <v>5</v>
      </c>
    </row>
    <row r="204" spans="1:2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s="11" t="s">
        <v>8316</v>
      </c>
      <c r="S204" s="16">
        <v>41869.798726851855</v>
      </c>
      <c r="T204" s="16">
        <v>41929.798726851855</v>
      </c>
      <c r="U204">
        <v>8</v>
      </c>
    </row>
    <row r="205" spans="1:2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s="11" t="s">
        <v>8316</v>
      </c>
      <c r="S205" s="16">
        <v>42305.670914351853</v>
      </c>
      <c r="T205" s="16">
        <v>42339.249305555553</v>
      </c>
      <c r="U205">
        <v>10</v>
      </c>
    </row>
    <row r="206" spans="1:2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s="11" t="s">
        <v>8316</v>
      </c>
      <c r="S206" s="16">
        <v>42144.231527777782</v>
      </c>
      <c r="T206" s="16">
        <v>42203.125</v>
      </c>
      <c r="U206">
        <v>5</v>
      </c>
    </row>
    <row r="207" spans="1:2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s="11" t="s">
        <v>8316</v>
      </c>
      <c r="S207" s="16">
        <v>41995.084074074075</v>
      </c>
      <c r="T207" s="16">
        <v>42024.802777777775</v>
      </c>
      <c r="U207">
        <v>12</v>
      </c>
    </row>
    <row r="208" spans="1:21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s="11" t="s">
        <v>8316</v>
      </c>
      <c r="S208" s="16">
        <v>42074.219699074078</v>
      </c>
      <c r="T208" s="16">
        <v>42104.208333333328</v>
      </c>
      <c r="U208">
        <v>3</v>
      </c>
    </row>
    <row r="209" spans="1:21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s="11" t="s">
        <v>8316</v>
      </c>
      <c r="S209" s="16">
        <v>41904.650578703702</v>
      </c>
      <c r="T209" s="16">
        <v>41934.650578703702</v>
      </c>
      <c r="U209">
        <v>9</v>
      </c>
    </row>
    <row r="210" spans="1:2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s="11" t="s">
        <v>8316</v>
      </c>
      <c r="S210" s="16">
        <v>41991.022488425922</v>
      </c>
      <c r="T210" s="16">
        <v>42015.041666666672</v>
      </c>
      <c r="U210">
        <v>12</v>
      </c>
    </row>
    <row r="211" spans="1:21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s="11" t="s">
        <v>8316</v>
      </c>
      <c r="S211" s="16">
        <v>42169.958506944444</v>
      </c>
      <c r="T211" s="16">
        <v>42199.958506944444</v>
      </c>
      <c r="U211">
        <v>6</v>
      </c>
    </row>
    <row r="212" spans="1:21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s="11" t="s">
        <v>8316</v>
      </c>
      <c r="S212" s="16">
        <v>41905.636469907404</v>
      </c>
      <c r="T212" s="16">
        <v>41935.636469907404</v>
      </c>
      <c r="U212">
        <v>9</v>
      </c>
    </row>
    <row r="213" spans="1:2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s="11" t="s">
        <v>8316</v>
      </c>
      <c r="S213" s="16">
        <v>41761.810150462967</v>
      </c>
      <c r="T213" s="16">
        <v>41768.286805555559</v>
      </c>
      <c r="U213">
        <v>5</v>
      </c>
    </row>
    <row r="214" spans="1:21" ht="3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s="11" t="s">
        <v>8316</v>
      </c>
      <c r="S214" s="16">
        <v>41865.878657407404</v>
      </c>
      <c r="T214" s="16">
        <v>41925.878657407404</v>
      </c>
      <c r="U214">
        <v>8</v>
      </c>
    </row>
    <row r="215" spans="1:21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s="11" t="s">
        <v>8316</v>
      </c>
      <c r="S215" s="16">
        <v>42613.841261574074</v>
      </c>
      <c r="T215" s="16">
        <v>42644.166666666672</v>
      </c>
      <c r="U215">
        <v>8</v>
      </c>
    </row>
    <row r="216" spans="1:2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s="11" t="s">
        <v>8316</v>
      </c>
      <c r="S216" s="16">
        <v>42534.933321759265</v>
      </c>
      <c r="T216" s="16">
        <v>42554.832638888889</v>
      </c>
      <c r="U216">
        <v>6</v>
      </c>
    </row>
    <row r="217" spans="1:2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s="11" t="s">
        <v>8316</v>
      </c>
      <c r="S217" s="16">
        <v>42446.060694444444</v>
      </c>
      <c r="T217" s="16">
        <v>42461.165972222225</v>
      </c>
      <c r="U217">
        <v>3</v>
      </c>
    </row>
    <row r="218" spans="1:2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s="11" t="s">
        <v>8316</v>
      </c>
      <c r="S218" s="16">
        <v>42421.141469907408</v>
      </c>
      <c r="T218" s="16">
        <v>42481.099803240737</v>
      </c>
      <c r="U218">
        <v>2</v>
      </c>
    </row>
    <row r="219" spans="1:21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s="11" t="s">
        <v>8316</v>
      </c>
      <c r="S219" s="16">
        <v>42523.739212962959</v>
      </c>
      <c r="T219" s="16">
        <v>42553.739212962959</v>
      </c>
      <c r="U219">
        <v>6</v>
      </c>
    </row>
    <row r="220" spans="1:2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s="11" t="s">
        <v>8316</v>
      </c>
      <c r="S220" s="16">
        <v>41833.951516203706</v>
      </c>
      <c r="T220" s="16">
        <v>41863.951516203706</v>
      </c>
      <c r="U220">
        <v>7</v>
      </c>
    </row>
    <row r="221" spans="1:21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s="11" t="s">
        <v>8316</v>
      </c>
      <c r="S221" s="16">
        <v>42479.039212962962</v>
      </c>
      <c r="T221" s="16">
        <v>42509.039212962962</v>
      </c>
      <c r="U221">
        <v>4</v>
      </c>
    </row>
    <row r="222" spans="1:21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s="11" t="s">
        <v>8316</v>
      </c>
      <c r="S222" s="16">
        <v>42235.117476851854</v>
      </c>
      <c r="T222" s="16">
        <v>42275.117476851854</v>
      </c>
      <c r="U222">
        <v>8</v>
      </c>
    </row>
    <row r="223" spans="1:2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s="11" t="s">
        <v>8316</v>
      </c>
      <c r="S223" s="16">
        <v>42718.963599537034</v>
      </c>
      <c r="T223" s="16">
        <v>42748.961805555555</v>
      </c>
      <c r="U223">
        <v>12</v>
      </c>
    </row>
    <row r="224" spans="1:2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s="11" t="s">
        <v>8316</v>
      </c>
      <c r="S224" s="16">
        <v>42031.666898148149</v>
      </c>
      <c r="T224" s="16">
        <v>42064.125</v>
      </c>
      <c r="U224">
        <v>1</v>
      </c>
    </row>
    <row r="225" spans="1:21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s="11" t="s">
        <v>8316</v>
      </c>
      <c r="S225" s="16">
        <v>42078.34520833334</v>
      </c>
      <c r="T225" s="16">
        <v>42133.166666666672</v>
      </c>
      <c r="U225">
        <v>3</v>
      </c>
    </row>
    <row r="226" spans="1:2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s="11" t="s">
        <v>8316</v>
      </c>
      <c r="S226" s="16">
        <v>41905.795706018522</v>
      </c>
      <c r="T226" s="16">
        <v>41933.82708333333</v>
      </c>
      <c r="U226">
        <v>9</v>
      </c>
    </row>
    <row r="227" spans="1:21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s="11" t="s">
        <v>8316</v>
      </c>
      <c r="S227" s="16">
        <v>42695.7105787037</v>
      </c>
      <c r="T227" s="16">
        <v>42725.7105787037</v>
      </c>
      <c r="U227">
        <v>11</v>
      </c>
    </row>
    <row r="228" spans="1:21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s="11" t="s">
        <v>8316</v>
      </c>
      <c r="S228" s="16">
        <v>42510.938900462963</v>
      </c>
      <c r="T228" s="16">
        <v>42540.938900462963</v>
      </c>
      <c r="U228">
        <v>5</v>
      </c>
    </row>
    <row r="229" spans="1:2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s="11" t="s">
        <v>8316</v>
      </c>
      <c r="S229" s="16">
        <v>42511.698101851856</v>
      </c>
      <c r="T229" s="16">
        <v>42535.787500000006</v>
      </c>
      <c r="U229">
        <v>5</v>
      </c>
    </row>
    <row r="230" spans="1:2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s="11" t="s">
        <v>8316</v>
      </c>
      <c r="S230" s="16">
        <v>42041.581307870365</v>
      </c>
      <c r="T230" s="16">
        <v>42071.539641203708</v>
      </c>
      <c r="U230">
        <v>2</v>
      </c>
    </row>
    <row r="231" spans="1:21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s="11" t="s">
        <v>8316</v>
      </c>
      <c r="S231" s="16">
        <v>42307.189270833333</v>
      </c>
      <c r="T231" s="16">
        <v>42322.958333333328</v>
      </c>
      <c r="U231">
        <v>10</v>
      </c>
    </row>
    <row r="232" spans="1:21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s="11" t="s">
        <v>8316</v>
      </c>
      <c r="S232" s="16">
        <v>42353.761759259258</v>
      </c>
      <c r="T232" s="16">
        <v>42383.761759259258</v>
      </c>
      <c r="U232">
        <v>12</v>
      </c>
    </row>
    <row r="233" spans="1:21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s="11" t="s">
        <v>8316</v>
      </c>
      <c r="S233" s="16">
        <v>42058.603877314818</v>
      </c>
      <c r="T233" s="16">
        <v>42087.165972222225</v>
      </c>
      <c r="U233">
        <v>2</v>
      </c>
    </row>
    <row r="234" spans="1:21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s="11" t="s">
        <v>8316</v>
      </c>
      <c r="S234" s="16">
        <v>42304.940960648149</v>
      </c>
      <c r="T234" s="16">
        <v>42329.166666666672</v>
      </c>
      <c r="U234">
        <v>10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s="11" t="s">
        <v>8316</v>
      </c>
      <c r="S235" s="16">
        <v>42538.742893518516</v>
      </c>
      <c r="T235" s="16">
        <v>42568.742893518516</v>
      </c>
      <c r="U235">
        <v>6</v>
      </c>
    </row>
    <row r="236" spans="1:21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s="11" t="s">
        <v>8316</v>
      </c>
      <c r="S236" s="16">
        <v>42122.732499999998</v>
      </c>
      <c r="T236" s="16">
        <v>42155.732638888891</v>
      </c>
      <c r="U236">
        <v>4</v>
      </c>
    </row>
    <row r="237" spans="1:2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s="11" t="s">
        <v>8316</v>
      </c>
      <c r="S237" s="16">
        <v>42209.67288194444</v>
      </c>
      <c r="T237" s="16">
        <v>42223.625</v>
      </c>
      <c r="U237">
        <v>7</v>
      </c>
    </row>
    <row r="238" spans="1:21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s="11" t="s">
        <v>8316</v>
      </c>
      <c r="S238" s="16">
        <v>41990.506377314814</v>
      </c>
      <c r="T238" s="16">
        <v>42020.506377314814</v>
      </c>
      <c r="U238">
        <v>12</v>
      </c>
    </row>
    <row r="239" spans="1:2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s="11" t="s">
        <v>8316</v>
      </c>
      <c r="S239" s="16">
        <v>42039.194988425923</v>
      </c>
      <c r="T239" s="16">
        <v>42099.153321759266</v>
      </c>
      <c r="U239">
        <v>2</v>
      </c>
    </row>
    <row r="240" spans="1:2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s="11" t="s">
        <v>8316</v>
      </c>
      <c r="S240" s="16">
        <v>41890.086805555555</v>
      </c>
      <c r="T240" s="16">
        <v>41934.207638888889</v>
      </c>
      <c r="U240">
        <v>9</v>
      </c>
    </row>
    <row r="241" spans="1:2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s="11" t="s">
        <v>8316</v>
      </c>
      <c r="S241" s="16">
        <v>42495.722187499996</v>
      </c>
      <c r="T241" s="16">
        <v>42525.722187499996</v>
      </c>
      <c r="U241">
        <v>5</v>
      </c>
    </row>
    <row r="242" spans="1:21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s="11" t="s">
        <v>8316</v>
      </c>
      <c r="S242" s="16">
        <v>42570.850381944445</v>
      </c>
      <c r="T242" s="16">
        <v>42615.850381944445</v>
      </c>
      <c r="U242">
        <v>7</v>
      </c>
    </row>
    <row r="243" spans="1:2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s="11" t="s">
        <v>8316</v>
      </c>
      <c r="S243" s="16">
        <v>41927.124884259261</v>
      </c>
      <c r="T243" s="16">
        <v>41937.124884259261</v>
      </c>
      <c r="U243">
        <v>10</v>
      </c>
    </row>
    <row r="244" spans="1:21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s="11" t="s">
        <v>8316</v>
      </c>
      <c r="S244" s="16">
        <v>42730.903726851851</v>
      </c>
      <c r="T244" s="16">
        <v>42760.903726851851</v>
      </c>
      <c r="U244">
        <v>12</v>
      </c>
    </row>
    <row r="245" spans="1:2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s="11" t="s">
        <v>8316</v>
      </c>
      <c r="S245" s="16">
        <v>42475.848067129627</v>
      </c>
      <c r="T245" s="16">
        <v>42505.848067129627</v>
      </c>
      <c r="U245">
        <v>4</v>
      </c>
    </row>
    <row r="246" spans="1:2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s="11" t="s">
        <v>8316</v>
      </c>
      <c r="S246" s="16">
        <v>42188.83293981482</v>
      </c>
      <c r="T246" s="16">
        <v>42242.772222222222</v>
      </c>
      <c r="U246">
        <v>7</v>
      </c>
    </row>
    <row r="247" spans="1:21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s="11" t="s">
        <v>8316</v>
      </c>
      <c r="S247" s="16">
        <v>42053.049375000002</v>
      </c>
      <c r="T247" s="16">
        <v>42096.041666666672</v>
      </c>
      <c r="U247">
        <v>2</v>
      </c>
    </row>
    <row r="248" spans="1:21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s="11" t="s">
        <v>8316</v>
      </c>
      <c r="S248" s="16">
        <v>41883.916678240741</v>
      </c>
      <c r="T248" s="16">
        <v>41906.916678240741</v>
      </c>
      <c r="U248">
        <v>9</v>
      </c>
    </row>
    <row r="249" spans="1:2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s="11" t="s">
        <v>8316</v>
      </c>
      <c r="S249" s="16">
        <v>42767.031678240746</v>
      </c>
      <c r="T249" s="16">
        <v>42797.208333333328</v>
      </c>
      <c r="U249">
        <v>2</v>
      </c>
    </row>
    <row r="250" spans="1:2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s="11" t="s">
        <v>8316</v>
      </c>
      <c r="S250" s="16">
        <v>42029.135879629626</v>
      </c>
      <c r="T250" s="16">
        <v>42059.135879629626</v>
      </c>
      <c r="U250">
        <v>1</v>
      </c>
    </row>
    <row r="251" spans="1:21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s="11" t="s">
        <v>8316</v>
      </c>
      <c r="S251" s="16">
        <v>42358.573182870372</v>
      </c>
      <c r="T251" s="16">
        <v>42377.273611111115</v>
      </c>
      <c r="U251">
        <v>12</v>
      </c>
    </row>
  </sheetData>
  <conditionalFormatting sqref="F1:F251">
    <cfRule type="cellIs" dxfId="45" priority="2" operator="equal">
      <formula>"canceled"</formula>
    </cfRule>
    <cfRule type="cellIs" dxfId="44" priority="3" operator="equal">
      <formula>"failed"</formula>
    </cfRule>
    <cfRule type="cellIs" dxfId="43" priority="4" operator="equal">
      <formula>"successful"</formula>
    </cfRule>
    <cfRule type="cellIs" dxfId="42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B14" sqref="B14"/>
    </sheetView>
  </sheetViews>
  <sheetFormatPr defaultRowHeight="15" x14ac:dyDescent="0.25"/>
  <cols>
    <col min="1" max="1" width="24.42578125" bestFit="1" customWidth="1"/>
    <col min="2" max="2" width="10.28515625" customWidth="1"/>
    <col min="3" max="3" width="11.5703125" bestFit="1" customWidth="1"/>
  </cols>
  <sheetData>
    <row r="1" spans="1:3" x14ac:dyDescent="0.25">
      <c r="B1" t="s">
        <v>8376</v>
      </c>
      <c r="C1" t="s">
        <v>8377</v>
      </c>
    </row>
    <row r="2" spans="1:3" x14ac:dyDescent="0.25">
      <c r="A2" t="s">
        <v>8372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8373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8378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8379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8380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8381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t="s">
        <v>8374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25">
      <c r="A11" t="s">
        <v>8375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25">
      <c r="A12" t="s">
        <v>8382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25">
      <c r="A13" t="s">
        <v>8383</v>
      </c>
      <c r="B13" s="17">
        <f>_xlfn.QUARTILE.EXC('Successful US Kickstarters'!E:E, 3)</f>
        <v>5699</v>
      </c>
      <c r="C13" s="17">
        <f>_xlfn.QUARTILE.EXC('Failed US Kickstarters'!E:E, 3)</f>
        <v>501</v>
      </c>
    </row>
    <row r="14" spans="1:3" x14ac:dyDescent="0.25">
      <c r="A14" t="s">
        <v>8384</v>
      </c>
      <c r="B14" s="17">
        <f>_xlfn.QUARTILE.EXC('Successful US Kickstarters'!E:E, 1)</f>
        <v>1716.5074999999999</v>
      </c>
      <c r="C14" s="17">
        <f>_xlfn.QUARTILE.EXC('Failed US Kickstarters'!E:E, 1)</f>
        <v>9.25</v>
      </c>
    </row>
    <row r="15" spans="1:3" x14ac:dyDescent="0.25">
      <c r="A15" t="s">
        <v>8385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"/>
  <sheetViews>
    <sheetView topLeftCell="A8" workbookViewId="0">
      <selection activeCell="G42" sqref="G42:G44"/>
    </sheetView>
  </sheetViews>
  <sheetFormatPr defaultRowHeight="15" x14ac:dyDescent="0.25"/>
  <cols>
    <col min="1" max="1" width="15.5703125" bestFit="1" customWidth="1"/>
    <col min="6" max="6" width="5" bestFit="1" customWidth="1"/>
    <col min="7" max="7" width="58.7109375" bestFit="1" customWidth="1"/>
    <col min="8" max="8" width="130.85546875" bestFit="1" customWidth="1"/>
    <col min="9" max="9" width="12.5703125" bestFit="1" customWidth="1"/>
    <col min="10" max="10" width="10.42578125" customWidth="1"/>
    <col min="11" max="11" width="11.85546875" customWidth="1"/>
    <col min="12" max="12" width="9.85546875" customWidth="1"/>
    <col min="13" max="13" width="10.7109375" customWidth="1"/>
    <col min="14" max="14" width="11" bestFit="1" customWidth="1"/>
    <col min="15" max="15" width="14" customWidth="1"/>
    <col min="16" max="16" width="11.7109375" customWidth="1"/>
    <col min="17" max="17" width="15.85546875" customWidth="1"/>
    <col min="18" max="18" width="11" customWidth="1"/>
    <col min="19" max="19" width="26" customWidth="1"/>
    <col min="20" max="20" width="21.140625" customWidth="1"/>
    <col min="21" max="21" width="19" customWidth="1"/>
    <col min="22" max="22" width="11" customWidth="1"/>
    <col min="23" max="23" width="14" customWidth="1"/>
    <col min="24" max="24" width="25.140625" customWidth="1"/>
    <col min="25" max="25" width="23.7109375" customWidth="1"/>
    <col min="26" max="26" width="16.5703125" customWidth="1"/>
  </cols>
  <sheetData>
    <row r="1" spans="1:26" x14ac:dyDescent="0.25">
      <c r="B1" t="s">
        <v>8376</v>
      </c>
      <c r="C1" t="s">
        <v>8377</v>
      </c>
      <c r="F1" s="1" t="s">
        <v>0</v>
      </c>
      <c r="G1" s="2" t="s">
        <v>1</v>
      </c>
      <c r="H1" s="2" t="s">
        <v>4110</v>
      </c>
      <c r="I1" s="5" t="s">
        <v>8216</v>
      </c>
      <c r="J1" s="7" t="s">
        <v>8217</v>
      </c>
      <c r="K1" s="1" t="s">
        <v>8304</v>
      </c>
      <c r="L1" s="1" t="s">
        <v>8222</v>
      </c>
      <c r="M1" s="1" t="s">
        <v>8244</v>
      </c>
      <c r="N1" s="1" t="s">
        <v>8258</v>
      </c>
      <c r="O1" s="1" t="s">
        <v>8259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8306</v>
      </c>
      <c r="U1" s="1" t="s">
        <v>8307</v>
      </c>
      <c r="V1" s="10" t="s">
        <v>8361</v>
      </c>
      <c r="W1" s="1" t="s">
        <v>8362</v>
      </c>
      <c r="X1" s="15" t="s">
        <v>8365</v>
      </c>
      <c r="Y1" s="15" t="s">
        <v>8366</v>
      </c>
      <c r="Z1" s="15" t="s">
        <v>8367</v>
      </c>
    </row>
    <row r="2" spans="1:26" x14ac:dyDescent="0.25">
      <c r="A2" t="s">
        <v>8372</v>
      </c>
      <c r="B2" s="17">
        <f>IFERROR(AVERAGEIF(US_Mobile_Games[outcomes],$B$1,US_Mobile_Games[goal]),0)</f>
        <v>0</v>
      </c>
      <c r="C2" s="17">
        <f>IFERROR(AVERAGEIF(US_Mobile_Games[outcomes],$C$1,US_Mobile_Games[goal]),0)</f>
        <v>25046.08695652174</v>
      </c>
      <c r="F2">
        <v>1124</v>
      </c>
      <c r="G2" s="3" t="s">
        <v>1125</v>
      </c>
      <c r="H2" s="3" t="s">
        <v>5234</v>
      </c>
      <c r="I2" s="6">
        <v>90000</v>
      </c>
      <c r="J2" s="8">
        <v>425</v>
      </c>
      <c r="K2" t="s">
        <v>8220</v>
      </c>
      <c r="L2" t="s">
        <v>8223</v>
      </c>
      <c r="M2" t="s">
        <v>8245</v>
      </c>
      <c r="N2">
        <v>1430409651</v>
      </c>
      <c r="O2">
        <v>1427817651</v>
      </c>
      <c r="P2" t="b">
        <v>0</v>
      </c>
      <c r="Q2">
        <v>7</v>
      </c>
      <c r="R2" t="b">
        <v>0</v>
      </c>
      <c r="S2" t="s">
        <v>8281</v>
      </c>
      <c r="T2" s="9">
        <v>0</v>
      </c>
      <c r="U2">
        <v>60.71</v>
      </c>
      <c r="V2" s="11" t="s">
        <v>8331</v>
      </c>
      <c r="W2" s="11" t="s">
        <v>8333</v>
      </c>
      <c r="X2" s="16">
        <v>42094.667256944449</v>
      </c>
      <c r="Y2" s="16">
        <v>42124.667256944449</v>
      </c>
      <c r="Z2">
        <v>3</v>
      </c>
    </row>
    <row r="3" spans="1:26" x14ac:dyDescent="0.25">
      <c r="A3" t="s">
        <v>8373</v>
      </c>
      <c r="B3" s="17" t="str">
        <f t="array" ref="B3">IFERROR(MEDIAN(IF(US_Mobile_Games[outcomes]=B$1,US_Mobile_Games[goal])),"")</f>
        <v/>
      </c>
      <c r="C3" s="17">
        <f t="array" ref="C3">IFERROR(MEDIAN(IF(US_Mobile_Games[outcomes]=C$1,US_Mobile_Games[goal])),"")</f>
        <v>18000</v>
      </c>
      <c r="F3">
        <v>1126</v>
      </c>
      <c r="G3" s="3" t="s">
        <v>1127</v>
      </c>
      <c r="H3" s="3" t="s">
        <v>5236</v>
      </c>
      <c r="I3" s="6">
        <v>2000</v>
      </c>
      <c r="J3" s="8">
        <v>10</v>
      </c>
      <c r="K3" t="s">
        <v>8220</v>
      </c>
      <c r="L3" t="s">
        <v>8223</v>
      </c>
      <c r="M3" t="s">
        <v>8245</v>
      </c>
      <c r="N3">
        <v>1468482694</v>
      </c>
      <c r="O3">
        <v>1465890694</v>
      </c>
      <c r="P3" t="b">
        <v>0</v>
      </c>
      <c r="Q3">
        <v>2</v>
      </c>
      <c r="R3" t="b">
        <v>0</v>
      </c>
      <c r="S3" t="s">
        <v>8281</v>
      </c>
      <c r="T3" s="9">
        <v>1</v>
      </c>
      <c r="U3">
        <v>5</v>
      </c>
      <c r="V3" s="11" t="s">
        <v>8331</v>
      </c>
      <c r="W3" s="11" t="s">
        <v>8333</v>
      </c>
      <c r="X3" s="16">
        <v>42535.327476851846</v>
      </c>
      <c r="Y3" s="16">
        <v>42565.327476851846</v>
      </c>
      <c r="Z3">
        <v>6</v>
      </c>
    </row>
    <row r="4" spans="1:26" x14ac:dyDescent="0.25">
      <c r="B4" s="17"/>
      <c r="C4" s="17"/>
      <c r="F4">
        <v>1127</v>
      </c>
      <c r="G4" s="3" t="s">
        <v>1128</v>
      </c>
      <c r="H4" s="3" t="s">
        <v>5237</v>
      </c>
      <c r="I4" s="6">
        <v>35000</v>
      </c>
      <c r="J4" s="8">
        <v>585</v>
      </c>
      <c r="K4" t="s">
        <v>8220</v>
      </c>
      <c r="L4" t="s">
        <v>8223</v>
      </c>
      <c r="M4" t="s">
        <v>8245</v>
      </c>
      <c r="N4">
        <v>1416000600</v>
      </c>
      <c r="O4">
        <v>1413318600</v>
      </c>
      <c r="P4" t="b">
        <v>0</v>
      </c>
      <c r="Q4">
        <v>23</v>
      </c>
      <c r="R4" t="b">
        <v>0</v>
      </c>
      <c r="S4" t="s">
        <v>8281</v>
      </c>
      <c r="T4" s="9">
        <v>2</v>
      </c>
      <c r="U4">
        <v>25.43</v>
      </c>
      <c r="V4" s="11" t="s">
        <v>8331</v>
      </c>
      <c r="W4" s="11" t="s">
        <v>8333</v>
      </c>
      <c r="X4" s="16">
        <v>41926.854166666664</v>
      </c>
      <c r="Y4" s="16">
        <v>41957.895833333328</v>
      </c>
      <c r="Z4">
        <v>10</v>
      </c>
    </row>
    <row r="5" spans="1:26" x14ac:dyDescent="0.25">
      <c r="A5" t="s">
        <v>8374</v>
      </c>
      <c r="B5" s="17">
        <f>IFERROR(AVERAGEIF(US_Mobile_Games[outcomes],$B$1,US_Mobile_Games[pledged]),0)</f>
        <v>0</v>
      </c>
      <c r="C5" s="17">
        <f>IFERROR(AVERAGEIF(US_Mobile_Games[outcomes],$C$1,US_Mobile_Games[pledged]),0)</f>
        <v>963.6521739130435</v>
      </c>
      <c r="F5">
        <v>1129</v>
      </c>
      <c r="G5" s="3" t="s">
        <v>1130</v>
      </c>
      <c r="H5" s="3" t="s">
        <v>5239</v>
      </c>
      <c r="I5" s="6">
        <v>20000</v>
      </c>
      <c r="J5" s="8">
        <v>21</v>
      </c>
      <c r="K5" t="s">
        <v>8220</v>
      </c>
      <c r="L5" t="s">
        <v>8223</v>
      </c>
      <c r="M5" t="s">
        <v>8245</v>
      </c>
      <c r="N5">
        <v>1465107693</v>
      </c>
      <c r="O5">
        <v>1462515693</v>
      </c>
      <c r="P5" t="b">
        <v>0</v>
      </c>
      <c r="Q5">
        <v>2</v>
      </c>
      <c r="R5" t="b">
        <v>0</v>
      </c>
      <c r="S5" t="s">
        <v>8281</v>
      </c>
      <c r="T5" s="9">
        <v>0</v>
      </c>
      <c r="U5">
        <v>10.5</v>
      </c>
      <c r="V5" s="11" t="s">
        <v>8331</v>
      </c>
      <c r="W5" s="11" t="s">
        <v>8333</v>
      </c>
      <c r="X5" s="16">
        <v>42496.264965277776</v>
      </c>
      <c r="Y5" s="16">
        <v>42526.264965277776</v>
      </c>
      <c r="Z5">
        <v>5</v>
      </c>
    </row>
    <row r="6" spans="1:26" x14ac:dyDescent="0.25">
      <c r="A6" t="s">
        <v>8375</v>
      </c>
      <c r="B6" s="17" t="str">
        <f t="array" ref="B6">IFERROR(MEDIAN(IF(US_Mobile_Games[outcomes]=B$1,US_Mobile_Games[pledged])),"")</f>
        <v/>
      </c>
      <c r="C6" s="17">
        <f>IFERROR(MEDIAN(IF(US_Mobile_Games[outcomes]=C$1,US_Mobile_Games[pledged])),"")</f>
        <v>125</v>
      </c>
      <c r="F6">
        <v>1130</v>
      </c>
      <c r="G6" s="3" t="s">
        <v>1131</v>
      </c>
      <c r="H6" s="3" t="s">
        <v>5240</v>
      </c>
      <c r="I6" s="6">
        <v>5000</v>
      </c>
      <c r="J6" s="8">
        <v>11</v>
      </c>
      <c r="K6" t="s">
        <v>8220</v>
      </c>
      <c r="L6" t="s">
        <v>8223</v>
      </c>
      <c r="M6" t="s">
        <v>8245</v>
      </c>
      <c r="N6">
        <v>1416963300</v>
      </c>
      <c r="O6">
        <v>1411775700</v>
      </c>
      <c r="P6" t="b">
        <v>0</v>
      </c>
      <c r="Q6">
        <v>3</v>
      </c>
      <c r="R6" t="b">
        <v>0</v>
      </c>
      <c r="S6" t="s">
        <v>8281</v>
      </c>
      <c r="T6" s="9">
        <v>0</v>
      </c>
      <c r="U6">
        <v>3.67</v>
      </c>
      <c r="V6" s="11" t="s">
        <v>8331</v>
      </c>
      <c r="W6" s="11" t="s">
        <v>8333</v>
      </c>
      <c r="X6" s="16">
        <v>41908.996527777781</v>
      </c>
      <c r="Y6" s="16">
        <v>41969.038194444445</v>
      </c>
      <c r="Z6">
        <v>9</v>
      </c>
    </row>
    <row r="7" spans="1:26" x14ac:dyDescent="0.25">
      <c r="F7">
        <v>1137</v>
      </c>
      <c r="G7" s="3" t="s">
        <v>1138</v>
      </c>
      <c r="H7" s="3" t="s">
        <v>5247</v>
      </c>
      <c r="I7" s="6">
        <v>25000</v>
      </c>
      <c r="J7" s="8">
        <v>9875</v>
      </c>
      <c r="K7" t="s">
        <v>8220</v>
      </c>
      <c r="L7" t="s">
        <v>8223</v>
      </c>
      <c r="M7" t="s">
        <v>8245</v>
      </c>
      <c r="N7">
        <v>1461440421</v>
      </c>
      <c r="O7">
        <v>1458848421</v>
      </c>
      <c r="P7" t="b">
        <v>0</v>
      </c>
      <c r="Q7">
        <v>39</v>
      </c>
      <c r="R7" t="b">
        <v>0</v>
      </c>
      <c r="S7" t="s">
        <v>8281</v>
      </c>
      <c r="T7" s="9">
        <v>40</v>
      </c>
      <c r="U7">
        <v>253.21</v>
      </c>
      <c r="V7" s="11" t="s">
        <v>8331</v>
      </c>
      <c r="W7" s="11" t="s">
        <v>8333</v>
      </c>
      <c r="X7" s="16">
        <v>42453.819687499999</v>
      </c>
      <c r="Y7" s="16">
        <v>42483.819687499999</v>
      </c>
      <c r="Z7">
        <v>3</v>
      </c>
    </row>
    <row r="8" spans="1:26" x14ac:dyDescent="0.25">
      <c r="F8">
        <v>1138</v>
      </c>
      <c r="G8" s="3" t="s">
        <v>1139</v>
      </c>
      <c r="H8" s="3" t="s">
        <v>5248</v>
      </c>
      <c r="I8" s="6">
        <v>35000</v>
      </c>
      <c r="J8" s="8">
        <v>125</v>
      </c>
      <c r="K8" t="s">
        <v>8220</v>
      </c>
      <c r="L8" t="s">
        <v>8223</v>
      </c>
      <c r="M8" t="s">
        <v>8245</v>
      </c>
      <c r="N8">
        <v>1485035131</v>
      </c>
      <c r="O8">
        <v>1483307131</v>
      </c>
      <c r="P8" t="b">
        <v>0</v>
      </c>
      <c r="Q8">
        <v>4</v>
      </c>
      <c r="R8" t="b">
        <v>0</v>
      </c>
      <c r="S8" t="s">
        <v>8281</v>
      </c>
      <c r="T8" s="9">
        <v>0</v>
      </c>
      <c r="U8">
        <v>31.25</v>
      </c>
      <c r="V8" s="11" t="s">
        <v>8331</v>
      </c>
      <c r="W8" s="11" t="s">
        <v>8333</v>
      </c>
      <c r="X8" s="16">
        <v>42736.9066087963</v>
      </c>
      <c r="Y8" s="16">
        <v>42756.9066087963</v>
      </c>
      <c r="Z8">
        <v>1</v>
      </c>
    </row>
    <row r="9" spans="1:26" x14ac:dyDescent="0.25">
      <c r="F9">
        <v>1139</v>
      </c>
      <c r="G9" s="3" t="s">
        <v>1140</v>
      </c>
      <c r="H9" s="3" t="s">
        <v>5249</v>
      </c>
      <c r="I9" s="6">
        <v>8000</v>
      </c>
      <c r="J9" s="8">
        <v>5</v>
      </c>
      <c r="K9" t="s">
        <v>8220</v>
      </c>
      <c r="L9" t="s">
        <v>8223</v>
      </c>
      <c r="M9" t="s">
        <v>8245</v>
      </c>
      <c r="N9">
        <v>1420100426</v>
      </c>
      <c r="O9">
        <v>1417508426</v>
      </c>
      <c r="P9" t="b">
        <v>0</v>
      </c>
      <c r="Q9">
        <v>1</v>
      </c>
      <c r="R9" t="b">
        <v>0</v>
      </c>
      <c r="S9" t="s">
        <v>8281</v>
      </c>
      <c r="T9" s="9">
        <v>0</v>
      </c>
      <c r="U9">
        <v>5</v>
      </c>
      <c r="V9" s="11" t="s">
        <v>8331</v>
      </c>
      <c r="W9" s="11" t="s">
        <v>8333</v>
      </c>
      <c r="X9" s="16">
        <v>41975.347523148142</v>
      </c>
      <c r="Y9" s="16">
        <v>42005.347523148142</v>
      </c>
      <c r="Z9">
        <v>12</v>
      </c>
    </row>
    <row r="10" spans="1:26" ht="30" x14ac:dyDescent="0.25">
      <c r="F10">
        <v>1142</v>
      </c>
      <c r="G10" s="3" t="s">
        <v>1143</v>
      </c>
      <c r="H10" s="3" t="s">
        <v>5252</v>
      </c>
      <c r="I10" s="6">
        <v>4000</v>
      </c>
      <c r="J10" s="8">
        <v>0</v>
      </c>
      <c r="K10" t="s">
        <v>8220</v>
      </c>
      <c r="L10" t="s">
        <v>8223</v>
      </c>
      <c r="M10" t="s">
        <v>8245</v>
      </c>
      <c r="N10">
        <v>1424131727</v>
      </c>
      <c r="O10">
        <v>1421539727</v>
      </c>
      <c r="P10" t="b">
        <v>0</v>
      </c>
      <c r="Q10">
        <v>0</v>
      </c>
      <c r="R10" t="b">
        <v>0</v>
      </c>
      <c r="S10" t="s">
        <v>8281</v>
      </c>
      <c r="T10" s="9">
        <v>0</v>
      </c>
      <c r="U10">
        <v>0</v>
      </c>
      <c r="V10" s="11" t="s">
        <v>8331</v>
      </c>
      <c r="W10" s="11" t="s">
        <v>8333</v>
      </c>
      <c r="X10" s="16">
        <v>42022.006099537044</v>
      </c>
      <c r="Y10" s="16">
        <v>42052.006099537044</v>
      </c>
      <c r="Z10">
        <v>1</v>
      </c>
    </row>
    <row r="11" spans="1:26" x14ac:dyDescent="0.25">
      <c r="F11">
        <v>1143</v>
      </c>
      <c r="G11" s="3" t="s">
        <v>1144</v>
      </c>
      <c r="H11" s="3" t="s">
        <v>5253</v>
      </c>
      <c r="I11" s="6">
        <v>45000</v>
      </c>
      <c r="J11" s="8">
        <v>186</v>
      </c>
      <c r="K11" t="s">
        <v>8220</v>
      </c>
      <c r="L11" t="s">
        <v>8223</v>
      </c>
      <c r="M11" t="s">
        <v>8245</v>
      </c>
      <c r="N11">
        <v>1450327126</v>
      </c>
      <c r="O11">
        <v>1447735126</v>
      </c>
      <c r="P11" t="b">
        <v>0</v>
      </c>
      <c r="Q11">
        <v>8</v>
      </c>
      <c r="R11" t="b">
        <v>0</v>
      </c>
      <c r="S11" t="s">
        <v>8281</v>
      </c>
      <c r="T11" s="9">
        <v>0</v>
      </c>
      <c r="U11">
        <v>23.25</v>
      </c>
      <c r="V11" s="11" t="s">
        <v>8331</v>
      </c>
      <c r="W11" s="11" t="s">
        <v>8333</v>
      </c>
      <c r="X11" s="16">
        <v>42325.19358796296</v>
      </c>
      <c r="Y11" s="16">
        <v>42355.19358796296</v>
      </c>
      <c r="Z11">
        <v>11</v>
      </c>
    </row>
    <row r="12" spans="1:26" x14ac:dyDescent="0.25">
      <c r="F12">
        <v>1862</v>
      </c>
      <c r="G12" s="3" t="s">
        <v>1863</v>
      </c>
      <c r="H12" s="3" t="s">
        <v>5972</v>
      </c>
      <c r="I12" s="6">
        <v>18000</v>
      </c>
      <c r="J12" s="8">
        <v>1455</v>
      </c>
      <c r="K12" t="s">
        <v>8220</v>
      </c>
      <c r="L12" t="s">
        <v>8223</v>
      </c>
      <c r="M12" t="s">
        <v>8245</v>
      </c>
      <c r="N12">
        <v>1488958200</v>
      </c>
      <c r="O12">
        <v>1484912974</v>
      </c>
      <c r="P12" t="b">
        <v>0</v>
      </c>
      <c r="Q12">
        <v>16</v>
      </c>
      <c r="R12" t="b">
        <v>0</v>
      </c>
      <c r="S12" t="s">
        <v>8281</v>
      </c>
      <c r="T12" s="9">
        <v>8</v>
      </c>
      <c r="U12">
        <v>90.94</v>
      </c>
      <c r="V12" s="11" t="s">
        <v>8331</v>
      </c>
      <c r="W12" s="11" t="s">
        <v>8333</v>
      </c>
      <c r="X12" s="16">
        <v>42755.492754629624</v>
      </c>
      <c r="Y12" s="16">
        <v>42802.3125</v>
      </c>
      <c r="Z12">
        <v>1</v>
      </c>
    </row>
    <row r="13" spans="1:26" x14ac:dyDescent="0.25">
      <c r="F13">
        <v>1863</v>
      </c>
      <c r="G13" s="3" t="s">
        <v>1864</v>
      </c>
      <c r="H13" s="3" t="s">
        <v>5973</v>
      </c>
      <c r="I13" s="6">
        <v>2500</v>
      </c>
      <c r="J13" s="8">
        <v>10</v>
      </c>
      <c r="K13" t="s">
        <v>8220</v>
      </c>
      <c r="L13" t="s">
        <v>8223</v>
      </c>
      <c r="M13" t="s">
        <v>8245</v>
      </c>
      <c r="N13">
        <v>1402600085</v>
      </c>
      <c r="O13">
        <v>1400008085</v>
      </c>
      <c r="P13" t="b">
        <v>0</v>
      </c>
      <c r="Q13">
        <v>2</v>
      </c>
      <c r="R13" t="b">
        <v>0</v>
      </c>
      <c r="S13" t="s">
        <v>8281</v>
      </c>
      <c r="T13" s="9">
        <v>0</v>
      </c>
      <c r="U13">
        <v>5</v>
      </c>
      <c r="V13" s="11" t="s">
        <v>8331</v>
      </c>
      <c r="W13" s="11" t="s">
        <v>8333</v>
      </c>
      <c r="X13" s="16">
        <v>41772.797280092593</v>
      </c>
      <c r="Y13" s="16">
        <v>41802.797280092593</v>
      </c>
      <c r="Z13">
        <v>5</v>
      </c>
    </row>
    <row r="14" spans="1:26" x14ac:dyDescent="0.25">
      <c r="F14">
        <v>1864</v>
      </c>
      <c r="G14" s="3" t="s">
        <v>1865</v>
      </c>
      <c r="H14" s="3" t="s">
        <v>5974</v>
      </c>
      <c r="I14" s="6">
        <v>6500</v>
      </c>
      <c r="J14" s="8">
        <v>2788</v>
      </c>
      <c r="K14" t="s">
        <v>8220</v>
      </c>
      <c r="L14" t="s">
        <v>8223</v>
      </c>
      <c r="M14" t="s">
        <v>8245</v>
      </c>
      <c r="N14">
        <v>1399223500</v>
      </c>
      <c r="O14">
        <v>1396631500</v>
      </c>
      <c r="P14" t="b">
        <v>0</v>
      </c>
      <c r="Q14">
        <v>48</v>
      </c>
      <c r="R14" t="b">
        <v>0</v>
      </c>
      <c r="S14" t="s">
        <v>8281</v>
      </c>
      <c r="T14" s="9">
        <v>43</v>
      </c>
      <c r="U14">
        <v>58.08</v>
      </c>
      <c r="V14" s="11" t="s">
        <v>8331</v>
      </c>
      <c r="W14" s="11" t="s">
        <v>8333</v>
      </c>
      <c r="X14" s="16">
        <v>41733.716435185182</v>
      </c>
      <c r="Y14" s="16">
        <v>41763.716435185182</v>
      </c>
      <c r="Z14">
        <v>4</v>
      </c>
    </row>
    <row r="15" spans="1:26" x14ac:dyDescent="0.25">
      <c r="F15">
        <v>1866</v>
      </c>
      <c r="G15" s="3" t="s">
        <v>1867</v>
      </c>
      <c r="H15" s="3" t="s">
        <v>5976</v>
      </c>
      <c r="I15" s="6">
        <v>25000</v>
      </c>
      <c r="J15" s="8">
        <v>125</v>
      </c>
      <c r="K15" t="s">
        <v>8220</v>
      </c>
      <c r="L15" t="s">
        <v>8223</v>
      </c>
      <c r="M15" t="s">
        <v>8245</v>
      </c>
      <c r="N15">
        <v>1488340800</v>
      </c>
      <c r="O15">
        <v>1483768497</v>
      </c>
      <c r="P15" t="b">
        <v>0</v>
      </c>
      <c r="Q15">
        <v>2</v>
      </c>
      <c r="R15" t="b">
        <v>0</v>
      </c>
      <c r="S15" t="s">
        <v>8281</v>
      </c>
      <c r="T15" s="9">
        <v>1</v>
      </c>
      <c r="U15">
        <v>62.5</v>
      </c>
      <c r="V15" s="11" t="s">
        <v>8331</v>
      </c>
      <c r="W15" s="11" t="s">
        <v>8333</v>
      </c>
      <c r="X15" s="16">
        <v>42742.246493055558</v>
      </c>
      <c r="Y15" s="16">
        <v>42795.166666666672</v>
      </c>
      <c r="Z15">
        <v>1</v>
      </c>
    </row>
    <row r="16" spans="1:26" x14ac:dyDescent="0.25">
      <c r="F16">
        <v>1867</v>
      </c>
      <c r="G16" s="3" t="s">
        <v>1868</v>
      </c>
      <c r="H16" s="3" t="s">
        <v>5977</v>
      </c>
      <c r="I16" s="6">
        <v>20000</v>
      </c>
      <c r="J16" s="8">
        <v>10</v>
      </c>
      <c r="K16" t="s">
        <v>8220</v>
      </c>
      <c r="L16" t="s">
        <v>8223</v>
      </c>
      <c r="M16" t="s">
        <v>8245</v>
      </c>
      <c r="N16">
        <v>1478383912</v>
      </c>
      <c r="O16">
        <v>1475791912</v>
      </c>
      <c r="P16" t="b">
        <v>0</v>
      </c>
      <c r="Q16">
        <v>1</v>
      </c>
      <c r="R16" t="b">
        <v>0</v>
      </c>
      <c r="S16" t="s">
        <v>8281</v>
      </c>
      <c r="T16" s="9">
        <v>0</v>
      </c>
      <c r="U16">
        <v>10</v>
      </c>
      <c r="V16" s="11" t="s">
        <v>8331</v>
      </c>
      <c r="W16" s="11" t="s">
        <v>8333</v>
      </c>
      <c r="X16" s="16">
        <v>42649.924907407403</v>
      </c>
      <c r="Y16" s="16">
        <v>42679.924907407403</v>
      </c>
      <c r="Z16">
        <v>10</v>
      </c>
    </row>
    <row r="17" spans="1:26" x14ac:dyDescent="0.25">
      <c r="F17">
        <v>1868</v>
      </c>
      <c r="G17" s="3" t="s">
        <v>1869</v>
      </c>
      <c r="H17" s="3" t="s">
        <v>5978</v>
      </c>
      <c r="I17" s="6">
        <v>25000</v>
      </c>
      <c r="J17" s="8">
        <v>1217</v>
      </c>
      <c r="K17" t="s">
        <v>8220</v>
      </c>
      <c r="L17" t="s">
        <v>8223</v>
      </c>
      <c r="M17" t="s">
        <v>8245</v>
      </c>
      <c r="N17">
        <v>1450166340</v>
      </c>
      <c r="O17">
        <v>1448044925</v>
      </c>
      <c r="P17" t="b">
        <v>0</v>
      </c>
      <c r="Q17">
        <v>17</v>
      </c>
      <c r="R17" t="b">
        <v>0</v>
      </c>
      <c r="S17" t="s">
        <v>8281</v>
      </c>
      <c r="T17" s="9">
        <v>5</v>
      </c>
      <c r="U17">
        <v>71.59</v>
      </c>
      <c r="V17" s="11" t="s">
        <v>8331</v>
      </c>
      <c r="W17" s="11" t="s">
        <v>8333</v>
      </c>
      <c r="X17" s="16">
        <v>42328.779224537036</v>
      </c>
      <c r="Y17" s="16">
        <v>42353.332638888889</v>
      </c>
      <c r="Z17">
        <v>11</v>
      </c>
    </row>
    <row r="18" spans="1:26" x14ac:dyDescent="0.25">
      <c r="F18">
        <v>1869</v>
      </c>
      <c r="G18" s="3" t="s">
        <v>1870</v>
      </c>
      <c r="H18" s="3" t="s">
        <v>5979</v>
      </c>
      <c r="I18" s="6">
        <v>10000</v>
      </c>
      <c r="J18" s="8">
        <v>0</v>
      </c>
      <c r="K18" t="s">
        <v>8220</v>
      </c>
      <c r="L18" t="s">
        <v>8223</v>
      </c>
      <c r="M18" t="s">
        <v>8245</v>
      </c>
      <c r="N18">
        <v>1483488249</v>
      </c>
      <c r="O18">
        <v>1480896249</v>
      </c>
      <c r="P18" t="b">
        <v>0</v>
      </c>
      <c r="Q18">
        <v>0</v>
      </c>
      <c r="R18" t="b">
        <v>0</v>
      </c>
      <c r="S18" t="s">
        <v>8281</v>
      </c>
      <c r="T18" s="9">
        <v>0</v>
      </c>
      <c r="U18">
        <v>0</v>
      </c>
      <c r="V18" s="11" t="s">
        <v>8331</v>
      </c>
      <c r="W18" s="11" t="s">
        <v>8333</v>
      </c>
      <c r="X18" s="16">
        <v>42709.002881944441</v>
      </c>
      <c r="Y18" s="16">
        <v>42739.002881944441</v>
      </c>
      <c r="Z18">
        <v>12</v>
      </c>
    </row>
    <row r="19" spans="1:26" x14ac:dyDescent="0.25">
      <c r="F19">
        <v>1870</v>
      </c>
      <c r="G19" s="3" t="s">
        <v>1871</v>
      </c>
      <c r="H19" s="3" t="s">
        <v>5980</v>
      </c>
      <c r="I19" s="6">
        <v>3500</v>
      </c>
      <c r="J19" s="8">
        <v>361</v>
      </c>
      <c r="K19" t="s">
        <v>8220</v>
      </c>
      <c r="L19" t="s">
        <v>8223</v>
      </c>
      <c r="M19" t="s">
        <v>8245</v>
      </c>
      <c r="N19">
        <v>1454213820</v>
      </c>
      <c r="O19">
        <v>1451723535</v>
      </c>
      <c r="P19" t="b">
        <v>0</v>
      </c>
      <c r="Q19">
        <v>11</v>
      </c>
      <c r="R19" t="b">
        <v>0</v>
      </c>
      <c r="S19" t="s">
        <v>8281</v>
      </c>
      <c r="T19" s="9">
        <v>10</v>
      </c>
      <c r="U19">
        <v>32.82</v>
      </c>
      <c r="V19" s="11" t="s">
        <v>8331</v>
      </c>
      <c r="W19" s="11" t="s">
        <v>8333</v>
      </c>
      <c r="X19" s="16">
        <v>42371.355729166666</v>
      </c>
      <c r="Y19" s="16">
        <v>42400.178472222222</v>
      </c>
      <c r="Z19">
        <v>1</v>
      </c>
    </row>
    <row r="20" spans="1:26" x14ac:dyDescent="0.25">
      <c r="F20">
        <v>1871</v>
      </c>
      <c r="G20" s="3" t="s">
        <v>1872</v>
      </c>
      <c r="H20" s="3" t="s">
        <v>5981</v>
      </c>
      <c r="I20" s="6">
        <v>6500</v>
      </c>
      <c r="J20" s="8">
        <v>4666</v>
      </c>
      <c r="K20" t="s">
        <v>8220</v>
      </c>
      <c r="L20" t="s">
        <v>8223</v>
      </c>
      <c r="M20" t="s">
        <v>8245</v>
      </c>
      <c r="N20">
        <v>1416512901</v>
      </c>
      <c r="O20">
        <v>1413053301</v>
      </c>
      <c r="P20" t="b">
        <v>0</v>
      </c>
      <c r="Q20">
        <v>95</v>
      </c>
      <c r="R20" t="b">
        <v>0</v>
      </c>
      <c r="S20" t="s">
        <v>8281</v>
      </c>
      <c r="T20" s="9">
        <v>72</v>
      </c>
      <c r="U20">
        <v>49.12</v>
      </c>
      <c r="V20" s="11" t="s">
        <v>8331</v>
      </c>
      <c r="W20" s="11" t="s">
        <v>8333</v>
      </c>
      <c r="X20" s="16">
        <v>41923.783576388887</v>
      </c>
      <c r="Y20" s="16">
        <v>41963.825243055559</v>
      </c>
      <c r="Z20">
        <v>10</v>
      </c>
    </row>
    <row r="21" spans="1:26" x14ac:dyDescent="0.25">
      <c r="F21">
        <v>1872</v>
      </c>
      <c r="G21" s="3" t="s">
        <v>1873</v>
      </c>
      <c r="H21" s="3" t="s">
        <v>5982</v>
      </c>
      <c r="I21" s="6">
        <v>20000</v>
      </c>
      <c r="J21" s="8">
        <v>212</v>
      </c>
      <c r="K21" t="s">
        <v>8220</v>
      </c>
      <c r="L21" t="s">
        <v>8223</v>
      </c>
      <c r="M21" t="s">
        <v>8245</v>
      </c>
      <c r="N21">
        <v>1435633602</v>
      </c>
      <c r="O21">
        <v>1433041602</v>
      </c>
      <c r="P21" t="b">
        <v>0</v>
      </c>
      <c r="Q21">
        <v>13</v>
      </c>
      <c r="R21" t="b">
        <v>0</v>
      </c>
      <c r="S21" t="s">
        <v>8281</v>
      </c>
      <c r="T21" s="9">
        <v>1</v>
      </c>
      <c r="U21">
        <v>16.309999999999999</v>
      </c>
      <c r="V21" s="11" t="s">
        <v>8331</v>
      </c>
      <c r="W21" s="11" t="s">
        <v>8333</v>
      </c>
      <c r="X21" s="16">
        <v>42155.129652777774</v>
      </c>
      <c r="Y21" s="16">
        <v>42185.129652777774</v>
      </c>
      <c r="Z21">
        <v>5</v>
      </c>
    </row>
    <row r="22" spans="1:26" x14ac:dyDescent="0.25">
      <c r="F22">
        <v>1874</v>
      </c>
      <c r="G22" s="3" t="s">
        <v>1875</v>
      </c>
      <c r="H22" s="3" t="s">
        <v>5984</v>
      </c>
      <c r="I22" s="6">
        <v>160000</v>
      </c>
      <c r="J22" s="8">
        <v>26</v>
      </c>
      <c r="K22" t="s">
        <v>8220</v>
      </c>
      <c r="L22" t="s">
        <v>8223</v>
      </c>
      <c r="M22" t="s">
        <v>8245</v>
      </c>
      <c r="N22">
        <v>1467155733</v>
      </c>
      <c r="O22">
        <v>1465427733</v>
      </c>
      <c r="P22" t="b">
        <v>0</v>
      </c>
      <c r="Q22">
        <v>2</v>
      </c>
      <c r="R22" t="b">
        <v>0</v>
      </c>
      <c r="S22" t="s">
        <v>8281</v>
      </c>
      <c r="T22" s="9">
        <v>0</v>
      </c>
      <c r="U22">
        <v>13</v>
      </c>
      <c r="V22" s="11" t="s">
        <v>8331</v>
      </c>
      <c r="W22" s="11" t="s">
        <v>8333</v>
      </c>
      <c r="X22" s="16">
        <v>42529.969131944439</v>
      </c>
      <c r="Y22" s="16">
        <v>42549.969131944439</v>
      </c>
      <c r="Z22">
        <v>6</v>
      </c>
    </row>
    <row r="23" spans="1:26" x14ac:dyDescent="0.25">
      <c r="F23">
        <v>1875</v>
      </c>
      <c r="G23" s="3" t="s">
        <v>1876</v>
      </c>
      <c r="H23" s="3" t="s">
        <v>5985</v>
      </c>
      <c r="I23" s="6">
        <v>10000</v>
      </c>
      <c r="J23" s="8">
        <v>51</v>
      </c>
      <c r="K23" t="s">
        <v>8220</v>
      </c>
      <c r="L23" t="s">
        <v>8223</v>
      </c>
      <c r="M23" t="s">
        <v>8245</v>
      </c>
      <c r="N23">
        <v>1470519308</v>
      </c>
      <c r="O23">
        <v>1465335308</v>
      </c>
      <c r="P23" t="b">
        <v>0</v>
      </c>
      <c r="Q23">
        <v>3</v>
      </c>
      <c r="R23" t="b">
        <v>0</v>
      </c>
      <c r="S23" t="s">
        <v>8281</v>
      </c>
      <c r="T23" s="9">
        <v>1</v>
      </c>
      <c r="U23">
        <v>17</v>
      </c>
      <c r="V23" s="11" t="s">
        <v>8331</v>
      </c>
      <c r="W23" s="11" t="s">
        <v>8333</v>
      </c>
      <c r="X23" s="16">
        <v>42528.899398148147</v>
      </c>
      <c r="Y23" s="16">
        <v>42588.899398148147</v>
      </c>
      <c r="Z23">
        <v>6</v>
      </c>
    </row>
    <row r="24" spans="1:26" x14ac:dyDescent="0.25">
      <c r="F24">
        <v>1877</v>
      </c>
      <c r="G24" s="3" t="s">
        <v>1878</v>
      </c>
      <c r="H24" s="3" t="s">
        <v>5987</v>
      </c>
      <c r="I24" s="6">
        <v>60</v>
      </c>
      <c r="J24" s="8">
        <v>0</v>
      </c>
      <c r="K24" t="s">
        <v>8220</v>
      </c>
      <c r="L24" t="s">
        <v>8223</v>
      </c>
      <c r="M24" t="s">
        <v>8245</v>
      </c>
      <c r="N24">
        <v>1425170525</v>
      </c>
      <c r="O24">
        <v>1422664925</v>
      </c>
      <c r="P24" t="b">
        <v>0</v>
      </c>
      <c r="Q24">
        <v>0</v>
      </c>
      <c r="R24" t="b">
        <v>0</v>
      </c>
      <c r="S24" t="s">
        <v>8281</v>
      </c>
      <c r="T24" s="9">
        <v>0</v>
      </c>
      <c r="U24">
        <v>0</v>
      </c>
      <c r="V24" s="11" t="s">
        <v>8331</v>
      </c>
      <c r="W24" s="11" t="s">
        <v>8333</v>
      </c>
      <c r="X24" s="16">
        <v>42035.029224537036</v>
      </c>
      <c r="Y24" s="16">
        <v>42064.029224537036</v>
      </c>
      <c r="Z24">
        <v>1</v>
      </c>
    </row>
    <row r="26" spans="1:26" x14ac:dyDescent="0.25">
      <c r="B26" t="s">
        <v>8376</v>
      </c>
      <c r="C26" t="s">
        <v>8377</v>
      </c>
      <c r="F26" s="1" t="s">
        <v>0</v>
      </c>
      <c r="G26" s="2" t="s">
        <v>1</v>
      </c>
      <c r="H26" s="2" t="s">
        <v>4110</v>
      </c>
      <c r="I26" s="5" t="s">
        <v>8216</v>
      </c>
      <c r="J26" s="7" t="s">
        <v>8217</v>
      </c>
      <c r="K26" s="1" t="s">
        <v>8304</v>
      </c>
      <c r="L26" s="1" t="s">
        <v>8222</v>
      </c>
      <c r="M26" s="1" t="s">
        <v>8244</v>
      </c>
      <c r="N26" s="1" t="s">
        <v>8258</v>
      </c>
      <c r="O26" s="1" t="s">
        <v>8259</v>
      </c>
      <c r="P26" s="1" t="s">
        <v>8260</v>
      </c>
      <c r="Q26" s="1" t="s">
        <v>8261</v>
      </c>
      <c r="R26" s="1" t="s">
        <v>8262</v>
      </c>
      <c r="S26" s="1" t="s">
        <v>8305</v>
      </c>
      <c r="T26" s="1" t="s">
        <v>8306</v>
      </c>
      <c r="U26" s="1" t="s">
        <v>8307</v>
      </c>
      <c r="V26" s="10" t="s">
        <v>8361</v>
      </c>
      <c r="W26" s="1" t="s">
        <v>8362</v>
      </c>
      <c r="X26" s="15" t="s">
        <v>8365</v>
      </c>
      <c r="Y26" s="15" t="s">
        <v>8366</v>
      </c>
      <c r="Z26" s="15" t="s">
        <v>8367</v>
      </c>
    </row>
    <row r="27" spans="1:26" x14ac:dyDescent="0.25">
      <c r="A27" t="s">
        <v>8372</v>
      </c>
      <c r="B27" s="17">
        <f>IFERROR(AVERAGEIF(US_Jazz[outcomes],$B$26,US_Jazz[goal]),0)</f>
        <v>0</v>
      </c>
      <c r="C27" s="17">
        <f>IFERROR(AVERAGEIF(US_Jazz[outcomes],$C$1,US_Jazz[goal]),0)</f>
        <v>10931.132075471698</v>
      </c>
      <c r="F27">
        <v>860</v>
      </c>
      <c r="G27" s="3" t="s">
        <v>861</v>
      </c>
      <c r="H27" s="3" t="s">
        <v>4970</v>
      </c>
      <c r="I27" s="6">
        <v>14000</v>
      </c>
      <c r="J27" s="8">
        <v>2540</v>
      </c>
      <c r="K27" t="s">
        <v>8220</v>
      </c>
      <c r="L27" t="s">
        <v>8223</v>
      </c>
      <c r="M27" t="s">
        <v>8245</v>
      </c>
      <c r="N27">
        <v>1385123713</v>
      </c>
      <c r="O27">
        <v>1382528113</v>
      </c>
      <c r="P27" t="b">
        <v>0</v>
      </c>
      <c r="Q27">
        <v>48</v>
      </c>
      <c r="R27" t="b">
        <v>0</v>
      </c>
      <c r="S27" t="s">
        <v>8276</v>
      </c>
      <c r="T27" s="9">
        <v>18</v>
      </c>
      <c r="U27">
        <v>52.92</v>
      </c>
      <c r="V27" s="11" t="s">
        <v>8323</v>
      </c>
      <c r="W27" s="11" t="s">
        <v>8326</v>
      </c>
      <c r="X27" s="16">
        <v>41570.482789351852</v>
      </c>
      <c r="Y27" s="16">
        <v>41600.524456018517</v>
      </c>
      <c r="Z27">
        <v>10</v>
      </c>
    </row>
    <row r="28" spans="1:26" x14ac:dyDescent="0.25">
      <c r="A28" t="s">
        <v>8373</v>
      </c>
      <c r="B28" s="17" t="str">
        <f t="array" ref="B28">IFERROR(MEDIAN(IF(US_Jazz[outcomes]=B$26,US_Jazz[goal])),"")</f>
        <v/>
      </c>
      <c r="C28" s="17">
        <f>IFERROR(MEDIAN(IF(US_Jazz[outcomes]=C$1,US_Jazz[goal])),"")</f>
        <v>5000</v>
      </c>
      <c r="F28">
        <v>861</v>
      </c>
      <c r="G28" s="3" t="s">
        <v>862</v>
      </c>
      <c r="H28" s="3" t="s">
        <v>4971</v>
      </c>
      <c r="I28" s="6">
        <v>4500</v>
      </c>
      <c r="J28" s="8">
        <v>101</v>
      </c>
      <c r="K28" t="s">
        <v>8220</v>
      </c>
      <c r="L28" t="s">
        <v>8223</v>
      </c>
      <c r="M28" t="s">
        <v>8245</v>
      </c>
      <c r="N28">
        <v>1474067404</v>
      </c>
      <c r="O28">
        <v>1471475404</v>
      </c>
      <c r="P28" t="b">
        <v>0</v>
      </c>
      <c r="Q28">
        <v>2</v>
      </c>
      <c r="R28" t="b">
        <v>0</v>
      </c>
      <c r="S28" t="s">
        <v>8276</v>
      </c>
      <c r="T28" s="9">
        <v>2</v>
      </c>
      <c r="U28">
        <v>50.5</v>
      </c>
      <c r="V28" s="11" t="s">
        <v>8323</v>
      </c>
      <c r="W28" s="11" t="s">
        <v>8326</v>
      </c>
      <c r="X28" s="16">
        <v>42599.965324074074</v>
      </c>
      <c r="Y28" s="16">
        <v>42629.965324074074</v>
      </c>
      <c r="Z28">
        <v>8</v>
      </c>
    </row>
    <row r="29" spans="1:26" x14ac:dyDescent="0.25">
      <c r="B29" s="17"/>
      <c r="C29" s="17"/>
      <c r="F29">
        <v>863</v>
      </c>
      <c r="G29" s="3" t="s">
        <v>864</v>
      </c>
      <c r="H29" s="3" t="s">
        <v>4973</v>
      </c>
      <c r="I29" s="6">
        <v>2000</v>
      </c>
      <c r="J29" s="8">
        <v>90</v>
      </c>
      <c r="K29" t="s">
        <v>8220</v>
      </c>
      <c r="L29" t="s">
        <v>8223</v>
      </c>
      <c r="M29" t="s">
        <v>8245</v>
      </c>
      <c r="N29">
        <v>1329014966</v>
      </c>
      <c r="O29">
        <v>1326422966</v>
      </c>
      <c r="P29" t="b">
        <v>0</v>
      </c>
      <c r="Q29">
        <v>5</v>
      </c>
      <c r="R29" t="b">
        <v>0</v>
      </c>
      <c r="S29" t="s">
        <v>8276</v>
      </c>
      <c r="T29" s="9">
        <v>5</v>
      </c>
      <c r="U29">
        <v>18</v>
      </c>
      <c r="V29" s="11" t="s">
        <v>8323</v>
      </c>
      <c r="W29" s="11" t="s">
        <v>8326</v>
      </c>
      <c r="X29" s="16">
        <v>40921.117662037039</v>
      </c>
      <c r="Y29" s="16">
        <v>40951.117662037039</v>
      </c>
      <c r="Z29">
        <v>1</v>
      </c>
    </row>
    <row r="30" spans="1:26" x14ac:dyDescent="0.25">
      <c r="A30" t="s">
        <v>8374</v>
      </c>
      <c r="B30" s="17">
        <f>IFERROR(AVERAGEIF(US_Jazz[outcomes],$B$26,US_Jazz[pledged]),0)</f>
        <v>0</v>
      </c>
      <c r="C30" s="17">
        <f>IFERROR(AVERAGEIF(US_Jazz[outcomes],$C$26,US_Jazz[pledged]),0)</f>
        <v>565.94339622641508</v>
      </c>
      <c r="F30">
        <v>864</v>
      </c>
      <c r="G30" s="3" t="s">
        <v>865</v>
      </c>
      <c r="H30" s="3" t="s">
        <v>4974</v>
      </c>
      <c r="I30" s="6">
        <v>6500</v>
      </c>
      <c r="J30" s="8">
        <v>2700</v>
      </c>
      <c r="K30" t="s">
        <v>8220</v>
      </c>
      <c r="L30" t="s">
        <v>8223</v>
      </c>
      <c r="M30" t="s">
        <v>8245</v>
      </c>
      <c r="N30">
        <v>1381917540</v>
      </c>
      <c r="O30">
        <v>1379990038</v>
      </c>
      <c r="P30" t="b">
        <v>0</v>
      </c>
      <c r="Q30">
        <v>79</v>
      </c>
      <c r="R30" t="b">
        <v>0</v>
      </c>
      <c r="S30" t="s">
        <v>8276</v>
      </c>
      <c r="T30" s="9">
        <v>42</v>
      </c>
      <c r="U30">
        <v>34.18</v>
      </c>
      <c r="V30" s="11" t="s">
        <v>8323</v>
      </c>
      <c r="W30" s="11" t="s">
        <v>8326</v>
      </c>
      <c r="X30" s="16">
        <v>41541.106921296298</v>
      </c>
      <c r="Y30" s="16">
        <v>41563.415972222225</v>
      </c>
      <c r="Z30">
        <v>9</v>
      </c>
    </row>
    <row r="31" spans="1:26" x14ac:dyDescent="0.25">
      <c r="A31" t="s">
        <v>8375</v>
      </c>
      <c r="B31" s="17" t="str">
        <f t="array" ref="B31">IFERROR(MEDIAN(IF(US_Jazz[outcomes]=B$26,US_Jazz[pledged])),"")</f>
        <v/>
      </c>
      <c r="C31" s="17">
        <f t="array" ref="C31">IFERROR(MEDIAN(IF(US_Jazz[outcomes]=C$26,US_Jazz[pledged])),"")</f>
        <v>90</v>
      </c>
      <c r="F31">
        <v>865</v>
      </c>
      <c r="G31" s="3" t="s">
        <v>866</v>
      </c>
      <c r="H31" s="3" t="s">
        <v>4975</v>
      </c>
      <c r="I31" s="6">
        <v>2200</v>
      </c>
      <c r="J31" s="8">
        <v>45</v>
      </c>
      <c r="K31" t="s">
        <v>8220</v>
      </c>
      <c r="L31" t="s">
        <v>8223</v>
      </c>
      <c r="M31" t="s">
        <v>8245</v>
      </c>
      <c r="N31">
        <v>1358361197</v>
      </c>
      <c r="O31">
        <v>1353177197</v>
      </c>
      <c r="P31" t="b">
        <v>0</v>
      </c>
      <c r="Q31">
        <v>2</v>
      </c>
      <c r="R31" t="b">
        <v>0</v>
      </c>
      <c r="S31" t="s">
        <v>8276</v>
      </c>
      <c r="T31" s="9">
        <v>2</v>
      </c>
      <c r="U31">
        <v>22.5</v>
      </c>
      <c r="V31" s="11" t="s">
        <v>8323</v>
      </c>
      <c r="W31" s="11" t="s">
        <v>8326</v>
      </c>
      <c r="X31" s="16">
        <v>41230.77311342593</v>
      </c>
      <c r="Y31" s="16">
        <v>41290.77311342593</v>
      </c>
      <c r="Z31">
        <v>11</v>
      </c>
    </row>
    <row r="32" spans="1:26" x14ac:dyDescent="0.25">
      <c r="F32">
        <v>866</v>
      </c>
      <c r="G32" s="3" t="s">
        <v>867</v>
      </c>
      <c r="H32" s="3" t="s">
        <v>4976</v>
      </c>
      <c r="I32" s="6">
        <v>3500</v>
      </c>
      <c r="J32" s="8">
        <v>640</v>
      </c>
      <c r="K32" t="s">
        <v>8220</v>
      </c>
      <c r="L32" t="s">
        <v>8223</v>
      </c>
      <c r="M32" t="s">
        <v>8245</v>
      </c>
      <c r="N32">
        <v>1425136200</v>
      </c>
      <c r="O32">
        <v>1421853518</v>
      </c>
      <c r="P32" t="b">
        <v>0</v>
      </c>
      <c r="Q32">
        <v>11</v>
      </c>
      <c r="R32" t="b">
        <v>0</v>
      </c>
      <c r="S32" t="s">
        <v>8276</v>
      </c>
      <c r="T32" s="9">
        <v>18</v>
      </c>
      <c r="U32">
        <v>58.18</v>
      </c>
      <c r="V32" s="11" t="s">
        <v>8323</v>
      </c>
      <c r="W32" s="11" t="s">
        <v>8326</v>
      </c>
      <c r="X32" s="16">
        <v>42025.637939814813</v>
      </c>
      <c r="Y32" s="16">
        <v>42063.631944444445</v>
      </c>
      <c r="Z32">
        <v>1</v>
      </c>
    </row>
    <row r="33" spans="6:26" x14ac:dyDescent="0.25">
      <c r="F33">
        <v>867</v>
      </c>
      <c r="G33" s="3" t="s">
        <v>868</v>
      </c>
      <c r="H33" s="3" t="s">
        <v>4977</v>
      </c>
      <c r="I33" s="6">
        <v>5000</v>
      </c>
      <c r="J33" s="8">
        <v>1201</v>
      </c>
      <c r="K33" t="s">
        <v>8220</v>
      </c>
      <c r="L33" t="s">
        <v>8223</v>
      </c>
      <c r="M33" t="s">
        <v>8245</v>
      </c>
      <c r="N33">
        <v>1259643540</v>
      </c>
      <c r="O33">
        <v>1254450706</v>
      </c>
      <c r="P33" t="b">
        <v>0</v>
      </c>
      <c r="Q33">
        <v>11</v>
      </c>
      <c r="R33" t="b">
        <v>0</v>
      </c>
      <c r="S33" t="s">
        <v>8276</v>
      </c>
      <c r="T33" s="9">
        <v>24</v>
      </c>
      <c r="U33">
        <v>109.18</v>
      </c>
      <c r="V33" s="11" t="s">
        <v>8323</v>
      </c>
      <c r="W33" s="11" t="s">
        <v>8326</v>
      </c>
      <c r="X33" s="16">
        <v>40088.105393518519</v>
      </c>
      <c r="Y33" s="16">
        <v>40148.207638888889</v>
      </c>
      <c r="Z33">
        <v>10</v>
      </c>
    </row>
    <row r="34" spans="6:26" ht="30" x14ac:dyDescent="0.25">
      <c r="F34">
        <v>868</v>
      </c>
      <c r="G34" s="3" t="s">
        <v>869</v>
      </c>
      <c r="H34" s="3" t="s">
        <v>4978</v>
      </c>
      <c r="I34" s="6">
        <v>45000</v>
      </c>
      <c r="J34" s="8">
        <v>50</v>
      </c>
      <c r="K34" t="s">
        <v>8220</v>
      </c>
      <c r="L34" t="s">
        <v>8223</v>
      </c>
      <c r="M34" t="s">
        <v>8245</v>
      </c>
      <c r="N34">
        <v>1389055198</v>
      </c>
      <c r="O34">
        <v>1386463198</v>
      </c>
      <c r="P34" t="b">
        <v>0</v>
      </c>
      <c r="Q34">
        <v>1</v>
      </c>
      <c r="R34" t="b">
        <v>0</v>
      </c>
      <c r="S34" t="s">
        <v>8276</v>
      </c>
      <c r="T34" s="9">
        <v>0</v>
      </c>
      <c r="U34">
        <v>50</v>
      </c>
      <c r="V34" s="11" t="s">
        <v>8323</v>
      </c>
      <c r="W34" s="11" t="s">
        <v>8326</v>
      </c>
      <c r="X34" s="16">
        <v>41616.027754629627</v>
      </c>
      <c r="Y34" s="16">
        <v>41646.027754629627</v>
      </c>
      <c r="Z34">
        <v>12</v>
      </c>
    </row>
    <row r="35" spans="6:26" x14ac:dyDescent="0.25">
      <c r="F35">
        <v>869</v>
      </c>
      <c r="G35" s="3" t="s">
        <v>870</v>
      </c>
      <c r="H35" s="3" t="s">
        <v>4979</v>
      </c>
      <c r="I35" s="6">
        <v>8800</v>
      </c>
      <c r="J35" s="8">
        <v>1040</v>
      </c>
      <c r="K35" t="s">
        <v>8220</v>
      </c>
      <c r="L35" t="s">
        <v>8223</v>
      </c>
      <c r="M35" t="s">
        <v>8245</v>
      </c>
      <c r="N35">
        <v>1365448657</v>
      </c>
      <c r="O35">
        <v>1362860257</v>
      </c>
      <c r="P35" t="b">
        <v>0</v>
      </c>
      <c r="Q35">
        <v>3</v>
      </c>
      <c r="R35" t="b">
        <v>0</v>
      </c>
      <c r="S35" t="s">
        <v>8276</v>
      </c>
      <c r="T35" s="9">
        <v>12</v>
      </c>
      <c r="U35">
        <v>346.67</v>
      </c>
      <c r="V35" s="11" t="s">
        <v>8323</v>
      </c>
      <c r="W35" s="11" t="s">
        <v>8326</v>
      </c>
      <c r="X35" s="16">
        <v>41342.845567129632</v>
      </c>
      <c r="Y35" s="16">
        <v>41372.803900462961</v>
      </c>
      <c r="Z35">
        <v>3</v>
      </c>
    </row>
    <row r="36" spans="6:26" x14ac:dyDescent="0.25">
      <c r="F36">
        <v>871</v>
      </c>
      <c r="G36" s="3" t="s">
        <v>872</v>
      </c>
      <c r="H36" s="3" t="s">
        <v>4981</v>
      </c>
      <c r="I36" s="6">
        <v>6000</v>
      </c>
      <c r="J36" s="8">
        <v>325</v>
      </c>
      <c r="K36" t="s">
        <v>8220</v>
      </c>
      <c r="L36" t="s">
        <v>8223</v>
      </c>
      <c r="M36" t="s">
        <v>8245</v>
      </c>
      <c r="N36">
        <v>1385735295</v>
      </c>
      <c r="O36">
        <v>1383139695</v>
      </c>
      <c r="P36" t="b">
        <v>0</v>
      </c>
      <c r="Q36">
        <v>12</v>
      </c>
      <c r="R36" t="b">
        <v>0</v>
      </c>
      <c r="S36" t="s">
        <v>8276</v>
      </c>
      <c r="T36" s="9">
        <v>5</v>
      </c>
      <c r="U36">
        <v>27.08</v>
      </c>
      <c r="V36" s="11" t="s">
        <v>8323</v>
      </c>
      <c r="W36" s="11" t="s">
        <v>8326</v>
      </c>
      <c r="X36" s="16">
        <v>41577.561284722222</v>
      </c>
      <c r="Y36" s="16">
        <v>41607.602951388886</v>
      </c>
      <c r="Z36">
        <v>10</v>
      </c>
    </row>
    <row r="37" spans="6:26" x14ac:dyDescent="0.25">
      <c r="F37">
        <v>872</v>
      </c>
      <c r="G37" s="3" t="s">
        <v>873</v>
      </c>
      <c r="H37" s="3" t="s">
        <v>4982</v>
      </c>
      <c r="I37" s="6">
        <v>8000</v>
      </c>
      <c r="J37" s="8">
        <v>65</v>
      </c>
      <c r="K37" t="s">
        <v>8220</v>
      </c>
      <c r="L37" t="s">
        <v>8223</v>
      </c>
      <c r="M37" t="s">
        <v>8245</v>
      </c>
      <c r="N37">
        <v>1299786527</v>
      </c>
      <c r="O37">
        <v>1295898527</v>
      </c>
      <c r="P37" t="b">
        <v>0</v>
      </c>
      <c r="Q37">
        <v>2</v>
      </c>
      <c r="R37" t="b">
        <v>0</v>
      </c>
      <c r="S37" t="s">
        <v>8276</v>
      </c>
      <c r="T37" s="9">
        <v>1</v>
      </c>
      <c r="U37">
        <v>32.5</v>
      </c>
      <c r="V37" s="11" t="s">
        <v>8323</v>
      </c>
      <c r="W37" s="11" t="s">
        <v>8326</v>
      </c>
      <c r="X37" s="16">
        <v>40567.825543981482</v>
      </c>
      <c r="Y37" s="16">
        <v>40612.825543981482</v>
      </c>
      <c r="Z37">
        <v>1</v>
      </c>
    </row>
    <row r="38" spans="6:26" x14ac:dyDescent="0.25">
      <c r="F38">
        <v>873</v>
      </c>
      <c r="G38" s="3" t="s">
        <v>874</v>
      </c>
      <c r="H38" s="3" t="s">
        <v>4983</v>
      </c>
      <c r="I38" s="6">
        <v>3500</v>
      </c>
      <c r="J38" s="8">
        <v>45</v>
      </c>
      <c r="K38" t="s">
        <v>8220</v>
      </c>
      <c r="L38" t="s">
        <v>8223</v>
      </c>
      <c r="M38" t="s">
        <v>8245</v>
      </c>
      <c r="N38">
        <v>1352610040</v>
      </c>
      <c r="O38">
        <v>1349150440</v>
      </c>
      <c r="P38" t="b">
        <v>0</v>
      </c>
      <c r="Q38">
        <v>5</v>
      </c>
      <c r="R38" t="b">
        <v>0</v>
      </c>
      <c r="S38" t="s">
        <v>8276</v>
      </c>
      <c r="T38" s="9">
        <v>1</v>
      </c>
      <c r="U38">
        <v>9</v>
      </c>
      <c r="V38" s="11" t="s">
        <v>8323</v>
      </c>
      <c r="W38" s="11" t="s">
        <v>8326</v>
      </c>
      <c r="X38" s="16">
        <v>41184.167129629634</v>
      </c>
      <c r="Y38" s="16">
        <v>41224.208796296298</v>
      </c>
      <c r="Z38">
        <v>10</v>
      </c>
    </row>
    <row r="39" spans="6:26" x14ac:dyDescent="0.25">
      <c r="F39">
        <v>874</v>
      </c>
      <c r="G39" s="3" t="s">
        <v>875</v>
      </c>
      <c r="H39" s="3" t="s">
        <v>4984</v>
      </c>
      <c r="I39" s="6">
        <v>3000</v>
      </c>
      <c r="J39" s="8">
        <v>730</v>
      </c>
      <c r="K39" t="s">
        <v>8220</v>
      </c>
      <c r="L39" t="s">
        <v>8223</v>
      </c>
      <c r="M39" t="s">
        <v>8245</v>
      </c>
      <c r="N39">
        <v>1367676034</v>
      </c>
      <c r="O39">
        <v>1365084034</v>
      </c>
      <c r="P39" t="b">
        <v>0</v>
      </c>
      <c r="Q39">
        <v>21</v>
      </c>
      <c r="R39" t="b">
        <v>0</v>
      </c>
      <c r="S39" t="s">
        <v>8276</v>
      </c>
      <c r="T39" s="9">
        <v>24</v>
      </c>
      <c r="U39">
        <v>34.76</v>
      </c>
      <c r="V39" s="11" t="s">
        <v>8323</v>
      </c>
      <c r="W39" s="11" t="s">
        <v>8326</v>
      </c>
      <c r="X39" s="16">
        <v>41368.583726851852</v>
      </c>
      <c r="Y39" s="16">
        <v>41398.583726851852</v>
      </c>
      <c r="Z39">
        <v>4</v>
      </c>
    </row>
    <row r="40" spans="6:26" x14ac:dyDescent="0.25">
      <c r="F40">
        <v>875</v>
      </c>
      <c r="G40" s="3" t="s">
        <v>876</v>
      </c>
      <c r="H40" s="3" t="s">
        <v>4985</v>
      </c>
      <c r="I40" s="6">
        <v>5000</v>
      </c>
      <c r="J40" s="8">
        <v>0</v>
      </c>
      <c r="K40" t="s">
        <v>8220</v>
      </c>
      <c r="L40" t="s">
        <v>8223</v>
      </c>
      <c r="M40" t="s">
        <v>8245</v>
      </c>
      <c r="N40">
        <v>1442856131</v>
      </c>
      <c r="O40">
        <v>1441128131</v>
      </c>
      <c r="P40" t="b">
        <v>0</v>
      </c>
      <c r="Q40">
        <v>0</v>
      </c>
      <c r="R40" t="b">
        <v>0</v>
      </c>
      <c r="S40" t="s">
        <v>8276</v>
      </c>
      <c r="T40" s="9">
        <v>0</v>
      </c>
      <c r="U40">
        <v>0</v>
      </c>
      <c r="V40" s="11" t="s">
        <v>8323</v>
      </c>
      <c r="W40" s="11" t="s">
        <v>8326</v>
      </c>
      <c r="X40" s="16">
        <v>42248.723738425921</v>
      </c>
      <c r="Y40" s="16">
        <v>42268.723738425921</v>
      </c>
      <c r="Z40">
        <v>9</v>
      </c>
    </row>
    <row r="41" spans="6:26" x14ac:dyDescent="0.25">
      <c r="F41">
        <v>877</v>
      </c>
      <c r="G41" s="3" t="s">
        <v>878</v>
      </c>
      <c r="H41" s="3" t="s">
        <v>4987</v>
      </c>
      <c r="I41" s="6">
        <v>2000</v>
      </c>
      <c r="J41" s="8">
        <v>1351</v>
      </c>
      <c r="K41" t="s">
        <v>8220</v>
      </c>
      <c r="L41" t="s">
        <v>8223</v>
      </c>
      <c r="M41" t="s">
        <v>8245</v>
      </c>
      <c r="N41">
        <v>1387479360</v>
      </c>
      <c r="O41">
        <v>1384887360</v>
      </c>
      <c r="P41" t="b">
        <v>0</v>
      </c>
      <c r="Q41">
        <v>29</v>
      </c>
      <c r="R41" t="b">
        <v>0</v>
      </c>
      <c r="S41" t="s">
        <v>8276</v>
      </c>
      <c r="T41" s="9">
        <v>68</v>
      </c>
      <c r="U41">
        <v>46.59</v>
      </c>
      <c r="V41" s="11" t="s">
        <v>8323</v>
      </c>
      <c r="W41" s="11" t="s">
        <v>8326</v>
      </c>
      <c r="X41" s="16">
        <v>41597.788888888892</v>
      </c>
      <c r="Y41" s="16">
        <v>41627.788888888892</v>
      </c>
      <c r="Z41">
        <v>11</v>
      </c>
    </row>
    <row r="42" spans="6:26" x14ac:dyDescent="0.25">
      <c r="F42">
        <v>878</v>
      </c>
      <c r="G42" s="3" t="s">
        <v>879</v>
      </c>
      <c r="H42" s="3" t="s">
        <v>4988</v>
      </c>
      <c r="I42" s="6">
        <v>5000</v>
      </c>
      <c r="J42" s="8">
        <v>65</v>
      </c>
      <c r="K42" t="s">
        <v>8220</v>
      </c>
      <c r="L42" t="s">
        <v>8223</v>
      </c>
      <c r="M42" t="s">
        <v>8245</v>
      </c>
      <c r="N42">
        <v>1293082524</v>
      </c>
      <c r="O42">
        <v>1290490524</v>
      </c>
      <c r="P42" t="b">
        <v>0</v>
      </c>
      <c r="Q42">
        <v>2</v>
      </c>
      <c r="R42" t="b">
        <v>0</v>
      </c>
      <c r="S42" t="s">
        <v>8276</v>
      </c>
      <c r="T42" s="9">
        <v>1</v>
      </c>
      <c r="U42">
        <v>32.5</v>
      </c>
      <c r="V42" s="11" t="s">
        <v>8323</v>
      </c>
      <c r="W42" s="11" t="s">
        <v>8326</v>
      </c>
      <c r="X42" s="16">
        <v>40505.232916666668</v>
      </c>
      <c r="Y42" s="16">
        <v>40535.232916666668</v>
      </c>
      <c r="Z42">
        <v>11</v>
      </c>
    </row>
    <row r="43" spans="6:26" x14ac:dyDescent="0.25">
      <c r="F43">
        <v>879</v>
      </c>
      <c r="G43" s="3" t="s">
        <v>880</v>
      </c>
      <c r="H43" s="3" t="s">
        <v>4989</v>
      </c>
      <c r="I43" s="6">
        <v>2100</v>
      </c>
      <c r="J43" s="8">
        <v>644</v>
      </c>
      <c r="K43" t="s">
        <v>8220</v>
      </c>
      <c r="L43" t="s">
        <v>8223</v>
      </c>
      <c r="M43" t="s">
        <v>8245</v>
      </c>
      <c r="N43">
        <v>1338321305</v>
      </c>
      <c r="O43">
        <v>1336506905</v>
      </c>
      <c r="P43" t="b">
        <v>0</v>
      </c>
      <c r="Q43">
        <v>30</v>
      </c>
      <c r="R43" t="b">
        <v>0</v>
      </c>
      <c r="S43" t="s">
        <v>8276</v>
      </c>
      <c r="T43" s="9">
        <v>31</v>
      </c>
      <c r="U43">
        <v>21.47</v>
      </c>
      <c r="V43" s="11" t="s">
        <v>8323</v>
      </c>
      <c r="W43" s="11" t="s">
        <v>8326</v>
      </c>
      <c r="X43" s="16">
        <v>41037.829918981479</v>
      </c>
      <c r="Y43" s="16">
        <v>41058.829918981479</v>
      </c>
      <c r="Z43">
        <v>5</v>
      </c>
    </row>
    <row r="44" spans="6:26" x14ac:dyDescent="0.25">
      <c r="F44">
        <v>900</v>
      </c>
      <c r="G44" s="3" t="s">
        <v>901</v>
      </c>
      <c r="H44" s="3" t="s">
        <v>5010</v>
      </c>
      <c r="I44" s="6">
        <v>5000</v>
      </c>
      <c r="J44" s="8">
        <v>21</v>
      </c>
      <c r="K44" t="s">
        <v>8220</v>
      </c>
      <c r="L44" t="s">
        <v>8223</v>
      </c>
      <c r="M44" t="s">
        <v>8245</v>
      </c>
      <c r="N44">
        <v>1459365802</v>
      </c>
      <c r="O44">
        <v>1456777402</v>
      </c>
      <c r="P44" t="b">
        <v>0</v>
      </c>
      <c r="Q44">
        <v>2</v>
      </c>
      <c r="R44" t="b">
        <v>0</v>
      </c>
      <c r="S44" t="s">
        <v>8276</v>
      </c>
      <c r="T44" s="9">
        <v>0</v>
      </c>
      <c r="U44">
        <v>10.5</v>
      </c>
      <c r="V44" s="11" t="s">
        <v>8323</v>
      </c>
      <c r="W44" s="11" t="s">
        <v>8326</v>
      </c>
      <c r="X44" s="16">
        <v>42429.84956018519</v>
      </c>
      <c r="Y44" s="16">
        <v>42459.807893518519</v>
      </c>
      <c r="Z44">
        <v>2</v>
      </c>
    </row>
    <row r="45" spans="6:26" ht="30" x14ac:dyDescent="0.25">
      <c r="F45">
        <v>901</v>
      </c>
      <c r="G45" s="3" t="s">
        <v>902</v>
      </c>
      <c r="H45" s="3" t="s">
        <v>5011</v>
      </c>
      <c r="I45" s="6">
        <v>6500</v>
      </c>
      <c r="J45" s="8">
        <v>0</v>
      </c>
      <c r="K45" t="s">
        <v>8220</v>
      </c>
      <c r="L45" t="s">
        <v>8223</v>
      </c>
      <c r="M45" t="s">
        <v>8245</v>
      </c>
      <c r="N45">
        <v>1276024260</v>
      </c>
      <c r="O45">
        <v>1272050914</v>
      </c>
      <c r="P45" t="b">
        <v>0</v>
      </c>
      <c r="Q45">
        <v>0</v>
      </c>
      <c r="R45" t="b">
        <v>0</v>
      </c>
      <c r="S45" t="s">
        <v>8276</v>
      </c>
      <c r="T45" s="9">
        <v>0</v>
      </c>
      <c r="U45">
        <v>0</v>
      </c>
      <c r="V45" s="11" t="s">
        <v>8323</v>
      </c>
      <c r="W45" s="11" t="s">
        <v>8326</v>
      </c>
      <c r="X45" s="16">
        <v>40291.81150462963</v>
      </c>
      <c r="Y45" s="16">
        <v>40337.799305555556</v>
      </c>
      <c r="Z45">
        <v>4</v>
      </c>
    </row>
    <row r="46" spans="6:26" ht="30" x14ac:dyDescent="0.25">
      <c r="F46">
        <v>902</v>
      </c>
      <c r="G46" s="3" t="s">
        <v>903</v>
      </c>
      <c r="H46" s="3" t="s">
        <v>5012</v>
      </c>
      <c r="I46" s="6">
        <v>30000</v>
      </c>
      <c r="J46" s="8">
        <v>90</v>
      </c>
      <c r="K46" t="s">
        <v>8220</v>
      </c>
      <c r="L46" t="s">
        <v>8223</v>
      </c>
      <c r="M46" t="s">
        <v>8245</v>
      </c>
      <c r="N46">
        <v>1409412600</v>
      </c>
      <c r="O46">
        <v>1404947422</v>
      </c>
      <c r="P46" t="b">
        <v>0</v>
      </c>
      <c r="Q46">
        <v>3</v>
      </c>
      <c r="R46" t="b">
        <v>0</v>
      </c>
      <c r="S46" t="s">
        <v>8276</v>
      </c>
      <c r="T46" s="9">
        <v>0</v>
      </c>
      <c r="U46">
        <v>30</v>
      </c>
      <c r="V46" s="11" t="s">
        <v>8323</v>
      </c>
      <c r="W46" s="11" t="s">
        <v>8326</v>
      </c>
      <c r="X46" s="16">
        <v>41829.965532407405</v>
      </c>
      <c r="Y46" s="16">
        <v>41881.645833333336</v>
      </c>
      <c r="Z46">
        <v>7</v>
      </c>
    </row>
    <row r="47" spans="6:26" x14ac:dyDescent="0.25">
      <c r="F47">
        <v>903</v>
      </c>
      <c r="G47" s="3" t="s">
        <v>904</v>
      </c>
      <c r="H47" s="3" t="s">
        <v>5013</v>
      </c>
      <c r="I47" s="6">
        <v>5000</v>
      </c>
      <c r="J47" s="8">
        <v>160</v>
      </c>
      <c r="K47" t="s">
        <v>8220</v>
      </c>
      <c r="L47" t="s">
        <v>8223</v>
      </c>
      <c r="M47" t="s">
        <v>8245</v>
      </c>
      <c r="N47">
        <v>1348367100</v>
      </c>
      <c r="O47">
        <v>1346180780</v>
      </c>
      <c r="P47" t="b">
        <v>0</v>
      </c>
      <c r="Q47">
        <v>4</v>
      </c>
      <c r="R47" t="b">
        <v>0</v>
      </c>
      <c r="S47" t="s">
        <v>8276</v>
      </c>
      <c r="T47" s="9">
        <v>3</v>
      </c>
      <c r="U47">
        <v>40</v>
      </c>
      <c r="V47" s="11" t="s">
        <v>8323</v>
      </c>
      <c r="W47" s="11" t="s">
        <v>8326</v>
      </c>
      <c r="X47" s="16">
        <v>41149.796064814815</v>
      </c>
      <c r="Y47" s="16">
        <v>41175.100694444445</v>
      </c>
      <c r="Z47">
        <v>8</v>
      </c>
    </row>
    <row r="48" spans="6:26" x14ac:dyDescent="0.25">
      <c r="F48">
        <v>904</v>
      </c>
      <c r="G48" s="3" t="s">
        <v>905</v>
      </c>
      <c r="H48" s="3" t="s">
        <v>5014</v>
      </c>
      <c r="I48" s="6">
        <v>50000</v>
      </c>
      <c r="J48" s="8">
        <v>151</v>
      </c>
      <c r="K48" t="s">
        <v>8220</v>
      </c>
      <c r="L48" t="s">
        <v>8223</v>
      </c>
      <c r="M48" t="s">
        <v>8245</v>
      </c>
      <c r="N48">
        <v>1451786137</v>
      </c>
      <c r="O48">
        <v>1449194137</v>
      </c>
      <c r="P48" t="b">
        <v>0</v>
      </c>
      <c r="Q48">
        <v>3</v>
      </c>
      <c r="R48" t="b">
        <v>0</v>
      </c>
      <c r="S48" t="s">
        <v>8276</v>
      </c>
      <c r="T48" s="9">
        <v>0</v>
      </c>
      <c r="U48">
        <v>50.33</v>
      </c>
      <c r="V48" s="11" t="s">
        <v>8323</v>
      </c>
      <c r="W48" s="11" t="s">
        <v>8326</v>
      </c>
      <c r="X48" s="16">
        <v>42342.080289351856</v>
      </c>
      <c r="Y48" s="16">
        <v>42372.080289351856</v>
      </c>
      <c r="Z48">
        <v>12</v>
      </c>
    </row>
    <row r="49" spans="6:26" x14ac:dyDescent="0.25">
      <c r="F49">
        <v>905</v>
      </c>
      <c r="G49" s="3" t="s">
        <v>906</v>
      </c>
      <c r="H49" s="3" t="s">
        <v>5015</v>
      </c>
      <c r="I49" s="6">
        <v>6500</v>
      </c>
      <c r="J49" s="8">
        <v>196</v>
      </c>
      <c r="K49" t="s">
        <v>8220</v>
      </c>
      <c r="L49" t="s">
        <v>8223</v>
      </c>
      <c r="M49" t="s">
        <v>8245</v>
      </c>
      <c r="N49">
        <v>1295847926</v>
      </c>
      <c r="O49">
        <v>1290663926</v>
      </c>
      <c r="P49" t="b">
        <v>0</v>
      </c>
      <c r="Q49">
        <v>6</v>
      </c>
      <c r="R49" t="b">
        <v>0</v>
      </c>
      <c r="S49" t="s">
        <v>8276</v>
      </c>
      <c r="T49" s="9">
        <v>3</v>
      </c>
      <c r="U49">
        <v>32.67</v>
      </c>
      <c r="V49" s="11" t="s">
        <v>8323</v>
      </c>
      <c r="W49" s="11" t="s">
        <v>8326</v>
      </c>
      <c r="X49" s="16">
        <v>40507.239884259259</v>
      </c>
      <c r="Y49" s="16">
        <v>40567.239884259259</v>
      </c>
      <c r="Z49">
        <v>11</v>
      </c>
    </row>
    <row r="50" spans="6:26" x14ac:dyDescent="0.25">
      <c r="F50">
        <v>906</v>
      </c>
      <c r="G50" s="3" t="s">
        <v>907</v>
      </c>
      <c r="H50" s="3" t="s">
        <v>5016</v>
      </c>
      <c r="I50" s="6">
        <v>15000</v>
      </c>
      <c r="J50" s="8">
        <v>0</v>
      </c>
      <c r="K50" t="s">
        <v>8220</v>
      </c>
      <c r="L50" t="s">
        <v>8223</v>
      </c>
      <c r="M50" t="s">
        <v>8245</v>
      </c>
      <c r="N50">
        <v>1394681590</v>
      </c>
      <c r="O50">
        <v>1392093190</v>
      </c>
      <c r="P50" t="b">
        <v>0</v>
      </c>
      <c r="Q50">
        <v>0</v>
      </c>
      <c r="R50" t="b">
        <v>0</v>
      </c>
      <c r="S50" t="s">
        <v>8276</v>
      </c>
      <c r="T50" s="9">
        <v>0</v>
      </c>
      <c r="U50">
        <v>0</v>
      </c>
      <c r="V50" s="11" t="s">
        <v>8323</v>
      </c>
      <c r="W50" s="11" t="s">
        <v>8326</v>
      </c>
      <c r="X50" s="16">
        <v>41681.189699074072</v>
      </c>
      <c r="Y50" s="16">
        <v>41711.148032407407</v>
      </c>
      <c r="Z50">
        <v>2</v>
      </c>
    </row>
    <row r="51" spans="6:26" x14ac:dyDescent="0.25">
      <c r="F51">
        <v>907</v>
      </c>
      <c r="G51" s="3" t="s">
        <v>908</v>
      </c>
      <c r="H51" s="3" t="s">
        <v>5017</v>
      </c>
      <c r="I51" s="6">
        <v>2900</v>
      </c>
      <c r="J51" s="8">
        <v>0</v>
      </c>
      <c r="K51" t="s">
        <v>8220</v>
      </c>
      <c r="L51" t="s">
        <v>8223</v>
      </c>
      <c r="M51" t="s">
        <v>8245</v>
      </c>
      <c r="N51">
        <v>1315715823</v>
      </c>
      <c r="O51">
        <v>1313123823</v>
      </c>
      <c r="P51" t="b">
        <v>0</v>
      </c>
      <c r="Q51">
        <v>0</v>
      </c>
      <c r="R51" t="b">
        <v>0</v>
      </c>
      <c r="S51" t="s">
        <v>8276</v>
      </c>
      <c r="T51" s="9">
        <v>0</v>
      </c>
      <c r="U51">
        <v>0</v>
      </c>
      <c r="V51" s="11" t="s">
        <v>8323</v>
      </c>
      <c r="W51" s="11" t="s">
        <v>8326</v>
      </c>
      <c r="X51" s="16">
        <v>40767.192395833335</v>
      </c>
      <c r="Y51" s="16">
        <v>40797.192395833335</v>
      </c>
      <c r="Z51">
        <v>8</v>
      </c>
    </row>
    <row r="52" spans="6:26" x14ac:dyDescent="0.25">
      <c r="F52">
        <v>908</v>
      </c>
      <c r="G52" s="3" t="s">
        <v>909</v>
      </c>
      <c r="H52" s="3" t="s">
        <v>5018</v>
      </c>
      <c r="I52" s="6">
        <v>2500</v>
      </c>
      <c r="J52" s="8">
        <v>0</v>
      </c>
      <c r="K52" t="s">
        <v>8220</v>
      </c>
      <c r="L52" t="s">
        <v>8223</v>
      </c>
      <c r="M52" t="s">
        <v>8245</v>
      </c>
      <c r="N52">
        <v>1280206740</v>
      </c>
      <c r="O52">
        <v>1276283655</v>
      </c>
      <c r="P52" t="b">
        <v>0</v>
      </c>
      <c r="Q52">
        <v>0</v>
      </c>
      <c r="R52" t="b">
        <v>0</v>
      </c>
      <c r="S52" t="s">
        <v>8276</v>
      </c>
      <c r="T52" s="9">
        <v>0</v>
      </c>
      <c r="U52">
        <v>0</v>
      </c>
      <c r="V52" s="11" t="s">
        <v>8323</v>
      </c>
      <c r="W52" s="11" t="s">
        <v>8326</v>
      </c>
      <c r="X52" s="16">
        <v>40340.801562499997</v>
      </c>
      <c r="Y52" s="16">
        <v>40386.207638888889</v>
      </c>
      <c r="Z52">
        <v>6</v>
      </c>
    </row>
    <row r="53" spans="6:26" x14ac:dyDescent="0.25">
      <c r="F53">
        <v>909</v>
      </c>
      <c r="G53" s="3" t="s">
        <v>910</v>
      </c>
      <c r="H53" s="3" t="s">
        <v>5019</v>
      </c>
      <c r="I53" s="6">
        <v>16000</v>
      </c>
      <c r="J53" s="8">
        <v>520</v>
      </c>
      <c r="K53" t="s">
        <v>8220</v>
      </c>
      <c r="L53" t="s">
        <v>8223</v>
      </c>
      <c r="M53" t="s">
        <v>8245</v>
      </c>
      <c r="N53">
        <v>1343016000</v>
      </c>
      <c r="O53">
        <v>1340296440</v>
      </c>
      <c r="P53" t="b">
        <v>0</v>
      </c>
      <c r="Q53">
        <v>8</v>
      </c>
      <c r="R53" t="b">
        <v>0</v>
      </c>
      <c r="S53" t="s">
        <v>8276</v>
      </c>
      <c r="T53" s="9">
        <v>3</v>
      </c>
      <c r="U53">
        <v>65</v>
      </c>
      <c r="V53" s="11" t="s">
        <v>8323</v>
      </c>
      <c r="W53" s="11" t="s">
        <v>8326</v>
      </c>
      <c r="X53" s="16">
        <v>41081.69027777778</v>
      </c>
      <c r="Y53" s="16">
        <v>41113.166666666664</v>
      </c>
      <c r="Z53">
        <v>6</v>
      </c>
    </row>
    <row r="54" spans="6:26" x14ac:dyDescent="0.25">
      <c r="F54">
        <v>911</v>
      </c>
      <c r="G54" s="3" t="s">
        <v>912</v>
      </c>
      <c r="H54" s="3" t="s">
        <v>5021</v>
      </c>
      <c r="I54" s="6">
        <v>100000</v>
      </c>
      <c r="J54" s="8">
        <v>0</v>
      </c>
      <c r="K54" t="s">
        <v>8220</v>
      </c>
      <c r="L54" t="s">
        <v>8223</v>
      </c>
      <c r="M54" t="s">
        <v>8245</v>
      </c>
      <c r="N54">
        <v>1390522045</v>
      </c>
      <c r="O54">
        <v>1388707645</v>
      </c>
      <c r="P54" t="b">
        <v>0</v>
      </c>
      <c r="Q54">
        <v>0</v>
      </c>
      <c r="R54" t="b">
        <v>0</v>
      </c>
      <c r="S54" t="s">
        <v>8276</v>
      </c>
      <c r="T54" s="9">
        <v>0</v>
      </c>
      <c r="U54">
        <v>0</v>
      </c>
      <c r="V54" s="11" t="s">
        <v>8323</v>
      </c>
      <c r="W54" s="11" t="s">
        <v>8326</v>
      </c>
      <c r="X54" s="16">
        <v>41642.005150462966</v>
      </c>
      <c r="Y54" s="16">
        <v>41663.005150462966</v>
      </c>
      <c r="Z54">
        <v>1</v>
      </c>
    </row>
    <row r="55" spans="6:26" x14ac:dyDescent="0.25">
      <c r="F55">
        <v>912</v>
      </c>
      <c r="G55" s="3" t="s">
        <v>913</v>
      </c>
      <c r="H55" s="3" t="s">
        <v>5022</v>
      </c>
      <c r="I55" s="6">
        <v>3500</v>
      </c>
      <c r="J55" s="8">
        <v>30</v>
      </c>
      <c r="K55" t="s">
        <v>8220</v>
      </c>
      <c r="L55" t="s">
        <v>8223</v>
      </c>
      <c r="M55" t="s">
        <v>8245</v>
      </c>
      <c r="N55">
        <v>1355197047</v>
      </c>
      <c r="O55">
        <v>1350009447</v>
      </c>
      <c r="P55" t="b">
        <v>0</v>
      </c>
      <c r="Q55">
        <v>2</v>
      </c>
      <c r="R55" t="b">
        <v>0</v>
      </c>
      <c r="S55" t="s">
        <v>8276</v>
      </c>
      <c r="T55" s="9">
        <v>1</v>
      </c>
      <c r="U55">
        <v>15</v>
      </c>
      <c r="V55" s="11" t="s">
        <v>8323</v>
      </c>
      <c r="W55" s="11" t="s">
        <v>8326</v>
      </c>
      <c r="X55" s="16">
        <v>41194.109340277777</v>
      </c>
      <c r="Y55" s="16">
        <v>41254.151006944441</v>
      </c>
      <c r="Z55">
        <v>10</v>
      </c>
    </row>
    <row r="56" spans="6:26" x14ac:dyDescent="0.25">
      <c r="F56">
        <v>913</v>
      </c>
      <c r="G56" s="3" t="s">
        <v>914</v>
      </c>
      <c r="H56" s="3" t="s">
        <v>5023</v>
      </c>
      <c r="I56" s="6">
        <v>30000</v>
      </c>
      <c r="J56" s="8">
        <v>1982</v>
      </c>
      <c r="K56" t="s">
        <v>8220</v>
      </c>
      <c r="L56" t="s">
        <v>8223</v>
      </c>
      <c r="M56" t="s">
        <v>8245</v>
      </c>
      <c r="N56">
        <v>1336188019</v>
      </c>
      <c r="O56">
        <v>1333596019</v>
      </c>
      <c r="P56" t="b">
        <v>0</v>
      </c>
      <c r="Q56">
        <v>24</v>
      </c>
      <c r="R56" t="b">
        <v>0</v>
      </c>
      <c r="S56" t="s">
        <v>8276</v>
      </c>
      <c r="T56" s="9">
        <v>7</v>
      </c>
      <c r="U56">
        <v>82.58</v>
      </c>
      <c r="V56" s="11" t="s">
        <v>8323</v>
      </c>
      <c r="W56" s="11" t="s">
        <v>8326</v>
      </c>
      <c r="X56" s="16">
        <v>41004.139108796298</v>
      </c>
      <c r="Y56" s="16">
        <v>41034.139108796298</v>
      </c>
      <c r="Z56">
        <v>4</v>
      </c>
    </row>
    <row r="57" spans="6:26" x14ac:dyDescent="0.25">
      <c r="F57">
        <v>914</v>
      </c>
      <c r="G57" s="3" t="s">
        <v>915</v>
      </c>
      <c r="H57" s="3" t="s">
        <v>5024</v>
      </c>
      <c r="I57" s="6">
        <v>1500</v>
      </c>
      <c r="J57" s="8">
        <v>0</v>
      </c>
      <c r="K57" t="s">
        <v>8220</v>
      </c>
      <c r="L57" t="s">
        <v>8223</v>
      </c>
      <c r="M57" t="s">
        <v>8245</v>
      </c>
      <c r="N57">
        <v>1345918747</v>
      </c>
      <c r="O57">
        <v>1343326747</v>
      </c>
      <c r="P57" t="b">
        <v>0</v>
      </c>
      <c r="Q57">
        <v>0</v>
      </c>
      <c r="R57" t="b">
        <v>0</v>
      </c>
      <c r="S57" t="s">
        <v>8276</v>
      </c>
      <c r="T57" s="9">
        <v>0</v>
      </c>
      <c r="U57">
        <v>0</v>
      </c>
      <c r="V57" s="11" t="s">
        <v>8323</v>
      </c>
      <c r="W57" s="11" t="s">
        <v>8326</v>
      </c>
      <c r="X57" s="16">
        <v>41116.763275462967</v>
      </c>
      <c r="Y57" s="16">
        <v>41146.763275462967</v>
      </c>
      <c r="Z57">
        <v>7</v>
      </c>
    </row>
    <row r="58" spans="6:26" x14ac:dyDescent="0.25">
      <c r="F58">
        <v>915</v>
      </c>
      <c r="G58" s="3" t="s">
        <v>916</v>
      </c>
      <c r="H58" s="3" t="s">
        <v>5025</v>
      </c>
      <c r="I58" s="6">
        <v>6500</v>
      </c>
      <c r="J58" s="8">
        <v>375</v>
      </c>
      <c r="K58" t="s">
        <v>8220</v>
      </c>
      <c r="L58" t="s">
        <v>8223</v>
      </c>
      <c r="M58" t="s">
        <v>8245</v>
      </c>
      <c r="N58">
        <v>1330577940</v>
      </c>
      <c r="O58">
        <v>1327853914</v>
      </c>
      <c r="P58" t="b">
        <v>0</v>
      </c>
      <c r="Q58">
        <v>9</v>
      </c>
      <c r="R58" t="b">
        <v>0</v>
      </c>
      <c r="S58" t="s">
        <v>8276</v>
      </c>
      <c r="T58" s="9">
        <v>6</v>
      </c>
      <c r="U58">
        <v>41.67</v>
      </c>
      <c r="V58" s="11" t="s">
        <v>8323</v>
      </c>
      <c r="W58" s="11" t="s">
        <v>8326</v>
      </c>
      <c r="X58" s="16">
        <v>40937.679560185185</v>
      </c>
      <c r="Y58" s="16">
        <v>40969.207638888889</v>
      </c>
      <c r="Z58">
        <v>1</v>
      </c>
    </row>
    <row r="59" spans="6:26" ht="30" x14ac:dyDescent="0.25">
      <c r="F59">
        <v>916</v>
      </c>
      <c r="G59" s="3" t="s">
        <v>917</v>
      </c>
      <c r="H59" s="3" t="s">
        <v>5026</v>
      </c>
      <c r="I59" s="6">
        <v>3300</v>
      </c>
      <c r="J59" s="8">
        <v>0</v>
      </c>
      <c r="K59" t="s">
        <v>8220</v>
      </c>
      <c r="L59" t="s">
        <v>8223</v>
      </c>
      <c r="M59" t="s">
        <v>8245</v>
      </c>
      <c r="N59">
        <v>1287723600</v>
      </c>
      <c r="O59">
        <v>1284409734</v>
      </c>
      <c r="P59" t="b">
        <v>0</v>
      </c>
      <c r="Q59">
        <v>0</v>
      </c>
      <c r="R59" t="b">
        <v>0</v>
      </c>
      <c r="S59" t="s">
        <v>8276</v>
      </c>
      <c r="T59" s="9">
        <v>0</v>
      </c>
      <c r="U59">
        <v>0</v>
      </c>
      <c r="V59" s="11" t="s">
        <v>8323</v>
      </c>
      <c r="W59" s="11" t="s">
        <v>8326</v>
      </c>
      <c r="X59" s="16">
        <v>40434.853402777779</v>
      </c>
      <c r="Y59" s="16">
        <v>40473.208333333336</v>
      </c>
      <c r="Z59">
        <v>9</v>
      </c>
    </row>
    <row r="60" spans="6:26" x14ac:dyDescent="0.25">
      <c r="F60">
        <v>917</v>
      </c>
      <c r="G60" s="3" t="s">
        <v>918</v>
      </c>
      <c r="H60" s="3" t="s">
        <v>5027</v>
      </c>
      <c r="I60" s="6">
        <v>5000</v>
      </c>
      <c r="J60" s="8">
        <v>30</v>
      </c>
      <c r="K60" t="s">
        <v>8220</v>
      </c>
      <c r="L60" t="s">
        <v>8223</v>
      </c>
      <c r="M60" t="s">
        <v>8245</v>
      </c>
      <c r="N60">
        <v>1405305000</v>
      </c>
      <c r="O60">
        <v>1402612730</v>
      </c>
      <c r="P60" t="b">
        <v>0</v>
      </c>
      <c r="Q60">
        <v>1</v>
      </c>
      <c r="R60" t="b">
        <v>0</v>
      </c>
      <c r="S60" t="s">
        <v>8276</v>
      </c>
      <c r="T60" s="9">
        <v>1</v>
      </c>
      <c r="U60">
        <v>30</v>
      </c>
      <c r="V60" s="11" t="s">
        <v>8323</v>
      </c>
      <c r="W60" s="11" t="s">
        <v>8326</v>
      </c>
      <c r="X60" s="16">
        <v>41802.94363425926</v>
      </c>
      <c r="Y60" s="16">
        <v>41834.104166666664</v>
      </c>
      <c r="Z60">
        <v>6</v>
      </c>
    </row>
    <row r="61" spans="6:26" x14ac:dyDescent="0.25">
      <c r="F61">
        <v>919</v>
      </c>
      <c r="G61" s="3" t="s">
        <v>920</v>
      </c>
      <c r="H61" s="3" t="s">
        <v>5029</v>
      </c>
      <c r="I61" s="6">
        <v>20000</v>
      </c>
      <c r="J61" s="8">
        <v>100</v>
      </c>
      <c r="K61" t="s">
        <v>8220</v>
      </c>
      <c r="L61" t="s">
        <v>8223</v>
      </c>
      <c r="M61" t="s">
        <v>8245</v>
      </c>
      <c r="N61">
        <v>1355930645</v>
      </c>
      <c r="O61">
        <v>1352906645</v>
      </c>
      <c r="P61" t="b">
        <v>0</v>
      </c>
      <c r="Q61">
        <v>1</v>
      </c>
      <c r="R61" t="b">
        <v>0</v>
      </c>
      <c r="S61" t="s">
        <v>8276</v>
      </c>
      <c r="T61" s="9">
        <v>1</v>
      </c>
      <c r="U61">
        <v>100</v>
      </c>
      <c r="V61" s="11" t="s">
        <v>8323</v>
      </c>
      <c r="W61" s="11" t="s">
        <v>8326</v>
      </c>
      <c r="X61" s="16">
        <v>41227.641724537039</v>
      </c>
      <c r="Y61" s="16">
        <v>41262.641724537039</v>
      </c>
      <c r="Z61">
        <v>11</v>
      </c>
    </row>
    <row r="62" spans="6:26" x14ac:dyDescent="0.25">
      <c r="F62">
        <v>920</v>
      </c>
      <c r="G62" s="3" t="s">
        <v>921</v>
      </c>
      <c r="H62" s="3" t="s">
        <v>5030</v>
      </c>
      <c r="I62" s="6">
        <v>5500</v>
      </c>
      <c r="J62" s="8">
        <v>0</v>
      </c>
      <c r="K62" t="s">
        <v>8220</v>
      </c>
      <c r="L62" t="s">
        <v>8223</v>
      </c>
      <c r="M62" t="s">
        <v>8245</v>
      </c>
      <c r="N62">
        <v>1384448822</v>
      </c>
      <c r="O62">
        <v>1381853222</v>
      </c>
      <c r="P62" t="b">
        <v>0</v>
      </c>
      <c r="Q62">
        <v>0</v>
      </c>
      <c r="R62" t="b">
        <v>0</v>
      </c>
      <c r="S62" t="s">
        <v>8276</v>
      </c>
      <c r="T62" s="9">
        <v>0</v>
      </c>
      <c r="U62">
        <v>0</v>
      </c>
      <c r="V62" s="11" t="s">
        <v>8323</v>
      </c>
      <c r="W62" s="11" t="s">
        <v>8326</v>
      </c>
      <c r="X62" s="16">
        <v>41562.67155092593</v>
      </c>
      <c r="Y62" s="16">
        <v>41592.713217592594</v>
      </c>
      <c r="Z62">
        <v>10</v>
      </c>
    </row>
    <row r="63" spans="6:26" x14ac:dyDescent="0.25">
      <c r="F63">
        <v>921</v>
      </c>
      <c r="G63" s="3" t="s">
        <v>922</v>
      </c>
      <c r="H63" s="3" t="s">
        <v>5031</v>
      </c>
      <c r="I63" s="6">
        <v>15000</v>
      </c>
      <c r="J63" s="8">
        <v>4635</v>
      </c>
      <c r="K63" t="s">
        <v>8220</v>
      </c>
      <c r="L63" t="s">
        <v>8223</v>
      </c>
      <c r="M63" t="s">
        <v>8245</v>
      </c>
      <c r="N63">
        <v>1323666376</v>
      </c>
      <c r="O63">
        <v>1320033976</v>
      </c>
      <c r="P63" t="b">
        <v>0</v>
      </c>
      <c r="Q63">
        <v>20</v>
      </c>
      <c r="R63" t="b">
        <v>0</v>
      </c>
      <c r="S63" t="s">
        <v>8276</v>
      </c>
      <c r="T63" s="9">
        <v>31</v>
      </c>
      <c r="U63">
        <v>231.75</v>
      </c>
      <c r="V63" s="11" t="s">
        <v>8323</v>
      </c>
      <c r="W63" s="11" t="s">
        <v>8326</v>
      </c>
      <c r="X63" s="16">
        <v>40847.171018518515</v>
      </c>
      <c r="Y63" s="16">
        <v>40889.212685185186</v>
      </c>
      <c r="Z63">
        <v>10</v>
      </c>
    </row>
    <row r="64" spans="6:26" x14ac:dyDescent="0.25">
      <c r="F64">
        <v>922</v>
      </c>
      <c r="G64" s="3" t="s">
        <v>923</v>
      </c>
      <c r="H64" s="3" t="s">
        <v>5032</v>
      </c>
      <c r="I64" s="6">
        <v>27000</v>
      </c>
      <c r="J64" s="8">
        <v>5680</v>
      </c>
      <c r="K64" t="s">
        <v>8220</v>
      </c>
      <c r="L64" t="s">
        <v>8223</v>
      </c>
      <c r="M64" t="s">
        <v>8245</v>
      </c>
      <c r="N64">
        <v>1412167393</v>
      </c>
      <c r="O64">
        <v>1409143393</v>
      </c>
      <c r="P64" t="b">
        <v>0</v>
      </c>
      <c r="Q64">
        <v>30</v>
      </c>
      <c r="R64" t="b">
        <v>0</v>
      </c>
      <c r="S64" t="s">
        <v>8276</v>
      </c>
      <c r="T64" s="9">
        <v>21</v>
      </c>
      <c r="U64">
        <v>189.33</v>
      </c>
      <c r="V64" s="11" t="s">
        <v>8323</v>
      </c>
      <c r="W64" s="11" t="s">
        <v>8326</v>
      </c>
      <c r="X64" s="16">
        <v>41878.530011574076</v>
      </c>
      <c r="Y64" s="16">
        <v>41913.530011574076</v>
      </c>
      <c r="Z64">
        <v>8</v>
      </c>
    </row>
    <row r="65" spans="6:26" x14ac:dyDescent="0.25">
      <c r="F65">
        <v>923</v>
      </c>
      <c r="G65" s="3" t="s">
        <v>924</v>
      </c>
      <c r="H65" s="3" t="s">
        <v>5033</v>
      </c>
      <c r="I65" s="6">
        <v>15000</v>
      </c>
      <c r="J65" s="8">
        <v>330</v>
      </c>
      <c r="K65" t="s">
        <v>8220</v>
      </c>
      <c r="L65" t="s">
        <v>8223</v>
      </c>
      <c r="M65" t="s">
        <v>8245</v>
      </c>
      <c r="N65">
        <v>1416614523</v>
      </c>
      <c r="O65">
        <v>1414018923</v>
      </c>
      <c r="P65" t="b">
        <v>0</v>
      </c>
      <c r="Q65">
        <v>6</v>
      </c>
      <c r="R65" t="b">
        <v>0</v>
      </c>
      <c r="S65" t="s">
        <v>8276</v>
      </c>
      <c r="T65" s="9">
        <v>2</v>
      </c>
      <c r="U65">
        <v>55</v>
      </c>
      <c r="V65" s="11" t="s">
        <v>8323</v>
      </c>
      <c r="W65" s="11" t="s">
        <v>8326</v>
      </c>
      <c r="X65" s="16">
        <v>41934.959756944445</v>
      </c>
      <c r="Y65" s="16">
        <v>41965.001423611116</v>
      </c>
      <c r="Z65">
        <v>10</v>
      </c>
    </row>
    <row r="66" spans="6:26" x14ac:dyDescent="0.25">
      <c r="F66">
        <v>924</v>
      </c>
      <c r="G66" s="3" t="s">
        <v>925</v>
      </c>
      <c r="H66" s="3" t="s">
        <v>5034</v>
      </c>
      <c r="I66" s="6">
        <v>3000</v>
      </c>
      <c r="J66" s="8">
        <v>327</v>
      </c>
      <c r="K66" t="s">
        <v>8220</v>
      </c>
      <c r="L66" t="s">
        <v>8223</v>
      </c>
      <c r="M66" t="s">
        <v>8245</v>
      </c>
      <c r="N66">
        <v>1360795069</v>
      </c>
      <c r="O66">
        <v>1358203069</v>
      </c>
      <c r="P66" t="b">
        <v>0</v>
      </c>
      <c r="Q66">
        <v>15</v>
      </c>
      <c r="R66" t="b">
        <v>0</v>
      </c>
      <c r="S66" t="s">
        <v>8276</v>
      </c>
      <c r="T66" s="9">
        <v>11</v>
      </c>
      <c r="U66">
        <v>21.8</v>
      </c>
      <c r="V66" s="11" t="s">
        <v>8323</v>
      </c>
      <c r="W66" s="11" t="s">
        <v>8326</v>
      </c>
      <c r="X66" s="16">
        <v>41288.942928240744</v>
      </c>
      <c r="Y66" s="16">
        <v>41318.942928240744</v>
      </c>
      <c r="Z66">
        <v>1</v>
      </c>
    </row>
    <row r="67" spans="6:26" x14ac:dyDescent="0.25">
      <c r="F67">
        <v>925</v>
      </c>
      <c r="G67" s="3" t="s">
        <v>926</v>
      </c>
      <c r="H67" s="3" t="s">
        <v>5035</v>
      </c>
      <c r="I67" s="6">
        <v>6000</v>
      </c>
      <c r="J67" s="8">
        <v>160</v>
      </c>
      <c r="K67" t="s">
        <v>8220</v>
      </c>
      <c r="L67" t="s">
        <v>8223</v>
      </c>
      <c r="M67" t="s">
        <v>8245</v>
      </c>
      <c r="N67">
        <v>1385590111</v>
      </c>
      <c r="O67">
        <v>1382994511</v>
      </c>
      <c r="P67" t="b">
        <v>0</v>
      </c>
      <c r="Q67">
        <v>5</v>
      </c>
      <c r="R67" t="b">
        <v>0</v>
      </c>
      <c r="S67" t="s">
        <v>8276</v>
      </c>
      <c r="T67" s="9">
        <v>3</v>
      </c>
      <c r="U67">
        <v>32</v>
      </c>
      <c r="V67" s="11" t="s">
        <v>8323</v>
      </c>
      <c r="W67" s="11" t="s">
        <v>8326</v>
      </c>
      <c r="X67" s="16">
        <v>41575.880914351852</v>
      </c>
      <c r="Y67" s="16">
        <v>41605.922581018516</v>
      </c>
      <c r="Z67">
        <v>10</v>
      </c>
    </row>
    <row r="68" spans="6:26" ht="30" x14ac:dyDescent="0.25">
      <c r="F68">
        <v>926</v>
      </c>
      <c r="G68" s="3" t="s">
        <v>927</v>
      </c>
      <c r="H68" s="3" t="s">
        <v>5036</v>
      </c>
      <c r="I68" s="6">
        <v>7000</v>
      </c>
      <c r="J68" s="8">
        <v>0</v>
      </c>
      <c r="K68" t="s">
        <v>8220</v>
      </c>
      <c r="L68" t="s">
        <v>8223</v>
      </c>
      <c r="M68" t="s">
        <v>8245</v>
      </c>
      <c r="N68">
        <v>1278628800</v>
      </c>
      <c r="O68">
        <v>1276043330</v>
      </c>
      <c r="P68" t="b">
        <v>0</v>
      </c>
      <c r="Q68">
        <v>0</v>
      </c>
      <c r="R68" t="b">
        <v>0</v>
      </c>
      <c r="S68" t="s">
        <v>8276</v>
      </c>
      <c r="T68" s="9">
        <v>0</v>
      </c>
      <c r="U68">
        <v>0</v>
      </c>
      <c r="V68" s="11" t="s">
        <v>8323</v>
      </c>
      <c r="W68" s="11" t="s">
        <v>8326</v>
      </c>
      <c r="X68" s="16">
        <v>40338.02002314815</v>
      </c>
      <c r="Y68" s="16">
        <v>40367.944444444445</v>
      </c>
      <c r="Z68">
        <v>6</v>
      </c>
    </row>
    <row r="69" spans="6:26" x14ac:dyDescent="0.25">
      <c r="F69">
        <v>927</v>
      </c>
      <c r="G69" s="3" t="s">
        <v>928</v>
      </c>
      <c r="H69" s="3" t="s">
        <v>5037</v>
      </c>
      <c r="I69" s="6">
        <v>20000</v>
      </c>
      <c r="J69" s="8">
        <v>0</v>
      </c>
      <c r="K69" t="s">
        <v>8220</v>
      </c>
      <c r="L69" t="s">
        <v>8223</v>
      </c>
      <c r="M69" t="s">
        <v>8245</v>
      </c>
      <c r="N69">
        <v>1337024695</v>
      </c>
      <c r="O69">
        <v>1334432695</v>
      </c>
      <c r="P69" t="b">
        <v>0</v>
      </c>
      <c r="Q69">
        <v>0</v>
      </c>
      <c r="R69" t="b">
        <v>0</v>
      </c>
      <c r="S69" t="s">
        <v>8276</v>
      </c>
      <c r="T69" s="9">
        <v>0</v>
      </c>
      <c r="U69">
        <v>0</v>
      </c>
      <c r="V69" s="11" t="s">
        <v>8323</v>
      </c>
      <c r="W69" s="11" t="s">
        <v>8326</v>
      </c>
      <c r="X69" s="16">
        <v>41013.822858796295</v>
      </c>
      <c r="Y69" s="16">
        <v>41043.822858796295</v>
      </c>
      <c r="Z69">
        <v>4</v>
      </c>
    </row>
    <row r="70" spans="6:26" x14ac:dyDescent="0.25">
      <c r="F70">
        <v>928</v>
      </c>
      <c r="G70" s="3" t="s">
        <v>929</v>
      </c>
      <c r="H70" s="3" t="s">
        <v>5038</v>
      </c>
      <c r="I70" s="6">
        <v>14500</v>
      </c>
      <c r="J70" s="8">
        <v>1575</v>
      </c>
      <c r="K70" t="s">
        <v>8220</v>
      </c>
      <c r="L70" t="s">
        <v>8223</v>
      </c>
      <c r="M70" t="s">
        <v>8245</v>
      </c>
      <c r="N70">
        <v>1353196800</v>
      </c>
      <c r="O70">
        <v>1348864913</v>
      </c>
      <c r="P70" t="b">
        <v>0</v>
      </c>
      <c r="Q70">
        <v>28</v>
      </c>
      <c r="R70" t="b">
        <v>0</v>
      </c>
      <c r="S70" t="s">
        <v>8276</v>
      </c>
      <c r="T70" s="9">
        <v>11</v>
      </c>
      <c r="U70">
        <v>56.25</v>
      </c>
      <c r="V70" s="11" t="s">
        <v>8323</v>
      </c>
      <c r="W70" s="11" t="s">
        <v>8326</v>
      </c>
      <c r="X70" s="16">
        <v>41180.86241898148</v>
      </c>
      <c r="Y70" s="16">
        <v>41231</v>
      </c>
      <c r="Z70">
        <v>9</v>
      </c>
    </row>
    <row r="71" spans="6:26" x14ac:dyDescent="0.25">
      <c r="F71">
        <v>929</v>
      </c>
      <c r="G71" s="3" t="s">
        <v>930</v>
      </c>
      <c r="H71" s="3" t="s">
        <v>5039</v>
      </c>
      <c r="I71" s="6">
        <v>500</v>
      </c>
      <c r="J71" s="8">
        <v>0</v>
      </c>
      <c r="K71" t="s">
        <v>8220</v>
      </c>
      <c r="L71" t="s">
        <v>8223</v>
      </c>
      <c r="M71" t="s">
        <v>8245</v>
      </c>
      <c r="N71">
        <v>1333946569</v>
      </c>
      <c r="O71">
        <v>1331358169</v>
      </c>
      <c r="P71" t="b">
        <v>0</v>
      </c>
      <c r="Q71">
        <v>0</v>
      </c>
      <c r="R71" t="b">
        <v>0</v>
      </c>
      <c r="S71" t="s">
        <v>8276</v>
      </c>
      <c r="T71" s="9">
        <v>0</v>
      </c>
      <c r="U71">
        <v>0</v>
      </c>
      <c r="V71" s="11" t="s">
        <v>8323</v>
      </c>
      <c r="W71" s="11" t="s">
        <v>8326</v>
      </c>
      <c r="X71" s="16">
        <v>40978.238067129627</v>
      </c>
      <c r="Y71" s="16">
        <v>41008.196400462963</v>
      </c>
      <c r="Z71">
        <v>3</v>
      </c>
    </row>
    <row r="72" spans="6:26" ht="30" x14ac:dyDescent="0.25">
      <c r="F72">
        <v>930</v>
      </c>
      <c r="G72" s="3" t="s">
        <v>931</v>
      </c>
      <c r="H72" s="3" t="s">
        <v>5040</v>
      </c>
      <c r="I72" s="6">
        <v>900</v>
      </c>
      <c r="J72" s="8">
        <v>345</v>
      </c>
      <c r="K72" t="s">
        <v>8220</v>
      </c>
      <c r="L72" t="s">
        <v>8223</v>
      </c>
      <c r="M72" t="s">
        <v>8245</v>
      </c>
      <c r="N72">
        <v>1277501520</v>
      </c>
      <c r="O72">
        <v>1273874306</v>
      </c>
      <c r="P72" t="b">
        <v>0</v>
      </c>
      <c r="Q72">
        <v>5</v>
      </c>
      <c r="R72" t="b">
        <v>0</v>
      </c>
      <c r="S72" t="s">
        <v>8276</v>
      </c>
      <c r="T72" s="9">
        <v>38</v>
      </c>
      <c r="U72">
        <v>69</v>
      </c>
      <c r="V72" s="11" t="s">
        <v>8323</v>
      </c>
      <c r="W72" s="11" t="s">
        <v>8326</v>
      </c>
      <c r="X72" s="16">
        <v>40312.915578703702</v>
      </c>
      <c r="Y72" s="16">
        <v>40354.897222222222</v>
      </c>
      <c r="Z72">
        <v>5</v>
      </c>
    </row>
    <row r="73" spans="6:26" x14ac:dyDescent="0.25">
      <c r="F73">
        <v>932</v>
      </c>
      <c r="G73" s="3" t="s">
        <v>933</v>
      </c>
      <c r="H73" s="3" t="s">
        <v>5042</v>
      </c>
      <c r="I73" s="6">
        <v>9500</v>
      </c>
      <c r="J73" s="8">
        <v>1381</v>
      </c>
      <c r="K73" t="s">
        <v>8220</v>
      </c>
      <c r="L73" t="s">
        <v>8223</v>
      </c>
      <c r="M73" t="s">
        <v>8245</v>
      </c>
      <c r="N73">
        <v>1363990545</v>
      </c>
      <c r="O73">
        <v>1360106145</v>
      </c>
      <c r="P73" t="b">
        <v>0</v>
      </c>
      <c r="Q73">
        <v>30</v>
      </c>
      <c r="R73" t="b">
        <v>0</v>
      </c>
      <c r="S73" t="s">
        <v>8276</v>
      </c>
      <c r="T73" s="9">
        <v>15</v>
      </c>
      <c r="U73">
        <v>46.03</v>
      </c>
      <c r="V73" s="11" t="s">
        <v>8323</v>
      </c>
      <c r="W73" s="11" t="s">
        <v>8326</v>
      </c>
      <c r="X73" s="16">
        <v>41310.969270833331</v>
      </c>
      <c r="Y73" s="16">
        <v>41355.927604166667</v>
      </c>
      <c r="Z73">
        <v>2</v>
      </c>
    </row>
    <row r="74" spans="6:26" x14ac:dyDescent="0.25">
      <c r="F74">
        <v>933</v>
      </c>
      <c r="G74" s="3" t="s">
        <v>934</v>
      </c>
      <c r="H74" s="3" t="s">
        <v>5043</v>
      </c>
      <c r="I74" s="6">
        <v>2000</v>
      </c>
      <c r="J74" s="8">
        <v>120</v>
      </c>
      <c r="K74" t="s">
        <v>8220</v>
      </c>
      <c r="L74" t="s">
        <v>8223</v>
      </c>
      <c r="M74" t="s">
        <v>8245</v>
      </c>
      <c r="N74">
        <v>1399867409</v>
      </c>
      <c r="O74">
        <v>1394683409</v>
      </c>
      <c r="P74" t="b">
        <v>0</v>
      </c>
      <c r="Q74">
        <v>2</v>
      </c>
      <c r="R74" t="b">
        <v>0</v>
      </c>
      <c r="S74" t="s">
        <v>8276</v>
      </c>
      <c r="T74" s="9">
        <v>6</v>
      </c>
      <c r="U74">
        <v>60</v>
      </c>
      <c r="V74" s="11" t="s">
        <v>8323</v>
      </c>
      <c r="W74" s="11" t="s">
        <v>8326</v>
      </c>
      <c r="X74" s="16">
        <v>41711.169085648151</v>
      </c>
      <c r="Y74" s="16">
        <v>41771.169085648151</v>
      </c>
      <c r="Z74">
        <v>3</v>
      </c>
    </row>
    <row r="75" spans="6:26" x14ac:dyDescent="0.25">
      <c r="F75">
        <v>935</v>
      </c>
      <c r="G75" s="3" t="s">
        <v>936</v>
      </c>
      <c r="H75" s="3" t="s">
        <v>5045</v>
      </c>
      <c r="I75" s="6">
        <v>3500</v>
      </c>
      <c r="J75" s="8">
        <v>50</v>
      </c>
      <c r="K75" t="s">
        <v>8220</v>
      </c>
      <c r="L75" t="s">
        <v>8223</v>
      </c>
      <c r="M75" t="s">
        <v>8245</v>
      </c>
      <c r="N75">
        <v>1454054429</v>
      </c>
      <c r="O75">
        <v>1451462429</v>
      </c>
      <c r="P75" t="b">
        <v>0</v>
      </c>
      <c r="Q75">
        <v>2</v>
      </c>
      <c r="R75" t="b">
        <v>0</v>
      </c>
      <c r="S75" t="s">
        <v>8276</v>
      </c>
      <c r="T75" s="9">
        <v>1</v>
      </c>
      <c r="U75">
        <v>25</v>
      </c>
      <c r="V75" s="11" t="s">
        <v>8323</v>
      </c>
      <c r="W75" s="11" t="s">
        <v>8326</v>
      </c>
      <c r="X75" s="16">
        <v>42368.333668981482</v>
      </c>
      <c r="Y75" s="16">
        <v>42398.333668981482</v>
      </c>
      <c r="Z75">
        <v>12</v>
      </c>
    </row>
    <row r="76" spans="6:26" x14ac:dyDescent="0.25">
      <c r="F76">
        <v>936</v>
      </c>
      <c r="G76" s="3" t="s">
        <v>937</v>
      </c>
      <c r="H76" s="3" t="s">
        <v>5046</v>
      </c>
      <c r="I76" s="6">
        <v>1400</v>
      </c>
      <c r="J76" s="8">
        <v>0</v>
      </c>
      <c r="K76" t="s">
        <v>8220</v>
      </c>
      <c r="L76" t="s">
        <v>8223</v>
      </c>
      <c r="M76" t="s">
        <v>8245</v>
      </c>
      <c r="N76">
        <v>1326916800</v>
      </c>
      <c r="O76">
        <v>1323131689</v>
      </c>
      <c r="P76" t="b">
        <v>0</v>
      </c>
      <c r="Q76">
        <v>0</v>
      </c>
      <c r="R76" t="b">
        <v>0</v>
      </c>
      <c r="S76" t="s">
        <v>8276</v>
      </c>
      <c r="T76" s="9">
        <v>0</v>
      </c>
      <c r="U76">
        <v>0</v>
      </c>
      <c r="V76" s="11" t="s">
        <v>8323</v>
      </c>
      <c r="W76" s="11" t="s">
        <v>8326</v>
      </c>
      <c r="X76" s="16">
        <v>40883.024178240739</v>
      </c>
      <c r="Y76" s="16">
        <v>40926.833333333336</v>
      </c>
      <c r="Z76">
        <v>12</v>
      </c>
    </row>
    <row r="77" spans="6:26" x14ac:dyDescent="0.25">
      <c r="F77">
        <v>937</v>
      </c>
      <c r="G77" s="3" t="s">
        <v>938</v>
      </c>
      <c r="H77" s="3" t="s">
        <v>5047</v>
      </c>
      <c r="I77" s="6">
        <v>3500</v>
      </c>
      <c r="J77" s="8">
        <v>40</v>
      </c>
      <c r="K77" t="s">
        <v>8220</v>
      </c>
      <c r="L77" t="s">
        <v>8223</v>
      </c>
      <c r="M77" t="s">
        <v>8245</v>
      </c>
      <c r="N77">
        <v>1383509357</v>
      </c>
      <c r="O77">
        <v>1380913757</v>
      </c>
      <c r="P77" t="b">
        <v>0</v>
      </c>
      <c r="Q77">
        <v>2</v>
      </c>
      <c r="R77" t="b">
        <v>0</v>
      </c>
      <c r="S77" t="s">
        <v>8276</v>
      </c>
      <c r="T77" s="9">
        <v>1</v>
      </c>
      <c r="U77">
        <v>20</v>
      </c>
      <c r="V77" s="11" t="s">
        <v>8323</v>
      </c>
      <c r="W77" s="11" t="s">
        <v>8326</v>
      </c>
      <c r="X77" s="16">
        <v>41551.798113425924</v>
      </c>
      <c r="Y77" s="16">
        <v>41581.839780092596</v>
      </c>
      <c r="Z77">
        <v>10</v>
      </c>
    </row>
    <row r="78" spans="6:26" ht="30" x14ac:dyDescent="0.25">
      <c r="F78">
        <v>938</v>
      </c>
      <c r="G78" s="3" t="s">
        <v>939</v>
      </c>
      <c r="H78" s="3" t="s">
        <v>5048</v>
      </c>
      <c r="I78" s="6">
        <v>7000</v>
      </c>
      <c r="J78" s="8">
        <v>25</v>
      </c>
      <c r="K78" t="s">
        <v>8220</v>
      </c>
      <c r="L78" t="s">
        <v>8223</v>
      </c>
      <c r="M78" t="s">
        <v>8245</v>
      </c>
      <c r="N78">
        <v>1346585448</v>
      </c>
      <c r="O78">
        <v>1343993448</v>
      </c>
      <c r="P78" t="b">
        <v>0</v>
      </c>
      <c r="Q78">
        <v>1</v>
      </c>
      <c r="R78" t="b">
        <v>0</v>
      </c>
      <c r="S78" t="s">
        <v>8276</v>
      </c>
      <c r="T78" s="9">
        <v>0</v>
      </c>
      <c r="U78">
        <v>25</v>
      </c>
      <c r="V78" s="11" t="s">
        <v>8323</v>
      </c>
      <c r="W78" s="11" t="s">
        <v>8326</v>
      </c>
      <c r="X78" s="16">
        <v>41124.479722222226</v>
      </c>
      <c r="Y78" s="16">
        <v>41154.479722222226</v>
      </c>
      <c r="Z78">
        <v>8</v>
      </c>
    </row>
    <row r="79" spans="6:26" x14ac:dyDescent="0.25">
      <c r="F79">
        <v>939</v>
      </c>
      <c r="G79" s="3" t="s">
        <v>940</v>
      </c>
      <c r="H79" s="3" t="s">
        <v>5049</v>
      </c>
      <c r="I79" s="6">
        <v>2750</v>
      </c>
      <c r="J79" s="8">
        <v>40</v>
      </c>
      <c r="K79" t="s">
        <v>8220</v>
      </c>
      <c r="L79" t="s">
        <v>8223</v>
      </c>
      <c r="M79" t="s">
        <v>8245</v>
      </c>
      <c r="N79">
        <v>1372622280</v>
      </c>
      <c r="O79">
        <v>1369246738</v>
      </c>
      <c r="P79" t="b">
        <v>0</v>
      </c>
      <c r="Q79">
        <v>2</v>
      </c>
      <c r="R79" t="b">
        <v>0</v>
      </c>
      <c r="S79" t="s">
        <v>8276</v>
      </c>
      <c r="T79" s="9">
        <v>1</v>
      </c>
      <c r="U79">
        <v>20</v>
      </c>
      <c r="V79" s="11" t="s">
        <v>8323</v>
      </c>
      <c r="W79" s="11" t="s">
        <v>8326</v>
      </c>
      <c r="X79" s="16">
        <v>41416.763171296298</v>
      </c>
      <c r="Y79" s="16">
        <v>41455.831944444442</v>
      </c>
      <c r="Z79">
        <v>5</v>
      </c>
    </row>
  </sheetData>
  <conditionalFormatting sqref="K1:K24">
    <cfRule type="cellIs" dxfId="41" priority="7" operator="equal">
      <formula>"canceled"</formula>
    </cfRule>
    <cfRule type="cellIs" dxfId="40" priority="8" operator="equal">
      <formula>"failed"</formula>
    </cfRule>
    <cfRule type="cellIs" dxfId="39" priority="9" operator="equal">
      <formula>"successful"</formula>
    </cfRule>
    <cfRule type="cellIs" dxfId="38" priority="10" operator="equal">
      <formula>"live"</formula>
    </cfRule>
  </conditionalFormatting>
  <conditionalFormatting sqref="T1:T24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K26:K79">
    <cfRule type="cellIs" dxfId="37" priority="2" operator="equal">
      <formula>"canceled"</formula>
    </cfRule>
    <cfRule type="cellIs" dxfId="36" priority="3" operator="equal">
      <formula>"failed"</formula>
    </cfRule>
    <cfRule type="cellIs" dxfId="35" priority="4" operator="equal">
      <formula>"successful"</formula>
    </cfRule>
    <cfRule type="cellIs" dxfId="34" priority="5" operator="equal">
      <formula>"live"</formula>
    </cfRule>
  </conditionalFormatting>
  <conditionalFormatting sqref="T26:T79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tabSelected="1" zoomScale="85" zoomScaleNormal="85" workbookViewId="0">
      <selection activeCell="J23" sqref="J23:J24"/>
    </sheetView>
  </sheetViews>
  <sheetFormatPr defaultColWidth="255.5703125" defaultRowHeight="15" x14ac:dyDescent="0.25"/>
  <cols>
    <col min="1" max="1" width="5" bestFit="1" customWidth="1"/>
    <col min="2" max="2" width="57.5703125" bestFit="1" customWidth="1"/>
    <col min="3" max="3" width="129.5703125" bestFit="1" customWidth="1"/>
    <col min="4" max="4" width="11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1.140625" customWidth="1"/>
    <col min="16" max="16" width="19" customWidth="1"/>
    <col min="17" max="17" width="11" customWidth="1"/>
    <col min="18" max="18" width="14" customWidth="1"/>
    <col min="19" max="19" width="25.140625" customWidth="1"/>
    <col min="20" max="20" width="23.7109375" customWidth="1"/>
    <col min="21" max="21" width="16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8365</v>
      </c>
      <c r="T1" s="15" t="s">
        <v>8366</v>
      </c>
      <c r="U1" s="15" t="s">
        <v>8367</v>
      </c>
    </row>
    <row r="2" spans="1:21" x14ac:dyDescent="0.2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9">
        <v>100</v>
      </c>
      <c r="P2">
        <v>83.33</v>
      </c>
      <c r="Q2" s="11" t="s">
        <v>8315</v>
      </c>
      <c r="R2" s="11" t="s">
        <v>8357</v>
      </c>
      <c r="S2" s="16">
        <v>42097.874155092592</v>
      </c>
      <c r="T2" s="16">
        <v>42142.874155092592</v>
      </c>
      <c r="U2">
        <v>4</v>
      </c>
    </row>
    <row r="3" spans="1:21" x14ac:dyDescent="0.2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9">
        <v>101</v>
      </c>
      <c r="P3">
        <v>162.77000000000001</v>
      </c>
      <c r="Q3" s="11" t="s">
        <v>8315</v>
      </c>
      <c r="R3" s="11" t="s">
        <v>8357</v>
      </c>
      <c r="S3" s="16">
        <v>42101.584074074075</v>
      </c>
      <c r="T3" s="16">
        <v>42131.584074074075</v>
      </c>
      <c r="U3">
        <v>4</v>
      </c>
    </row>
    <row r="4" spans="1:21" x14ac:dyDescent="0.2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9">
        <v>133</v>
      </c>
      <c r="P4">
        <v>36.36</v>
      </c>
      <c r="Q4" s="11" t="s">
        <v>8315</v>
      </c>
      <c r="R4" s="11" t="s">
        <v>8357</v>
      </c>
      <c r="S4" s="16">
        <v>41803.457326388889</v>
      </c>
      <c r="T4" s="16">
        <v>41833.457326388889</v>
      </c>
      <c r="U4">
        <v>6</v>
      </c>
    </row>
    <row r="5" spans="1:21" x14ac:dyDescent="0.25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9">
        <v>65</v>
      </c>
      <c r="P5">
        <v>14.44</v>
      </c>
      <c r="Q5" s="11" t="s">
        <v>8315</v>
      </c>
      <c r="R5" s="11" t="s">
        <v>8357</v>
      </c>
      <c r="S5" s="16">
        <v>42144.415532407409</v>
      </c>
      <c r="T5" s="16">
        <v>42165.415532407409</v>
      </c>
      <c r="U5">
        <v>5</v>
      </c>
    </row>
    <row r="6" spans="1:21" x14ac:dyDescent="0.25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9">
        <v>1</v>
      </c>
      <c r="P6">
        <v>12.75</v>
      </c>
      <c r="Q6" s="11" t="s">
        <v>8315</v>
      </c>
      <c r="R6" s="11" t="s">
        <v>8357</v>
      </c>
      <c r="S6" s="16">
        <v>42018.94049768518</v>
      </c>
      <c r="T6" s="16">
        <v>42063.916666666672</v>
      </c>
      <c r="U6">
        <v>1</v>
      </c>
    </row>
    <row r="7" spans="1:21" x14ac:dyDescent="0.25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9">
        <v>12</v>
      </c>
      <c r="P7">
        <v>24.46</v>
      </c>
      <c r="Q7" s="11" t="s">
        <v>8315</v>
      </c>
      <c r="R7" s="11" t="s">
        <v>8357</v>
      </c>
      <c r="S7" s="16">
        <v>42010.968240740738</v>
      </c>
      <c r="T7" s="16">
        <v>42055.968240740738</v>
      </c>
      <c r="U7">
        <v>1</v>
      </c>
    </row>
    <row r="8" spans="1:21" x14ac:dyDescent="0.25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9">
        <v>1</v>
      </c>
      <c r="P8">
        <v>12.5</v>
      </c>
      <c r="Q8" s="11" t="s">
        <v>8315</v>
      </c>
      <c r="R8" s="11" t="s">
        <v>8357</v>
      </c>
      <c r="S8" s="16">
        <v>41861.767094907409</v>
      </c>
      <c r="T8" s="16">
        <v>41882.767094907409</v>
      </c>
      <c r="U8">
        <v>8</v>
      </c>
    </row>
    <row r="9" spans="1:21" x14ac:dyDescent="0.25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9">
        <v>3</v>
      </c>
      <c r="P9">
        <v>22.75</v>
      </c>
      <c r="Q9" s="11" t="s">
        <v>8315</v>
      </c>
      <c r="R9" s="11" t="s">
        <v>8357</v>
      </c>
      <c r="S9" s="16">
        <v>42095.374675925923</v>
      </c>
      <c r="T9" s="16">
        <v>42125.374675925923</v>
      </c>
      <c r="U9">
        <v>4</v>
      </c>
    </row>
    <row r="10" spans="1:21" x14ac:dyDescent="0.25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9">
        <v>0</v>
      </c>
      <c r="P10">
        <v>1</v>
      </c>
      <c r="Q10" s="11" t="s">
        <v>8315</v>
      </c>
      <c r="R10" s="11" t="s">
        <v>8357</v>
      </c>
      <c r="S10" s="16">
        <v>41942.84710648148</v>
      </c>
      <c r="T10" s="16">
        <v>41972.888773148152</v>
      </c>
      <c r="U10">
        <v>10</v>
      </c>
    </row>
    <row r="11" spans="1:21" x14ac:dyDescent="0.25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9">
        <v>20</v>
      </c>
      <c r="P11">
        <v>100</v>
      </c>
      <c r="Q11" s="11" t="s">
        <v>8315</v>
      </c>
      <c r="R11" s="11" t="s">
        <v>8357</v>
      </c>
      <c r="S11" s="16">
        <v>41946.936909722222</v>
      </c>
      <c r="T11" s="16">
        <v>41966.936909722222</v>
      </c>
      <c r="U11">
        <v>11</v>
      </c>
    </row>
    <row r="12" spans="1:21" x14ac:dyDescent="0.25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9">
        <v>6</v>
      </c>
      <c r="P12">
        <v>15</v>
      </c>
      <c r="Q12" s="11" t="s">
        <v>8315</v>
      </c>
      <c r="R12" s="11" t="s">
        <v>8357</v>
      </c>
      <c r="S12" s="16">
        <v>42598.749155092592</v>
      </c>
      <c r="T12" s="16">
        <v>42643.749155092592</v>
      </c>
      <c r="U12">
        <v>8</v>
      </c>
    </row>
    <row r="13" spans="1:21" ht="30" x14ac:dyDescent="0.25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9">
        <v>113</v>
      </c>
      <c r="P13">
        <v>37.67</v>
      </c>
      <c r="Q13" s="11" t="s">
        <v>8315</v>
      </c>
      <c r="R13" s="11" t="s">
        <v>8357</v>
      </c>
      <c r="S13" s="16">
        <v>42619.802488425921</v>
      </c>
      <c r="T13" s="16">
        <v>42659.875</v>
      </c>
      <c r="U13">
        <v>9</v>
      </c>
    </row>
    <row r="14" spans="1:21" x14ac:dyDescent="0.25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9">
        <v>130</v>
      </c>
      <c r="P14">
        <v>25.46</v>
      </c>
      <c r="Q14" s="11" t="s">
        <v>8315</v>
      </c>
      <c r="R14" s="11" t="s">
        <v>8357</v>
      </c>
      <c r="S14" s="16">
        <v>42445.866979166662</v>
      </c>
      <c r="T14" s="16">
        <v>42475.866979166662</v>
      </c>
      <c r="U14">
        <v>3</v>
      </c>
    </row>
    <row r="15" spans="1:21" x14ac:dyDescent="0.25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9">
        <v>100</v>
      </c>
      <c r="P15">
        <v>166.67</v>
      </c>
      <c r="Q15" s="11" t="s">
        <v>8315</v>
      </c>
      <c r="R15" s="11" t="s">
        <v>8357</v>
      </c>
      <c r="S15" s="16">
        <v>42173.466863425929</v>
      </c>
      <c r="T15" s="16">
        <v>42226.958333333328</v>
      </c>
      <c r="U15">
        <v>6</v>
      </c>
    </row>
    <row r="16" spans="1:21" x14ac:dyDescent="0.25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9">
        <v>106</v>
      </c>
      <c r="P16">
        <v>47.43</v>
      </c>
      <c r="Q16" s="11" t="s">
        <v>8315</v>
      </c>
      <c r="R16" s="11" t="s">
        <v>8357</v>
      </c>
      <c r="S16" s="16">
        <v>42193.813530092593</v>
      </c>
      <c r="T16" s="16">
        <v>42218.813530092593</v>
      </c>
      <c r="U16">
        <v>7</v>
      </c>
    </row>
    <row r="17" spans="1:21" x14ac:dyDescent="0.25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9">
        <v>100</v>
      </c>
      <c r="P17">
        <v>100</v>
      </c>
      <c r="Q17" s="11" t="s">
        <v>8315</v>
      </c>
      <c r="R17" s="11" t="s">
        <v>8357</v>
      </c>
      <c r="S17" s="16">
        <v>42138.930671296301</v>
      </c>
      <c r="T17" s="16">
        <v>42168.930671296301</v>
      </c>
      <c r="U17">
        <v>5</v>
      </c>
    </row>
    <row r="18" spans="1:21" x14ac:dyDescent="0.25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9">
        <v>102</v>
      </c>
      <c r="P18">
        <v>75.37</v>
      </c>
      <c r="Q18" s="11" t="s">
        <v>8315</v>
      </c>
      <c r="R18" s="11" t="s">
        <v>8357</v>
      </c>
      <c r="S18" s="16">
        <v>42546.862233796302</v>
      </c>
      <c r="T18" s="16">
        <v>42575.958333333328</v>
      </c>
      <c r="U18">
        <v>6</v>
      </c>
    </row>
    <row r="19" spans="1:21" x14ac:dyDescent="0.25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9">
        <v>151</v>
      </c>
      <c r="P19">
        <v>100.5</v>
      </c>
      <c r="Q19" s="11" t="s">
        <v>8315</v>
      </c>
      <c r="R19" s="11" t="s">
        <v>8357</v>
      </c>
      <c r="S19" s="16">
        <v>42548.63853009259</v>
      </c>
      <c r="T19" s="16">
        <v>42584.418749999997</v>
      </c>
      <c r="U19">
        <v>6</v>
      </c>
    </row>
    <row r="20" spans="1:21" x14ac:dyDescent="0.25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9">
        <v>3</v>
      </c>
      <c r="P20">
        <v>29</v>
      </c>
      <c r="Q20" s="11" t="s">
        <v>8315</v>
      </c>
      <c r="R20" s="11" t="s">
        <v>8357</v>
      </c>
      <c r="S20" s="16">
        <v>42138.798819444448</v>
      </c>
      <c r="T20" s="16">
        <v>42170.798819444448</v>
      </c>
      <c r="U20">
        <v>5</v>
      </c>
    </row>
    <row r="21" spans="1:21" x14ac:dyDescent="0.25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9">
        <v>1</v>
      </c>
      <c r="P21">
        <v>50</v>
      </c>
      <c r="Q21" s="11" t="s">
        <v>8315</v>
      </c>
      <c r="R21" s="11" t="s">
        <v>8357</v>
      </c>
      <c r="S21" s="16">
        <v>42132.58048611111</v>
      </c>
      <c r="T21" s="16">
        <v>42162.58048611111</v>
      </c>
      <c r="U21">
        <v>5</v>
      </c>
    </row>
    <row r="22" spans="1:21" x14ac:dyDescent="0.25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9">
        <v>2</v>
      </c>
      <c r="P22">
        <v>5</v>
      </c>
      <c r="Q22" s="11" t="s">
        <v>8315</v>
      </c>
      <c r="R22" s="11" t="s">
        <v>8357</v>
      </c>
      <c r="S22" s="16">
        <v>42201.436226851853</v>
      </c>
      <c r="T22" s="16">
        <v>42244.9375</v>
      </c>
      <c r="U22">
        <v>7</v>
      </c>
    </row>
    <row r="23" spans="1:21" x14ac:dyDescent="0.25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9">
        <v>0</v>
      </c>
      <c r="P23">
        <v>10</v>
      </c>
      <c r="Q23" s="11" t="s">
        <v>8315</v>
      </c>
      <c r="R23" s="11" t="s">
        <v>8357</v>
      </c>
      <c r="S23" s="16">
        <v>41865.659780092588</v>
      </c>
      <c r="T23" s="16">
        <v>41890.659780092588</v>
      </c>
      <c r="U23">
        <v>8</v>
      </c>
    </row>
    <row r="24" spans="1:21" x14ac:dyDescent="0.25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9">
        <v>53</v>
      </c>
      <c r="P24">
        <v>44.76</v>
      </c>
      <c r="Q24" s="11" t="s">
        <v>8315</v>
      </c>
      <c r="R24" s="11" t="s">
        <v>8357</v>
      </c>
      <c r="S24" s="16">
        <v>42372.624166666668</v>
      </c>
      <c r="T24" s="16">
        <v>42402.624166666668</v>
      </c>
      <c r="U24">
        <v>1</v>
      </c>
    </row>
    <row r="25" spans="1:21" x14ac:dyDescent="0.25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9">
        <v>0</v>
      </c>
      <c r="P25">
        <v>0</v>
      </c>
      <c r="Q25" s="11" t="s">
        <v>8315</v>
      </c>
      <c r="R25" s="11" t="s">
        <v>8357</v>
      </c>
      <c r="S25" s="16">
        <v>41999.861064814817</v>
      </c>
      <c r="T25" s="16">
        <v>42029.861064814817</v>
      </c>
      <c r="U25">
        <v>12</v>
      </c>
    </row>
    <row r="26" spans="1:21" x14ac:dyDescent="0.25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9">
        <v>13</v>
      </c>
      <c r="P26">
        <v>57.65</v>
      </c>
      <c r="Q26" s="11" t="s">
        <v>8315</v>
      </c>
      <c r="R26" s="11" t="s">
        <v>8357</v>
      </c>
      <c r="S26" s="16">
        <v>41815.815046296295</v>
      </c>
      <c r="T26" s="16">
        <v>41850.958333333336</v>
      </c>
      <c r="U26">
        <v>6</v>
      </c>
    </row>
    <row r="27" spans="1:21" x14ac:dyDescent="0.25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9">
        <v>0</v>
      </c>
      <c r="P27">
        <v>0</v>
      </c>
      <c r="Q27" s="11" t="s">
        <v>8315</v>
      </c>
      <c r="R27" s="11" t="s">
        <v>8357</v>
      </c>
      <c r="S27" s="16">
        <v>41854.602650462963</v>
      </c>
      <c r="T27" s="16">
        <v>41884.602650462963</v>
      </c>
      <c r="U27">
        <v>8</v>
      </c>
    </row>
  </sheetData>
  <conditionalFormatting sqref="F1:F27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27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Skill Drill</vt:lpstr>
      <vt:lpstr>GB Musical 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2022-06-30T04:09:48Z</dcterms:modified>
</cp:coreProperties>
</file>