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UT Data\Crowdfunding Analysis\"/>
    </mc:Choice>
  </mc:AlternateContent>
  <xr:revisionPtr revIDLastSave="0" documentId="13_ncr:1_{2D2E1C83-F156-43F5-ABB0-5A2A0C9AE6A5}" xr6:coauthVersionLast="45" xr6:coauthVersionMax="45" xr10:uidLastSave="{00000000-0000-0000-0000-000000000000}"/>
  <bookViews>
    <workbookView xWindow="-98" yWindow="-98" windowWidth="20715" windowHeight="13276" firstSheet="6" activeTab="9" xr2:uid="{00000000-000D-0000-FFFF-FFFF00000000}"/>
  </bookViews>
  <sheets>
    <sheet name="Kickstarter" sheetId="1" r:id="rId1"/>
    <sheet name="GB Musicals" sheetId="15" r:id="rId2"/>
    <sheet name="Successful US Kickstarters" sheetId="11" r:id="rId3"/>
    <sheet name="Failed US Kickstarters" sheetId="12" r:id="rId4"/>
    <sheet name="Descriptive Statistics" sheetId="13" r:id="rId5"/>
    <sheet name="Edinburgh Research" sheetId="8" r:id="rId6"/>
    <sheet name="Parent Category Statistics" sheetId="2" r:id="rId7"/>
    <sheet name="Sheet3" sheetId="4" r:id="rId8"/>
    <sheet name="Subcategory Statistics" sheetId="5" r:id="rId9"/>
    <sheet name="Outcomes Based on Launch Date" sheetId="7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0" i="13" l="1"/>
  <c r="B20" i="13"/>
  <c r="B19" i="13"/>
  <c r="B18" i="13"/>
  <c r="C18" i="13"/>
  <c r="C19" i="13"/>
  <c r="C17" i="13"/>
  <c r="B17" i="13"/>
  <c r="C13" i="13"/>
  <c r="B13" i="13"/>
  <c r="C12" i="13"/>
  <c r="C11" i="13"/>
  <c r="B12" i="13"/>
  <c r="B11" i="13"/>
  <c r="C10" i="13"/>
  <c r="B10" i="13"/>
  <c r="B16" i="13"/>
  <c r="B15" i="13"/>
  <c r="C9" i="13"/>
  <c r="B9" i="13"/>
  <c r="C8" i="13"/>
  <c r="B8" i="13"/>
  <c r="F3" i="8" l="1"/>
  <c r="F4" i="8"/>
  <c r="F5" i="8"/>
  <c r="F6" i="8"/>
  <c r="F2" i="8"/>
  <c r="D3" i="8"/>
  <c r="D4" i="8"/>
  <c r="D5" i="8"/>
  <c r="D6" i="8"/>
  <c r="C3" i="8"/>
  <c r="C4" i="8"/>
  <c r="C5" i="8"/>
  <c r="C6" i="8"/>
  <c r="D2" i="8"/>
  <c r="C2" i="8"/>
  <c r="B3" i="8"/>
  <c r="B4" i="8"/>
  <c r="B5" i="8"/>
  <c r="B6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5" i="13" l="1"/>
  <c r="C16" i="13"/>
</calcChain>
</file>

<file path=xl/sharedStrings.xml><?xml version="1.0" encoding="utf-8"?>
<sst xmlns="http://schemas.openxmlformats.org/spreadsheetml/2006/main" count="38405" uniqueCount="8404">
  <si>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</si>
  <si>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</si>
  <si>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</si>
  <si>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</si>
  <si>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</si>
  <si>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</si>
  <si>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</si>
  <si>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</si>
  <si>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</si>
  <si>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</si>
  <si>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</si>
  <si>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</si>
  <si>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</si>
  <si>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</si>
  <si>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</si>
  <si>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</si>
  <si>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</si>
  <si>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</si>
  <si>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</si>
  <si>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</si>
  <si>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</si>
  <si>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</si>
  <si>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</si>
  <si>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</si>
  <si>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</si>
  <si>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</si>
  <si>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</si>
  <si>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</si>
  <si>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</si>
  <si>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</si>
  <si>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</si>
  <si>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</si>
  <si>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</si>
  <si>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</si>
  <si>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</si>
  <si>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</si>
  <si>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</si>
  <si>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</si>
  <si>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</si>
  <si>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</si>
  <si>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</si>
  <si>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</si>
  <si>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</si>
  <si>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</si>
  <si>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</si>
  <si>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</si>
  <si>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</si>
  <si>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</si>
  <si>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</si>
  <si>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</si>
  <si>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</si>
  <si>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</si>
  <si>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</si>
  <si>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</si>
  <si>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</si>
  <si>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</si>
  <si>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</si>
  <si>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</si>
  <si>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</si>
  <si>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</si>
  <si>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</si>
  <si>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</si>
  <si>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</si>
  <si>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</si>
  <si>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</si>
  <si>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</si>
  <si>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</si>
  <si>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</si>
  <si>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</si>
  <si>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</si>
  <si>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</si>
  <si>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</si>
  <si>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</si>
  <si>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</si>
  <si>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</si>
  <si>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</si>
  <si>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</si>
  <si>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</si>
  <si>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</si>
  <si>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</si>
  <si>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</si>
  <si>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</si>
  <si>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</si>
  <si>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</si>
  <si>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</si>
  <si>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</si>
  <si>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</si>
  <si>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</si>
  <si>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</si>
  <si>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</si>
  <si>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</si>
  <si>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</si>
  <si>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</si>
  <si>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</si>
  <si>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</si>
  <si>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</si>
  <si>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</si>
  <si>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</si>
  <si>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</si>
  <si>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</si>
  <si>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</si>
  <si>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</si>
  <si>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</si>
  <si>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</si>
  <si>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</si>
  <si>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</si>
  <si>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</si>
  <si>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</si>
  <si>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</si>
  <si>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</si>
  <si>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</si>
  <si>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</si>
  <si>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</si>
  <si>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</si>
  <si>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</si>
  <si>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</si>
  <si>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</si>
  <si>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</si>
  <si>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</si>
  <si>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</si>
  <si>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</si>
  <si>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</si>
  <si>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</si>
  <si>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</si>
  <si>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</si>
  <si>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</si>
  <si>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</si>
  <si>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</si>
  <si>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</si>
  <si>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</si>
  <si>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</si>
  <si>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</si>
  <si>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</si>
  <si>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</si>
  <si>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</si>
  <si>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</si>
  <si>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</si>
  <si>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</si>
  <si>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</si>
  <si>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</si>
  <si>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</si>
  <si>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</si>
  <si>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</si>
  <si>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</si>
  <si>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</si>
  <si>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</si>
  <si>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</si>
  <si>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</si>
  <si>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</si>
  <si>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</si>
  <si>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</si>
  <si>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</si>
  <si>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</si>
  <si>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</si>
  <si>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</si>
  <si>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</si>
  <si>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</si>
  <si>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</si>
  <si>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</si>
  <si>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</si>
  <si>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</si>
  <si>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</si>
  <si>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</si>
  <si>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</si>
  <si>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</si>
  <si>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</si>
  <si>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</si>
  <si>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</si>
  <si>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</si>
  <si>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</si>
  <si>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</si>
  <si>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</si>
  <si>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</si>
  <si>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</si>
  <si>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</si>
  <si>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</si>
  <si>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</si>
  <si>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</si>
  <si>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</si>
  <si>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</si>
  <si>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</si>
  <si>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</si>
  <si>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</si>
  <si>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</si>
  <si>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</si>
  <si>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</si>
  <si>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</si>
  <si>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</si>
  <si>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</si>
  <si>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</si>
  <si>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</si>
  <si>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</si>
  <si>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</si>
  <si>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</si>
  <si>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</si>
  <si>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</si>
  <si>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</si>
  <si>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</si>
  <si>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</si>
  <si>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</si>
  <si>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</si>
  <si>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</si>
  <si>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</si>
  <si>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</si>
  <si>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</si>
  <si>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</si>
  <si>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</si>
  <si>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</si>
  <si>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</si>
  <si>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</si>
  <si>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</si>
  <si>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</si>
  <si>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</si>
  <si>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</si>
  <si>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</si>
  <si>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</si>
  <si>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</si>
  <si>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</si>
  <si>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</si>
  <si>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</si>
  <si>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</si>
  <si>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</si>
  <si>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</si>
  <si>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</si>
  <si>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</si>
  <si>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</si>
  <si>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</si>
  <si>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</si>
  <si>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</si>
  <si>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</si>
  <si>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</si>
  <si>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</si>
  <si>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</si>
  <si>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</si>
  <si>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</si>
  <si>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</si>
  <si>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</si>
  <si>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</si>
  <si>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</si>
  <si>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</si>
  <si>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</si>
  <si>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</si>
  <si>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</si>
  <si>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</si>
  <si>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</si>
  <si>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</si>
  <si>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</si>
  <si>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</si>
  <si>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</si>
  <si>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</si>
  <si>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</si>
  <si>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</si>
  <si>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</si>
  <si>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</si>
  <si>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</si>
  <si>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</si>
  <si>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</si>
  <si>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</si>
  <si>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</si>
  <si>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</si>
  <si>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</si>
  <si>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</si>
  <si>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</si>
  <si>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</si>
  <si>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</si>
  <si>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</si>
  <si>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</si>
  <si>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</si>
  <si>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</si>
  <si>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</si>
  <si>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</si>
  <si>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</si>
  <si>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</si>
  <si>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</si>
  <si>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</si>
  <si>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</si>
  <si>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</si>
  <si>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</si>
  <si>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</si>
  <si>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</si>
  <si>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</si>
  <si>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</si>
  <si>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</si>
  <si>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</si>
  <si>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</si>
  <si>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</si>
  <si>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</si>
  <si>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</si>
  <si>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</si>
  <si>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</si>
  <si>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</si>
  <si>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</si>
  <si>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</si>
  <si>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</si>
  <si>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</si>
  <si>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</si>
  <si>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</si>
  <si>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</si>
  <si>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</si>
  <si>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</si>
  <si>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</si>
  <si>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</si>
  <si>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</si>
  <si>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</si>
  <si>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</si>
  <si>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</si>
  <si>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</si>
  <si>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</si>
  <si>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</si>
  <si>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</si>
  <si>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</si>
  <si>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</si>
  <si>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</si>
  <si>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</si>
  <si>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</si>
  <si>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</si>
  <si>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</si>
  <si>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</si>
  <si>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</si>
  <si>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</si>
  <si>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</si>
  <si>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</si>
  <si>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</si>
  <si>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</si>
  <si>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</si>
  <si>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</si>
  <si>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</si>
  <si>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</si>
  <si>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</si>
  <si>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</si>
  <si>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</si>
  <si>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</si>
  <si>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</si>
  <si>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</si>
  <si>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</si>
  <si>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</si>
  <si>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</si>
  <si>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</si>
  <si>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</si>
  <si>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</si>
  <si>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</si>
  <si>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</si>
  <si>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</si>
  <si>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</si>
  <si>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</si>
  <si>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</si>
  <si>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</si>
  <si>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</si>
  <si>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</si>
  <si>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</si>
  <si>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</si>
  <si>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</si>
  <si>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</si>
  <si>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</si>
  <si>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</si>
  <si>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</si>
  <si>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</si>
  <si>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</si>
  <si>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</si>
  <si>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</si>
  <si>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</si>
  <si>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</si>
  <si>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</si>
  <si>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</si>
  <si>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</si>
  <si>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</si>
  <si>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</si>
  <si>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</si>
  <si>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</si>
  <si>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</si>
  <si>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</si>
  <si>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</si>
  <si>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</si>
  <si>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</si>
  <si>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</si>
  <si>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</si>
  <si>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</si>
  <si>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</si>
  <si>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</si>
  <si>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</si>
  <si>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</si>
  <si>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</si>
  <si>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</si>
  <si>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</si>
  <si>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</si>
  <si>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</si>
  <si>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</si>
  <si>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</si>
  <si>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</si>
  <si>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</si>
  <si>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</si>
  <si>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</si>
  <si>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</si>
  <si>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</si>
  <si>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</si>
  <si>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</si>
  <si>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</si>
  <si>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</si>
  <si>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</si>
  <si>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</si>
  <si>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</si>
  <si>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</si>
  <si>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</si>
  <si>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</si>
  <si>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</si>
  <si>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</si>
  <si>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</si>
  <si>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</si>
  <si>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</si>
  <si>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</si>
  <si>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</si>
  <si>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</si>
  <si>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</si>
  <si>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</si>
  <si>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</si>
  <si>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</si>
  <si>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</si>
  <si>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</si>
  <si>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</si>
  <si>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</si>
  <si>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</si>
  <si>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</si>
  <si>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</si>
  <si>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</si>
  <si>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</si>
  <si>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</si>
  <si>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</si>
  <si>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</si>
  <si>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</si>
  <si>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</si>
  <si>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</si>
  <si>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</si>
  <si>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</si>
  <si>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</si>
  <si>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</si>
  <si>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</si>
  <si>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</si>
  <si>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</si>
  <si>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</si>
  <si>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</si>
  <si>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</si>
  <si>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</si>
  <si>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</si>
  <si>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</si>
  <si>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</si>
  <si>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</si>
  <si>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</si>
  <si>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</si>
  <si>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</si>
  <si>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</si>
  <si>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</si>
  <si>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</si>
  <si>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</si>
  <si>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</si>
  <si>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</si>
  <si>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</si>
  <si>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</si>
  <si>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</si>
  <si>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</si>
  <si>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</si>
  <si>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</si>
  <si>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</si>
  <si>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</si>
  <si>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</si>
  <si>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</si>
  <si>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</si>
  <si>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</si>
  <si>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</si>
  <si>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</si>
  <si>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</si>
  <si>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</si>
  <si>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</si>
  <si>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</si>
  <si>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</si>
  <si>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</si>
  <si>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</si>
  <si>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</si>
  <si>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</si>
  <si>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</si>
  <si>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</si>
  <si>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</si>
  <si>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</si>
  <si>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</si>
  <si>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</si>
  <si>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</si>
  <si>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</si>
  <si>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</si>
  <si>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</si>
  <si>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</si>
  <si>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</si>
  <si>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</si>
  <si>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</si>
  <si>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</si>
  <si>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</si>
  <si>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</si>
  <si>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</si>
  <si>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</si>
  <si>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</si>
  <si>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</si>
  <si>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</si>
  <si>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</si>
  <si>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</si>
  <si>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</si>
  <si>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</si>
  <si>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</si>
  <si>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</si>
  <si>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</si>
  <si>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</si>
  <si>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</si>
  <si>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</si>
  <si>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</si>
  <si>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</si>
  <si>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</si>
  <si>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</si>
  <si>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</si>
  <si>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</si>
  <si>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</si>
  <si>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</si>
  <si>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</si>
  <si>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</si>
  <si>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</si>
  <si>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</si>
  <si>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</si>
  <si>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</si>
  <si>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</si>
  <si>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</si>
  <si>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</si>
  <si>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</si>
  <si>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</si>
  <si>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</si>
  <si>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</si>
  <si>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</si>
  <si>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</si>
  <si>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</si>
  <si>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</si>
  <si>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</si>
  <si>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</si>
  <si>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</si>
  <si>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</si>
  <si>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</si>
  <si>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</si>
  <si>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</si>
  <si>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</si>
  <si>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</si>
  <si>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</si>
  <si>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</si>
  <si>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</si>
  <si>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</si>
  <si>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</si>
  <si>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</si>
  <si>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</si>
  <si>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</si>
  <si>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</si>
  <si>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</si>
  <si>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</si>
  <si>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</si>
  <si>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</si>
  <si>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</si>
  <si>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</si>
  <si>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</si>
  <si>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</si>
  <si>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</si>
  <si>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</si>
  <si>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</si>
  <si>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</si>
  <si>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</si>
  <si>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</si>
  <si>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</si>
  <si>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</si>
  <si>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</si>
  <si>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</si>
  <si>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</si>
  <si>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</si>
  <si>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</si>
  <si>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</si>
  <si>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</si>
  <si>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</si>
  <si>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</si>
  <si>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</si>
  <si>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</si>
  <si>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</si>
  <si>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</si>
  <si>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</si>
  <si>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</si>
  <si>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</si>
  <si>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</si>
  <si>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</si>
  <si>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</si>
  <si>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</si>
  <si>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</si>
  <si>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</si>
  <si>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</si>
  <si>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</si>
  <si>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</si>
  <si>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</si>
  <si>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</si>
  <si>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</si>
  <si>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</si>
  <si>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</si>
  <si>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</si>
  <si>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</si>
  <si>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</si>
  <si>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</si>
  <si>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</si>
  <si>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</si>
  <si>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</si>
  <si>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</si>
  <si>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</si>
  <si>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</si>
  <si>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</si>
  <si>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</si>
  <si>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</si>
  <si>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</si>
  <si>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</si>
  <si>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</si>
  <si>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</si>
  <si>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</si>
  <si>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</si>
  <si>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</si>
  <si>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</si>
  <si>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</si>
  <si>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</si>
  <si>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</si>
  <si>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</si>
  <si>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</si>
  <si>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</si>
  <si>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</si>
  <si>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</si>
  <si>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</si>
  <si>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</si>
  <si>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</si>
  <si>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</si>
  <si>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</si>
  <si>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</si>
  <si>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</si>
  <si>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</si>
  <si>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</si>
  <si>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</si>
  <si>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</si>
  <si>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</si>
  <si>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</si>
  <si>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</si>
  <si>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</si>
  <si>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</si>
  <si>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</si>
  <si>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</si>
  <si>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</si>
  <si>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</si>
  <si>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</si>
  <si>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</si>
  <si>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</si>
  <si>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</si>
  <si>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</si>
  <si>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</si>
  <si>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</si>
  <si>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</si>
  <si>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</si>
  <si>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</si>
  <si>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</si>
  <si>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</si>
  <si>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</si>
  <si>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</si>
  <si>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</si>
  <si>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</si>
  <si>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</si>
  <si>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</si>
  <si>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</si>
  <si>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</si>
  <si>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</si>
  <si>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</si>
  <si>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</si>
  <si>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</si>
  <si>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</si>
  <si>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</si>
  <si>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</si>
  <si>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</si>
  <si>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</si>
  <si>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</si>
  <si>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</si>
  <si>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</si>
  <si>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</si>
  <si>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</si>
  <si>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</si>
  <si>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</si>
  <si>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</si>
  <si>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</si>
  <si>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</si>
  <si>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</si>
  <si>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</si>
  <si>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</si>
  <si>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</si>
  <si>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</si>
  <si>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</si>
  <si>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</si>
  <si>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</si>
  <si>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</si>
  <si>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</si>
  <si>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</si>
  <si>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</si>
  <si>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</si>
  <si>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</si>
  <si>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</si>
  <si>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</si>
  <si>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</si>
  <si>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</si>
  <si>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</si>
  <si>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</si>
  <si>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</si>
  <si>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</si>
  <si>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</si>
  <si>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</si>
  <si>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</si>
  <si>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</si>
  <si>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</si>
  <si>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</si>
  <si>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</si>
  <si>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</si>
  <si>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</si>
  <si>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</si>
  <si>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</si>
  <si>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</si>
  <si>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</si>
  <si>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</si>
  <si>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</si>
  <si>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</si>
  <si>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</si>
  <si>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</si>
  <si>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</si>
  <si>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</si>
  <si>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</si>
  <si>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</si>
  <si>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</si>
  <si>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</si>
  <si>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</si>
  <si>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</si>
  <si>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</si>
  <si>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</si>
  <si>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</si>
  <si>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</si>
  <si>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</si>
  <si>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</si>
  <si>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</si>
  <si>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</si>
  <si>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</si>
  <si>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</si>
  <si>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</si>
  <si>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</si>
  <si>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</si>
  <si>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</si>
  <si>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</si>
  <si>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</si>
  <si>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</si>
  <si>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</si>
  <si>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</si>
  <si>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</si>
  <si>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</si>
  <si>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</si>
  <si>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</si>
  <si>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</si>
  <si>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</si>
  <si>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</si>
  <si>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</si>
  <si>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</si>
  <si>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</si>
  <si>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</si>
  <si>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</si>
  <si>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</si>
  <si>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</si>
  <si>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</si>
  <si>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</si>
  <si>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</si>
  <si>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</si>
  <si>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</si>
  <si>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</si>
  <si>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</si>
  <si>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</si>
  <si>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</si>
  <si>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</si>
  <si>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</si>
  <si>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</si>
  <si>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</si>
  <si>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</si>
  <si>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</si>
  <si>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</si>
  <si>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</si>
  <si>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</si>
  <si>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</si>
  <si>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</si>
  <si>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</si>
  <si>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</si>
  <si>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</si>
  <si>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</si>
  <si>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</si>
  <si>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</si>
  <si>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</si>
  <si>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</si>
  <si>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</si>
  <si>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</si>
  <si>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</si>
  <si>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</si>
  <si>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</si>
  <si>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</si>
  <si>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</si>
  <si>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</si>
  <si>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</si>
  <si>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</si>
  <si>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</si>
  <si>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</si>
  <si>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</si>
  <si>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</si>
  <si>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</si>
  <si>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</si>
  <si>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</si>
  <si>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</si>
  <si>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</si>
  <si>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</si>
  <si>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</si>
  <si>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</si>
  <si>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</si>
  <si>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</si>
  <si>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</si>
  <si>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</si>
  <si>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</si>
  <si>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</si>
  <si>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</si>
  <si>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</si>
  <si>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</si>
  <si>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</si>
  <si>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</si>
  <si>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</si>
  <si>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</si>
  <si>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</si>
  <si>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</si>
  <si>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</si>
  <si>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</si>
  <si>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</si>
  <si>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</si>
  <si>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</si>
  <si>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</si>
  <si>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</si>
  <si>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</si>
  <si>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</si>
  <si>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</si>
  <si>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</si>
  <si>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</si>
  <si>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</si>
  <si>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</si>
  <si>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</si>
  <si>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</si>
  <si>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</si>
  <si>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</si>
  <si>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</si>
  <si>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</si>
  <si>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</si>
  <si>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</si>
  <si>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</si>
  <si>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</si>
  <si>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</si>
  <si>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</si>
  <si>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</si>
  <si>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</si>
  <si>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</si>
  <si>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</si>
  <si>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</si>
  <si>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</si>
  <si>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</si>
  <si>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</si>
  <si>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</si>
  <si>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</si>
  <si>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</si>
  <si>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</si>
  <si>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</si>
  <si>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</si>
  <si>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</si>
  <si>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</si>
  <si>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</si>
  <si>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</si>
  <si>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</si>
  <si>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</si>
  <si>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</si>
  <si>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</si>
  <si>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</si>
  <si>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</si>
  <si>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</si>
  <si>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</si>
  <si>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</si>
  <si>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</si>
  <si>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</si>
  <si>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</si>
  <si>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</si>
  <si>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</si>
  <si>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</si>
  <si>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</si>
  <si>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</si>
  <si>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</si>
  <si>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</si>
  <si>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</si>
  <si>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</si>
  <si>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</si>
  <si>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</si>
  <si>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</si>
  <si>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</si>
  <si>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</si>
  <si>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</si>
  <si>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</si>
  <si>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</si>
  <si>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</si>
  <si>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</si>
  <si>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</si>
  <si>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</si>
  <si>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</si>
  <si>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</si>
  <si>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</si>
  <si>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</si>
  <si>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</si>
  <si>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</si>
  <si>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</si>
  <si>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</si>
  <si>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</si>
  <si>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</si>
  <si>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</si>
  <si>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</si>
  <si>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</si>
  <si>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</si>
  <si>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</si>
  <si>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</si>
  <si>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</si>
  <si>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</si>
  <si>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</si>
  <si>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</si>
  <si>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</si>
  <si>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</si>
  <si>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</si>
  <si>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</si>
  <si>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</si>
  <si>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</si>
  <si>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</si>
  <si>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</si>
  <si>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</si>
  <si>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</si>
  <si>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</si>
  <si>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</si>
  <si>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</si>
  <si>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</si>
  <si>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</si>
  <si>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</si>
  <si>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</si>
  <si>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</si>
  <si>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</si>
  <si>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</si>
  <si>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</si>
  <si>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</si>
  <si>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</si>
  <si>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</si>
  <si>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</si>
  <si>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</si>
  <si>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</si>
  <si>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</si>
  <si>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</si>
  <si>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</si>
  <si>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</si>
  <si>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</si>
  <si>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</si>
  <si>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</si>
  <si>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</si>
  <si>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</si>
  <si>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</si>
  <si>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</si>
  <si>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</si>
  <si>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</si>
  <si>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</si>
  <si>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</si>
  <si>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</si>
  <si>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</si>
  <si>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</si>
  <si>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</si>
  <si>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</si>
  <si>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</si>
  <si>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</si>
  <si>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</si>
  <si>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</si>
  <si>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</si>
  <si>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</si>
  <si>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</si>
  <si>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</si>
  <si>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</si>
  <si>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</si>
  <si>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</si>
  <si>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</si>
  <si>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</si>
  <si>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</si>
  <si>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</si>
  <si>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</si>
  <si>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</si>
  <si>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</si>
  <si>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</si>
  <si>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</si>
  <si>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</si>
  <si>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</si>
  <si>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</si>
  <si>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</si>
  <si>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</si>
  <si>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</si>
  <si>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</si>
  <si>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</si>
  <si>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</si>
  <si>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</si>
  <si>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</si>
  <si>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</si>
  <si>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</si>
  <si>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</si>
  <si>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</si>
  <si>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</si>
  <si>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</si>
  <si>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</si>
  <si>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</si>
  <si>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</si>
  <si>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</si>
  <si>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</si>
  <si>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</si>
  <si>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</si>
  <si>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</si>
  <si>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</si>
  <si>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</si>
  <si>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</si>
  <si>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</si>
  <si>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</si>
  <si>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</si>
  <si>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</si>
  <si>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</si>
  <si>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</si>
  <si>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</si>
  <si>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</si>
  <si>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</si>
  <si>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</si>
  <si>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</si>
  <si>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</si>
  <si>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</si>
  <si>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</si>
  <si>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</si>
  <si>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</si>
  <si>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</si>
  <si>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</si>
  <si>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</si>
  <si>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</si>
  <si>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</si>
  <si>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</si>
  <si>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</si>
  <si>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</si>
  <si>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</si>
  <si>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</si>
  <si>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</si>
  <si>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</si>
  <si>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</si>
  <si>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</si>
  <si>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</si>
  <si>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</si>
  <si>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</si>
  <si>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</si>
  <si>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</si>
  <si>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</si>
  <si>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</si>
  <si>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</si>
  <si>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</si>
  <si>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</si>
  <si>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</si>
  <si>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</si>
  <si>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</si>
  <si>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</si>
  <si>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</si>
  <si>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</si>
  <si>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</si>
  <si>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</si>
  <si>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</si>
  <si>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</si>
  <si>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</si>
  <si>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</si>
  <si>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</si>
  <si>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</si>
  <si>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</si>
  <si>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</si>
  <si>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</si>
  <si>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</si>
  <si>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</si>
  <si>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</si>
  <si>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</si>
  <si>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</si>
  <si>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</si>
  <si>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</si>
  <si>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</si>
  <si>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</si>
  <si>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</si>
  <si>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</si>
  <si>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</si>
  <si>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</si>
  <si>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</si>
  <si>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</si>
  <si>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</si>
  <si>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</si>
  <si>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</si>
  <si>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</si>
  <si>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</si>
  <si>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</si>
  <si>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</si>
  <si>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</si>
  <si>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</si>
  <si>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</si>
  <si>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</si>
  <si>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</si>
  <si>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</si>
  <si>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</si>
  <si>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</si>
  <si>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</si>
  <si>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</si>
  <si>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</si>
  <si>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</si>
  <si>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</si>
  <si>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</si>
  <si>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</si>
  <si>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</si>
  <si>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</si>
  <si>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</si>
  <si>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</si>
  <si>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</si>
  <si>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</si>
  <si>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</si>
  <si>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</si>
  <si>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</si>
  <si>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</si>
  <si>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</si>
  <si>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</si>
  <si>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</si>
  <si>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</si>
  <si>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</si>
  <si>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</si>
  <si>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</si>
  <si>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</si>
  <si>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</si>
  <si>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</si>
  <si>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</si>
  <si>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</si>
  <si>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</si>
  <si>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</si>
  <si>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</si>
  <si>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</si>
  <si>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</si>
  <si>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</si>
  <si>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</si>
  <si>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</si>
  <si>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</si>
  <si>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</si>
  <si>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</si>
  <si>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</si>
  <si>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</si>
  <si>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</si>
  <si>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</si>
  <si>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</si>
  <si>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</si>
  <si>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</si>
  <si>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</si>
  <si>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</si>
  <si>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</si>
  <si>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</si>
  <si>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</si>
  <si>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</si>
  <si>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</si>
  <si>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</si>
  <si>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</si>
  <si>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</si>
  <si>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</si>
  <si>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</si>
  <si>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</si>
  <si>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</si>
  <si>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</si>
  <si>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</si>
  <si>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</si>
  <si>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</si>
  <si>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</si>
  <si>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</si>
  <si>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</si>
  <si>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</si>
  <si>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</si>
  <si>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</si>
  <si>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</si>
  <si>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</si>
  <si>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</si>
  <si>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</si>
  <si>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</si>
  <si>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</si>
  <si>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</si>
  <si>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</si>
  <si>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</si>
  <si>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</si>
  <si>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</si>
  <si>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</si>
  <si>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</si>
  <si>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</si>
  <si>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</si>
  <si>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</si>
  <si>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</si>
  <si>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</si>
  <si>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</si>
  <si>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</si>
  <si>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</si>
  <si>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</si>
  <si>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</si>
  <si>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</si>
  <si>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</si>
  <si>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</si>
  <si>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</si>
  <si>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</si>
  <si>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</si>
  <si>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</si>
  <si>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</si>
  <si>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</si>
  <si>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</si>
  <si>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</si>
  <si>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</si>
  <si>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</si>
  <si>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</si>
  <si>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</si>
  <si>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</si>
  <si>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</si>
  <si>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</si>
  <si>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</si>
  <si>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</si>
  <si>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</si>
  <si>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</si>
  <si>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</si>
  <si>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</si>
  <si>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</si>
  <si>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</si>
  <si>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</si>
  <si>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</si>
  <si>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</si>
  <si>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</si>
  <si>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</si>
  <si>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</si>
  <si>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</si>
  <si>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</si>
  <si>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</si>
  <si>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</si>
  <si>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</si>
  <si>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</si>
  <si>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</si>
  <si>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</si>
  <si>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</si>
  <si>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</si>
  <si>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</si>
  <si>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</si>
  <si>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</si>
  <si>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</si>
  <si>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</si>
  <si>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</si>
  <si>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</si>
  <si>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</si>
  <si>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</si>
  <si>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</si>
  <si>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</si>
  <si>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</si>
  <si>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</si>
  <si>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</si>
  <si>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</si>
  <si>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</si>
  <si>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</si>
  <si>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</si>
  <si>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</si>
  <si>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</si>
  <si>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</si>
  <si>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</si>
  <si>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</si>
  <si>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</si>
  <si>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</si>
  <si>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</si>
  <si>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</si>
  <si>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</si>
  <si>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</si>
  <si>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</si>
  <si>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</si>
  <si>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</si>
  <si>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</si>
  <si>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</si>
  <si>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</si>
  <si>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</si>
  <si>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</si>
  <si>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</si>
  <si>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</si>
  <si>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</si>
  <si>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</si>
  <si>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</si>
  <si>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</si>
  <si>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</si>
  <si>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</si>
  <si>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</si>
  <si>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</si>
  <si>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</si>
  <si>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</si>
  <si>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</si>
  <si>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</si>
  <si>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</si>
  <si>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</si>
  <si>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</si>
  <si>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</si>
  <si>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</si>
  <si>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</si>
  <si>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</si>
  <si>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</si>
  <si>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</si>
  <si>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</si>
  <si>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</si>
  <si>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</si>
  <si>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</si>
  <si>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</si>
  <si>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</si>
  <si>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</si>
  <si>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</si>
  <si>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</si>
  <si>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</si>
  <si>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</si>
  <si>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</si>
  <si>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</si>
  <si>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</si>
  <si>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</si>
  <si>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</si>
  <si>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</si>
  <si>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</si>
  <si>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</si>
  <si>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</si>
  <si>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</si>
  <si>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</si>
  <si>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</si>
  <si>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</si>
  <si>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</si>
  <si>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</si>
  <si>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</si>
  <si>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</si>
  <si>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</si>
  <si>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</si>
  <si>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</si>
  <si>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</si>
  <si>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</si>
  <si>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</si>
  <si>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</si>
  <si>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</si>
  <si>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</si>
  <si>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</si>
  <si>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</si>
  <si>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</si>
  <si>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</si>
  <si>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</si>
  <si>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</si>
  <si>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</si>
  <si>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</si>
  <si>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</si>
  <si>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</si>
  <si>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</si>
  <si>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</si>
  <si>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</si>
  <si>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</si>
  <si>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</si>
  <si>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</si>
  <si>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</si>
  <si>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</si>
  <si>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</si>
  <si>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</si>
  <si>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</si>
  <si>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</si>
  <si>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</si>
  <si>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</si>
  <si>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</si>
  <si>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</si>
  <si>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</si>
  <si>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</si>
  <si>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</si>
  <si>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</si>
  <si>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</si>
  <si>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</si>
  <si>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</si>
  <si>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</si>
  <si>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</si>
  <si>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</si>
  <si>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</si>
  <si>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</si>
  <si>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</si>
  <si>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</si>
  <si>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</si>
  <si>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</si>
  <si>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</si>
  <si>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</si>
  <si>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</si>
  <si>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</si>
  <si>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</si>
  <si>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</si>
  <si>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</si>
  <si>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</si>
  <si>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</si>
  <si>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</si>
  <si>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</si>
  <si>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</si>
  <si>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</si>
  <si>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</si>
  <si>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</si>
  <si>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</si>
  <si>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</si>
  <si>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</si>
  <si>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</si>
  <si>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</si>
  <si>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</si>
  <si>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</si>
  <si>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</si>
  <si>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</si>
  <si>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</si>
  <si>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</si>
  <si>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</si>
  <si>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</si>
  <si>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</si>
  <si>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</si>
  <si>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</si>
  <si>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</si>
  <si>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</si>
  <si>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</si>
  <si>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</si>
  <si>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</si>
  <si>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</si>
  <si>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</si>
  <si>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</si>
  <si>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</si>
  <si>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</si>
  <si>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</si>
  <si>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</si>
  <si>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</si>
  <si>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</si>
  <si>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</si>
  <si>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</si>
  <si>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</si>
  <si>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</si>
  <si>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</si>
  <si>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</si>
  <si>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</si>
  <si>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</si>
  <si>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</si>
  <si>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</si>
  <si>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</si>
  <si>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</si>
  <si>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</si>
  <si>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</si>
  <si>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</si>
  <si>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</si>
  <si>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</si>
  <si>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</si>
  <si>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</si>
  <si>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</si>
  <si>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</si>
  <si>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</si>
  <si>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</si>
  <si>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</si>
  <si>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</si>
  <si>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</si>
  <si>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</si>
  <si>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</si>
  <si>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</si>
  <si>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</si>
  <si>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</si>
  <si>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</si>
  <si>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</si>
  <si>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</si>
  <si>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</si>
  <si>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</si>
  <si>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</si>
  <si>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</si>
  <si>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</si>
  <si>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</si>
  <si>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</si>
  <si>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</si>
  <si>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</si>
  <si>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</si>
  <si>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</si>
  <si>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</si>
  <si>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</si>
  <si>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</si>
  <si>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</si>
  <si>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</si>
  <si>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</si>
  <si>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</si>
  <si>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</si>
  <si>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</si>
  <si>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</si>
  <si>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</si>
  <si>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</si>
  <si>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</si>
  <si>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</si>
  <si>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</si>
  <si>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</si>
  <si>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</si>
  <si>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</si>
  <si>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</si>
  <si>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</si>
  <si>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</si>
  <si>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</si>
  <si>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</si>
  <si>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</si>
  <si>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</si>
  <si>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</si>
  <si>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</si>
  <si>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</si>
  <si>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</si>
  <si>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</si>
  <si>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</si>
  <si>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</si>
  <si>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</si>
  <si>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</si>
  <si>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</si>
  <si>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</si>
  <si>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</si>
  <si>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</si>
  <si>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</si>
  <si>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</si>
  <si>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</si>
  <si>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</si>
  <si>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</si>
  <si>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</si>
  <si>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</si>
  <si>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</si>
  <si>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</si>
  <si>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</si>
  <si>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</si>
  <si>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</si>
  <si>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</si>
  <si>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</si>
  <si>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</si>
  <si>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</si>
  <si>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</si>
  <si>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</si>
  <si>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</si>
  <si>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</si>
  <si>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</si>
  <si>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</si>
  <si>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</si>
  <si>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</si>
  <si>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</si>
  <si>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</si>
  <si>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</si>
  <si>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</si>
  <si>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</si>
  <si>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</si>
  <si>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</si>
  <si>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</si>
  <si>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</si>
  <si>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</si>
  <si>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</si>
  <si>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</si>
  <si>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</si>
  <si>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</si>
  <si>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</si>
  <si>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</si>
  <si>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</si>
  <si>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</si>
  <si>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</si>
  <si>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</si>
  <si>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</si>
  <si>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</si>
  <si>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</si>
  <si>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</si>
  <si>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</si>
  <si>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</si>
  <si>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</si>
  <si>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</si>
  <si>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</si>
  <si>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</si>
  <si>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</si>
  <si>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</si>
  <si>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</si>
  <si>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</si>
  <si>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</si>
  <si>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</si>
  <si>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</si>
  <si>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</si>
  <si>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</si>
  <si>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</si>
  <si>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</si>
  <si>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</si>
  <si>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</si>
  <si>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</si>
  <si>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</si>
  <si>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</si>
  <si>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</si>
  <si>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</si>
  <si>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</si>
  <si>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</si>
  <si>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</si>
  <si>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</si>
  <si>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</si>
  <si>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</si>
  <si>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</si>
  <si>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</si>
  <si>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</si>
  <si>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</si>
  <si>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</si>
  <si>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</si>
  <si>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</si>
  <si>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</si>
  <si>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</si>
  <si>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</si>
  <si>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</si>
  <si>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</si>
  <si>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</si>
  <si>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</si>
  <si>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</si>
  <si>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</si>
  <si>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</si>
  <si>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</si>
  <si>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</si>
  <si>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</si>
  <si>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</si>
  <si>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</si>
  <si>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</si>
  <si>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</si>
  <si>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</si>
  <si>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</si>
  <si>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</si>
  <si>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</si>
  <si>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</si>
  <si>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</si>
  <si>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</si>
  <si>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</si>
  <si>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</si>
  <si>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</si>
  <si>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</si>
  <si>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</si>
  <si>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</si>
  <si>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</si>
  <si>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</si>
  <si>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</si>
  <si>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</si>
  <si>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</si>
  <si>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</si>
  <si>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</si>
  <si>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</si>
  <si>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</si>
  <si>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</si>
  <si>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</si>
  <si>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</si>
  <si>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</si>
  <si>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</si>
  <si>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</si>
  <si>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</si>
  <si>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</si>
  <si>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</si>
  <si>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</si>
  <si>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</si>
  <si>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</si>
  <si>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</si>
  <si>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</si>
  <si>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</si>
  <si>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</si>
  <si>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</si>
  <si>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</si>
  <si>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</si>
  <si>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</si>
  <si>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</si>
  <si>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</si>
  <si>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</si>
  <si>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</si>
  <si>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</si>
  <si>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</si>
  <si>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</si>
  <si>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</si>
  <si>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</si>
  <si>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</si>
  <si>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</si>
  <si>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</si>
  <si>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</si>
  <si>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</si>
  <si>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</si>
  <si>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</si>
  <si>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</si>
  <si>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</si>
  <si>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</si>
  <si>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</si>
  <si>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</si>
  <si>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</si>
  <si>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</si>
  <si>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</si>
  <si>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</si>
  <si>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</si>
  <si>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</si>
  <si>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</si>
  <si>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</si>
  <si>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</si>
  <si>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</si>
  <si>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</si>
  <si>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</si>
  <si>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</si>
  <si>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</si>
  <si>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</si>
  <si>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</si>
  <si>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</si>
  <si>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</si>
  <si>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</si>
  <si>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</si>
  <si>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</si>
  <si>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</si>
  <si>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</si>
  <si>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</si>
  <si>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</si>
  <si>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</si>
  <si>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</si>
  <si>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</si>
  <si>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</si>
  <si>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</si>
  <si>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</si>
  <si>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</si>
  <si>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</si>
  <si>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</si>
  <si>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</si>
  <si>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</si>
  <si>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</si>
  <si>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</si>
  <si>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</si>
  <si>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</si>
  <si>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</si>
  <si>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</si>
  <si>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</si>
  <si>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</si>
  <si>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</si>
  <si>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</si>
  <si>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</si>
  <si>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</si>
  <si>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</si>
  <si>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</si>
  <si>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</si>
  <si>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</si>
  <si>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</si>
  <si>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</si>
  <si>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</si>
  <si>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</si>
  <si>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</si>
  <si>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</si>
  <si>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</si>
  <si>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</si>
  <si>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</si>
  <si>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</si>
  <si>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</si>
  <si>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</si>
  <si>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</si>
  <si>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</si>
  <si>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</si>
  <si>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</si>
  <si>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</si>
  <si>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</si>
  <si>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</si>
  <si>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</si>
  <si>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</si>
  <si>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</si>
  <si>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</si>
  <si>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</si>
  <si>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</si>
  <si>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</si>
  <si>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</si>
  <si>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</si>
  <si>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</si>
  <si>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</si>
  <si>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</si>
  <si>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</si>
  <si>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</si>
  <si>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</si>
  <si>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</si>
  <si>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</si>
  <si>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</si>
  <si>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</si>
  <si>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</si>
  <si>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</si>
  <si>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</si>
  <si>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</si>
  <si>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</si>
  <si>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</si>
  <si>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</si>
  <si>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</si>
  <si>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</si>
  <si>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</si>
  <si>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</si>
  <si>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</si>
  <si>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</si>
  <si>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</si>
  <si>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</si>
  <si>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</si>
  <si>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</si>
  <si>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</si>
  <si>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</si>
  <si>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</si>
  <si>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</si>
  <si>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</si>
  <si>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</si>
  <si>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</si>
  <si>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</si>
  <si>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</si>
  <si>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</si>
  <si>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</si>
  <si>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</si>
  <si>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</si>
  <si>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</si>
  <si>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</si>
  <si>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</si>
  <si>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</si>
  <si>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</si>
  <si>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</si>
  <si>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</si>
  <si>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</si>
  <si>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</si>
  <si>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</si>
  <si>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</si>
  <si>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</si>
  <si>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</si>
  <si>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</si>
  <si>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</si>
  <si>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</si>
  <si>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</si>
  <si>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</si>
  <si>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</si>
  <si>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</si>
  <si>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</si>
  <si>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</si>
  <si>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</si>
  <si>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</si>
  <si>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</si>
  <si>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</si>
  <si>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</si>
  <si>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</si>
  <si>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</si>
  <si>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</si>
  <si>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</si>
  <si>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</si>
  <si>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</si>
  <si>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</si>
  <si>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</si>
  <si>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</si>
  <si>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</si>
  <si>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</si>
  <si>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</si>
  <si>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</si>
  <si>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</si>
  <si>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</si>
  <si>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</si>
  <si>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</si>
  <si>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</si>
  <si>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</si>
  <si>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</si>
  <si>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</si>
  <si>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</si>
  <si>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</si>
  <si>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</si>
  <si>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</si>
  <si>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</si>
  <si>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</si>
  <si>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</si>
  <si>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</si>
  <si>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</si>
  <si>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</si>
  <si>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</si>
  <si>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</si>
  <si>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</si>
  <si>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</si>
  <si>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</si>
  <si>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</si>
  <si>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</si>
  <si>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</si>
  <si>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</si>
  <si>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</si>
  <si>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</si>
  <si>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</si>
  <si>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</si>
  <si>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</si>
  <si>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</si>
  <si>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</si>
  <si>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</si>
  <si>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</si>
  <si>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</si>
  <si>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</si>
  <si>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</si>
  <si>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</si>
  <si>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</si>
  <si>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</si>
  <si>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</si>
  <si>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</si>
  <si>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</si>
  <si>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</si>
  <si>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</si>
  <si>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</si>
  <si>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</si>
  <si>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</si>
  <si>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</si>
  <si>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</si>
  <si>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</si>
  <si>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</si>
  <si>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</si>
  <si>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</si>
  <si>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</si>
  <si>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</si>
  <si>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</si>
  <si>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</si>
  <si>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</si>
  <si>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</si>
  <si>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</si>
  <si>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</si>
  <si>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</si>
  <si>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</si>
  <si>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</si>
  <si>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</si>
  <si>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</si>
  <si>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</si>
  <si>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</si>
  <si>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</si>
  <si>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</si>
  <si>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</si>
  <si>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</si>
  <si>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</si>
  <si>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</si>
  <si>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</si>
  <si>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</si>
  <si>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</si>
  <si>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</si>
  <si>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</si>
  <si>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</si>
  <si>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</si>
  <si>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</si>
  <si>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</si>
  <si>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</si>
  <si>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</si>
  <si>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</si>
  <si>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</si>
  <si>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</si>
  <si>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</si>
  <si>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</si>
  <si>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</si>
  <si>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</si>
  <si>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</si>
  <si>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</si>
  <si>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</si>
  <si>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</si>
  <si>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</si>
  <si>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</si>
  <si>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</si>
  <si>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</si>
  <si>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</si>
  <si>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</si>
  <si>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</si>
  <si>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</si>
  <si>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</si>
  <si>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</si>
  <si>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</si>
  <si>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</si>
  <si>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</si>
  <si>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</si>
  <si>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</si>
  <si>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</si>
  <si>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</si>
  <si>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</si>
  <si>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</si>
  <si>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</si>
  <si>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</si>
  <si>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</si>
  <si>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</si>
  <si>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</si>
  <si>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</si>
  <si>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</si>
  <si>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</si>
  <si>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</si>
  <si>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</si>
  <si>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</si>
  <si>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</si>
  <si>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</si>
  <si>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</si>
  <si>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</si>
  <si>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</si>
  <si>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</si>
  <si>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</si>
  <si>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</si>
  <si>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</si>
  <si>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</si>
  <si>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</si>
  <si>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</si>
  <si>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</si>
  <si>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</si>
  <si>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</si>
  <si>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</si>
  <si>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</si>
  <si>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</si>
  <si>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</si>
  <si>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</si>
  <si>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</si>
  <si>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</si>
  <si>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</si>
  <si>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</si>
  <si>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</si>
  <si>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</si>
  <si>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</si>
  <si>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</si>
  <si>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</si>
  <si>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</si>
  <si>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</si>
  <si>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</si>
  <si>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</si>
  <si>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</si>
  <si>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</si>
  <si>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</si>
  <si>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</si>
  <si>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</si>
  <si>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</si>
  <si>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</si>
  <si>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</si>
  <si>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</si>
  <si>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</si>
  <si>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</si>
  <si>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</si>
  <si>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</si>
  <si>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</si>
  <si>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</si>
  <si>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</si>
  <si>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</si>
  <si>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</si>
  <si>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</si>
  <si>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</si>
  <si>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</si>
  <si>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</si>
  <si>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</si>
  <si>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</si>
  <si>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</si>
  <si>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</si>
  <si>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</si>
  <si>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</si>
  <si>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</si>
  <si>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</si>
  <si>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</si>
  <si>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</si>
  <si>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</si>
  <si>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</si>
  <si>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</si>
  <si>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</si>
  <si>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</si>
  <si>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</si>
  <si>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</si>
  <si>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</si>
  <si>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</si>
  <si>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</si>
  <si>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</si>
  <si>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</si>
  <si>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</si>
  <si>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</si>
  <si>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</si>
  <si>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</si>
  <si>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</si>
  <si>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</si>
  <si>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</si>
  <si>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</si>
  <si>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</si>
  <si>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</si>
  <si>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</si>
  <si>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</si>
  <si>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</si>
  <si>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</si>
  <si>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</si>
  <si>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</si>
  <si>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</si>
  <si>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</si>
  <si>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</si>
  <si>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</si>
  <si>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</si>
  <si>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</si>
  <si>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</si>
  <si>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</si>
  <si>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</si>
  <si>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</si>
  <si>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</si>
  <si>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</si>
  <si>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</si>
  <si>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</si>
  <si>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</si>
  <si>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</si>
  <si>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</si>
  <si>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</si>
  <si>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</si>
  <si>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</si>
  <si>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</si>
  <si>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</si>
  <si>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</si>
  <si>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</si>
  <si>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</si>
  <si>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</si>
  <si>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</si>
  <si>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</si>
  <si>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</si>
  <si>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</si>
  <si>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</si>
  <si>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</si>
  <si>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</si>
  <si>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</si>
  <si>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</si>
  <si>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</si>
  <si>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</si>
  <si>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</si>
  <si>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</si>
  <si>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</si>
  <si>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</si>
  <si>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</si>
  <si>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</si>
  <si>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</si>
  <si>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</si>
  <si>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</si>
  <si>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</si>
  <si>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</si>
  <si>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</si>
  <si>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</si>
  <si>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</si>
  <si>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</si>
  <si>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</si>
  <si>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</si>
  <si>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</si>
  <si>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</si>
  <si>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</si>
  <si>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</si>
  <si>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</si>
  <si>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</si>
  <si>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</si>
  <si>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</si>
  <si>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</si>
  <si>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</si>
  <si>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</si>
  <si>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</si>
  <si>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</si>
  <si>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</si>
  <si>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</si>
  <si>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</si>
  <si>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</si>
  <si>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</si>
  <si>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</si>
  <si>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</si>
  <si>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</si>
  <si>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</si>
  <si>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</si>
  <si>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</si>
  <si>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</si>
  <si>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</si>
  <si>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</si>
  <si>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</si>
  <si>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</si>
  <si>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</si>
  <si>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</si>
  <si>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</si>
  <si>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</si>
  <si>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</si>
  <si>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</si>
  <si>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</si>
  <si>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</si>
  <si>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</si>
  <si>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</si>
  <si>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</si>
  <si>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</si>
  <si>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</si>
  <si>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</si>
  <si>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</si>
  <si>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</si>
  <si>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</si>
  <si>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</si>
  <si>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</si>
  <si>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</si>
  <si>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</si>
  <si>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</si>
  <si>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</si>
  <si>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</si>
  <si>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</si>
  <si>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</si>
  <si>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</si>
  <si>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</si>
  <si>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</si>
  <si>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</si>
  <si>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</si>
  <si>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</si>
  <si>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</si>
  <si>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</si>
  <si>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</si>
  <si>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</si>
  <si>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</si>
  <si>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</si>
  <si>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</si>
  <si>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</si>
  <si>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</si>
  <si>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</si>
  <si>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</si>
  <si>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</si>
  <si>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</si>
  <si>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</si>
  <si>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</si>
  <si>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</si>
  <si>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</si>
  <si>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</si>
  <si>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</si>
  <si>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</si>
  <si>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</si>
  <si>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</si>
  <si>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</si>
  <si>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</si>
  <si>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</si>
  <si>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</si>
  <si>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</si>
  <si>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</si>
  <si>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</si>
  <si>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</si>
  <si>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</si>
  <si>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</si>
  <si>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</si>
  <si>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</si>
  <si>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</si>
  <si>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</si>
  <si>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</si>
  <si>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</si>
  <si>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</si>
  <si>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</si>
  <si>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</si>
  <si>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</si>
  <si>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</si>
  <si>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</si>
  <si>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</si>
  <si>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</si>
  <si>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</si>
  <si>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</si>
  <si>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</si>
  <si>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</si>
  <si>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</si>
  <si>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</si>
  <si>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</si>
  <si>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</si>
  <si>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</si>
  <si>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</si>
  <si>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</si>
  <si>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</si>
  <si>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</si>
  <si>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</si>
  <si>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</si>
  <si>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</si>
  <si>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</si>
  <si>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</si>
  <si>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</si>
  <si>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</si>
  <si>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</si>
  <si>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</si>
  <si>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</si>
  <si>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</si>
  <si>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</si>
  <si>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</si>
  <si>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</si>
  <si>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</si>
  <si>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</si>
  <si>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</si>
  <si>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</si>
  <si>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</si>
  <si>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</si>
  <si>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</si>
  <si>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</si>
  <si>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</si>
  <si>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</si>
  <si>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</si>
  <si>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</si>
  <si>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</si>
  <si>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</si>
  <si>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</si>
  <si>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</si>
  <si>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</si>
  <si>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</si>
  <si>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</si>
  <si>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</si>
  <si>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</si>
  <si>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</si>
  <si>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</si>
  <si>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</si>
  <si>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</si>
  <si>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</si>
  <si>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</si>
  <si>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</si>
  <si>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</si>
  <si>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</si>
  <si>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</si>
  <si>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</si>
  <si>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</si>
  <si>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</si>
  <si>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</si>
  <si>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</si>
  <si>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</si>
  <si>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</si>
  <si>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</si>
  <si>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</si>
  <si>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</si>
  <si>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</si>
  <si>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</si>
  <si>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</si>
  <si>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</si>
  <si>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</si>
  <si>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</si>
  <si>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</si>
  <si>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</si>
  <si>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</si>
  <si>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</si>
  <si>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</si>
  <si>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</si>
  <si>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</si>
  <si>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</si>
  <si>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</si>
  <si>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</si>
  <si>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</si>
  <si>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</si>
  <si>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</si>
  <si>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</si>
  <si>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</si>
  <si>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</si>
  <si>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</si>
  <si>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</si>
  <si>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</si>
  <si>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</si>
  <si>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</si>
  <si>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</si>
  <si>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</si>
  <si>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</si>
  <si>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</si>
  <si>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</si>
  <si>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</si>
  <si>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</si>
  <si>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</si>
  <si>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</si>
  <si>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</si>
  <si>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</si>
  <si>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</si>
  <si>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</si>
  <si>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</si>
  <si>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</si>
  <si>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</si>
  <si>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</si>
  <si>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</si>
  <si>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</si>
  <si>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</si>
  <si>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</si>
  <si>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</si>
  <si>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</si>
  <si>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</si>
  <si>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</si>
  <si>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</si>
  <si>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</si>
  <si>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</si>
  <si>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</si>
  <si>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</si>
  <si>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</si>
  <si>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</si>
  <si>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</si>
  <si>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</si>
  <si>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</si>
  <si>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</si>
  <si>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</si>
  <si>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</si>
  <si>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</si>
  <si>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</si>
  <si>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</si>
  <si>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</si>
  <si>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</si>
  <si>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</si>
  <si>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</si>
  <si>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</si>
  <si>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</si>
  <si>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</si>
  <si>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</si>
  <si>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</si>
  <si>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</si>
  <si>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</si>
  <si>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</si>
  <si>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</si>
  <si>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</si>
  <si>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</si>
  <si>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</si>
  <si>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</si>
  <si>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</si>
  <si>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</si>
  <si>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</si>
  <si>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</si>
  <si>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</si>
  <si>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</si>
  <si>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</si>
  <si>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</si>
  <si>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</si>
  <si>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</si>
  <si>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</si>
  <si>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</si>
  <si>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</si>
  <si>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</si>
  <si>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</si>
  <si>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</si>
  <si>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</si>
  <si>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</si>
  <si>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</si>
  <si>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</si>
  <si>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</si>
  <si>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</si>
  <si>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</si>
  <si>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</si>
  <si>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</si>
  <si>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</si>
  <si>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</si>
  <si>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</si>
  <si>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</si>
  <si>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</si>
  <si>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</si>
  <si>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</si>
  <si>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</si>
  <si>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</si>
  <si>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</si>
  <si>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</si>
  <si>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</si>
  <si>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</si>
  <si>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</si>
  <si>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</si>
  <si>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</si>
  <si>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</si>
  <si>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</si>
  <si>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</si>
  <si>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</si>
  <si>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</si>
  <si>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</si>
  <si>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</si>
  <si>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</si>
  <si>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</si>
  <si>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</si>
  <si>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</si>
  <si>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</si>
  <si>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</si>
  <si>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</si>
  <si>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</si>
  <si>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</si>
  <si>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</si>
  <si>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</si>
  <si>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</si>
  <si>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</si>
  <si>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</si>
  <si>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</si>
  <si>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</si>
  <si>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</si>
  <si>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</si>
  <si>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</si>
  <si>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</si>
  <si>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</si>
  <si>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</si>
  <si>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</si>
  <si>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</si>
  <si>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</si>
  <si>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</si>
  <si>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</si>
  <si>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</si>
  <si>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</si>
  <si>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</si>
  <si>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</si>
  <si>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</si>
  <si>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</si>
  <si>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</si>
  <si>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</si>
  <si>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</si>
  <si>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</si>
  <si>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</si>
  <si>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</si>
  <si>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</si>
  <si>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</si>
  <si>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</si>
  <si>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</si>
  <si>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</si>
  <si>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</si>
  <si>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</si>
  <si>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</si>
  <si>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</si>
  <si>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</si>
  <si>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</si>
  <si>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</si>
  <si>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</si>
  <si>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</si>
  <si>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</si>
  <si>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</si>
  <si>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</si>
  <si>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</si>
  <si>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</si>
  <si>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</si>
  <si>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</si>
  <si>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</si>
  <si>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</si>
  <si>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</si>
  <si>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</si>
  <si>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</si>
  <si>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</si>
  <si>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</si>
  <si>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</si>
  <si>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</si>
  <si>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</si>
  <si>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</si>
  <si>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</si>
  <si>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</si>
  <si>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</si>
  <si>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</si>
  <si>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</si>
  <si>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</si>
  <si>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</si>
  <si>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</si>
  <si>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</si>
  <si>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</si>
  <si>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</si>
  <si>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</si>
  <si>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</si>
  <si>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</si>
  <si>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</si>
  <si>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</si>
  <si>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</si>
  <si>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</si>
  <si>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</si>
  <si>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</si>
  <si>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</si>
  <si>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</si>
  <si>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</si>
  <si>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</si>
  <si>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</si>
  <si>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</si>
  <si>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</si>
  <si>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</si>
  <si>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</si>
  <si>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</si>
  <si>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</si>
  <si>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</si>
  <si>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</si>
  <si>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</si>
  <si>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</si>
  <si>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</si>
  <si>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</si>
  <si>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</si>
  <si>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</si>
  <si>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</si>
  <si>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</si>
  <si>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</si>
  <si>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</si>
  <si>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</si>
  <si>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</si>
  <si>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</si>
  <si>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</si>
  <si>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</si>
  <si>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</si>
  <si>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</si>
  <si>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</si>
  <si>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</si>
  <si>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</si>
  <si>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</si>
  <si>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</si>
  <si>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</si>
  <si>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</si>
  <si>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</si>
  <si>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</si>
  <si>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</si>
  <si>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</si>
  <si>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</si>
  <si>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</si>
  <si>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</si>
  <si>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</si>
  <si>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</si>
  <si>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</si>
  <si>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</si>
  <si>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</si>
  <si>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</si>
  <si>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</si>
  <si>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</si>
  <si>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</si>
  <si>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</si>
  <si>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</si>
  <si>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</si>
  <si>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</si>
  <si>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</si>
  <si>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</si>
  <si>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</si>
  <si>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</si>
  <si>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</si>
  <si>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</si>
  <si>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</si>
  <si>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</si>
  <si>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</si>
  <si>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</si>
  <si>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</si>
  <si>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</si>
  <si>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</si>
  <si>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</si>
  <si>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</si>
  <si>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</si>
  <si>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</si>
  <si>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</si>
  <si>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</si>
  <si>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</si>
  <si>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</si>
  <si>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</si>
  <si>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</si>
  <si>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</si>
  <si>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</si>
  <si>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</si>
  <si>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</si>
  <si>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</si>
  <si>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</si>
  <si>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</si>
  <si>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</si>
  <si>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</si>
  <si>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</si>
  <si>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</si>
  <si>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</si>
  <si>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</si>
  <si>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</si>
  <si>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</si>
  <si>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</si>
  <si>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</si>
  <si>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</si>
  <si>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</si>
  <si>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</si>
  <si>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</si>
  <si>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</si>
  <si>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</si>
  <si>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</si>
  <si>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</si>
  <si>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</si>
  <si>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</si>
  <si>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</si>
  <si>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</si>
  <si>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</si>
  <si>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</si>
  <si>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</si>
  <si>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</si>
  <si>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</si>
  <si>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</si>
  <si>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</si>
  <si>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</si>
  <si>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</si>
  <si>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</si>
  <si>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</si>
  <si>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</si>
  <si>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</si>
  <si>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</si>
  <si>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</si>
  <si>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</si>
  <si>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</si>
  <si>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</si>
  <si>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</si>
  <si>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</si>
  <si>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</si>
  <si>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</si>
  <si>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</si>
  <si>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</si>
  <si>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</si>
  <si>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</si>
  <si>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</si>
  <si>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</si>
  <si>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</si>
  <si>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</si>
  <si>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</si>
  <si>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</si>
  <si>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</si>
  <si>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</si>
  <si>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</si>
  <si>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</si>
  <si>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</si>
  <si>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</si>
  <si>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</si>
  <si>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</si>
  <si>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</si>
  <si>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</si>
  <si>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</si>
  <si>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</si>
  <si>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</si>
  <si>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</si>
  <si>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</si>
  <si>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</si>
  <si>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</si>
  <si>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</si>
  <si>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</si>
  <si>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</si>
  <si>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</si>
  <si>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</si>
  <si>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</si>
  <si>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</si>
  <si>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</si>
  <si>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</si>
  <si>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</si>
  <si>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</si>
  <si>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</si>
  <si>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</si>
  <si>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</si>
  <si>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</si>
  <si>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</si>
  <si>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</si>
  <si>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</si>
  <si>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</si>
  <si>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</si>
  <si>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</si>
  <si>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</si>
  <si>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</si>
  <si>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</si>
  <si>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</si>
  <si>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</si>
  <si>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</si>
  <si>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</si>
  <si>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</si>
  <si>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</si>
  <si>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</si>
  <si>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</si>
  <si>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</si>
  <si>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</si>
  <si>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</si>
  <si>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</si>
  <si>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</si>
  <si>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</si>
  <si>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</si>
  <si>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</si>
  <si>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</si>
  <si>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</si>
  <si>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</si>
  <si>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</si>
  <si>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</si>
  <si>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</si>
  <si>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</si>
  <si>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</si>
  <si>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</si>
  <si>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</si>
  <si>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</si>
  <si>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</si>
  <si>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</si>
  <si>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</si>
  <si>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</si>
  <si>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</si>
  <si>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</si>
  <si>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</si>
  <si>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</si>
  <si>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</si>
  <si>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</si>
  <si>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</si>
  <si>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</si>
  <si>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</si>
  <si>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</si>
  <si>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</si>
  <si>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</si>
  <si>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</si>
  <si>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</si>
  <si>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</si>
  <si>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</si>
  <si>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</si>
  <si>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</si>
  <si>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</si>
  <si>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</si>
  <si>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</si>
  <si>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</si>
  <si>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</si>
  <si>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</si>
  <si>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</si>
  <si>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</si>
  <si>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</si>
  <si>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</si>
  <si>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</si>
  <si>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</si>
  <si>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</si>
  <si>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</si>
  <si>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</si>
  <si>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</si>
  <si>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</si>
  <si>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</si>
  <si>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</si>
  <si>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</si>
  <si>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</si>
  <si>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</si>
  <si>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</si>
  <si>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</si>
  <si>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</si>
  <si>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</si>
  <si>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</si>
  <si>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</si>
  <si>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</si>
  <si>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</si>
  <si>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</si>
  <si>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</si>
  <si>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</si>
  <si>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</si>
  <si>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</si>
  <si>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</si>
  <si>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</si>
  <si>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</si>
  <si>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</si>
  <si>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</si>
  <si>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</si>
  <si>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</si>
  <si>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</si>
  <si>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</si>
  <si>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</si>
  <si>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</si>
  <si>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</si>
  <si>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</si>
  <si>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</si>
  <si>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</si>
  <si>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</si>
  <si>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</si>
  <si>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</si>
  <si>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</si>
  <si>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</si>
  <si>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</si>
  <si>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</si>
  <si>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</si>
  <si>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</si>
  <si>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</si>
  <si>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</si>
  <si>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</si>
  <si>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</si>
  <si>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</si>
  <si>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</si>
  <si>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</si>
  <si>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</si>
  <si>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</si>
  <si>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</si>
  <si>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</si>
  <si>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</si>
  <si>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</si>
  <si>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</si>
  <si>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</si>
  <si>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</si>
  <si>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</si>
  <si>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</si>
  <si>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</si>
  <si>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</si>
  <si>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</si>
  <si>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</si>
  <si>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</si>
  <si>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</si>
  <si>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</si>
  <si>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</si>
  <si>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</si>
  <si>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</si>
  <si>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</si>
  <si>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</si>
  <si>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</si>
  <si>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</si>
  <si>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</si>
  <si>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</si>
  <si>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</si>
  <si>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</si>
  <si>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</si>
  <si>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</si>
  <si>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</si>
  <si>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</si>
  <si>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</si>
  <si>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</si>
  <si>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</si>
  <si>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</si>
  <si>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</si>
  <si>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</si>
  <si>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</si>
  <si>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</si>
  <si>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</si>
  <si>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</si>
  <si>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</si>
  <si>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</si>
  <si>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</si>
  <si>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</si>
  <si>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</si>
  <si>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</si>
  <si>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</si>
  <si>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</si>
  <si>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</si>
  <si>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</si>
  <si>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</si>
  <si>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</si>
  <si>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</si>
  <si>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</si>
  <si>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</si>
  <si>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</si>
  <si>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</si>
  <si>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</si>
  <si>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</si>
  <si>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</si>
  <si>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</si>
  <si>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</si>
  <si>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</si>
  <si>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</si>
  <si>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</si>
  <si>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</si>
  <si>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</si>
  <si>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</si>
  <si>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</si>
  <si>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</si>
  <si>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</si>
  <si>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</si>
  <si>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</si>
  <si>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</si>
  <si>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</si>
  <si>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</si>
  <si>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</si>
  <si>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</si>
  <si>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</si>
  <si>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</si>
  <si>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</si>
  <si>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</si>
  <si>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</si>
  <si>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</si>
  <si>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</si>
  <si>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</si>
  <si>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</si>
  <si>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</si>
  <si>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</si>
  <si>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</si>
  <si>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</si>
  <si>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</si>
  <si>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</si>
  <si>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</si>
  <si>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</si>
  <si>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</si>
  <si>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</si>
  <si>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</si>
  <si>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</si>
  <si>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</si>
  <si>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</si>
  <si>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</si>
  <si>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</si>
  <si>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</si>
  <si>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</si>
  <si>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</si>
  <si>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</si>
  <si>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</si>
  <si>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</si>
  <si>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</si>
  <si>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</si>
  <si>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</si>
  <si>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</si>
  <si>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</si>
  <si>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</si>
  <si>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</si>
  <si>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</si>
  <si>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</si>
  <si>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</si>
  <si>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</si>
  <si>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</si>
  <si>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</si>
  <si>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</si>
  <si>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</si>
  <si>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</si>
  <si>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</si>
  <si>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</si>
  <si>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</si>
  <si>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</si>
  <si>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</si>
  <si>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</si>
  <si>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</si>
  <si>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</si>
  <si>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</si>
  <si>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</si>
  <si>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</si>
  <si>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</si>
  <si>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</si>
  <si>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</si>
  <si>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</si>
  <si>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</si>
  <si>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</si>
  <si>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</si>
  <si>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</si>
  <si>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</si>
  <si>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</si>
  <si>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</si>
  <si>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</si>
  <si>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</si>
  <si>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</si>
  <si>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</si>
  <si>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</si>
  <si>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</si>
  <si>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</si>
  <si>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</si>
  <si>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</si>
  <si>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</si>
  <si>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</si>
  <si>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</si>
  <si>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</si>
  <si>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</si>
  <si>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</si>
  <si>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</si>
  <si>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</si>
  <si>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</si>
  <si>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</si>
  <si>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</si>
  <si>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</si>
  <si>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</si>
  <si>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</si>
  <si>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</si>
  <si>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</si>
  <si>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</si>
  <si>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</si>
  <si>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</si>
  <si>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</si>
  <si>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</si>
  <si>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</si>
  <si>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</si>
  <si>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</si>
  <si>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</si>
  <si>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</si>
  <si>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</si>
  <si>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</si>
  <si>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</si>
  <si>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</si>
  <si>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</si>
  <si>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</si>
  <si>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</si>
  <si>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</si>
  <si>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</si>
  <si>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</si>
  <si>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</si>
  <si>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</si>
  <si>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</si>
  <si>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</si>
  <si>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</si>
  <si>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</si>
  <si>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</si>
  <si>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</si>
  <si>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</si>
  <si>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</si>
  <si>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</si>
  <si>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</si>
  <si>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</si>
  <si>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</si>
  <si>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</si>
  <si>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</si>
  <si>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</si>
  <si>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</si>
  <si>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</si>
  <si>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</si>
  <si>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</si>
  <si>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</si>
  <si>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</si>
  <si>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</si>
  <si>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</si>
  <si>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</si>
  <si>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</si>
  <si>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</si>
  <si>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</si>
  <si>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</si>
  <si>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</si>
  <si>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</si>
  <si>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</si>
  <si>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</si>
  <si>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</si>
  <si>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</si>
  <si>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</si>
  <si>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</si>
  <si>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</si>
  <si>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</si>
  <si>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</si>
  <si>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</si>
  <si>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</si>
  <si>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</si>
  <si>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</si>
  <si>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</si>
  <si>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</si>
  <si>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</si>
  <si>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</si>
  <si>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</si>
  <si>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</si>
  <si>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</si>
  <si>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</si>
  <si>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</si>
  <si>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</si>
  <si>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</si>
  <si>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</si>
  <si>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</si>
  <si>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</si>
  <si>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</si>
  <si>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</si>
  <si>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</si>
  <si>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</si>
  <si>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</si>
  <si>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</si>
  <si>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</si>
  <si>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</si>
  <si>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</si>
  <si>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</si>
  <si>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</si>
  <si>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</si>
  <si>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</si>
  <si>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</si>
  <si>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</si>
  <si>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</si>
  <si>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</si>
  <si>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</si>
  <si>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</si>
  <si>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</si>
  <si>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</si>
  <si>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</si>
  <si>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</si>
  <si>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</si>
  <si>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</si>
  <si>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</si>
  <si>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</si>
  <si>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</si>
  <si>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</si>
  <si>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</si>
  <si>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</si>
  <si>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</si>
  <si>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</si>
  <si>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</si>
  <si>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</si>
  <si>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</si>
  <si>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</si>
  <si>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</si>
  <si>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</si>
  <si>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</si>
  <si>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</si>
  <si>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</si>
  <si>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</si>
  <si>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</si>
  <si>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</si>
  <si>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</si>
  <si>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</si>
  <si>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</si>
  <si>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</si>
  <si>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</si>
  <si>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</si>
  <si>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</si>
  <si>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</si>
  <si>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</si>
  <si>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</si>
  <si>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</si>
  <si>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</si>
  <si>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</si>
  <si>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</si>
  <si>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</si>
  <si>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</si>
  <si>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</si>
  <si>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</si>
  <si>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</si>
  <si>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</si>
  <si>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</si>
  <si>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</si>
  <si>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</si>
  <si>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</si>
  <si>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</si>
  <si>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</si>
  <si>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</si>
  <si>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</si>
  <si>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</si>
  <si>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</si>
  <si>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</si>
  <si>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</si>
  <si>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</si>
  <si>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</si>
  <si>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</si>
  <si>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</si>
  <si>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</si>
  <si>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</si>
  <si>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</si>
  <si>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</si>
  <si>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</si>
  <si>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</si>
  <si>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</si>
  <si>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</si>
  <si>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</si>
  <si>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</si>
  <si>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</si>
  <si>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</si>
  <si>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</si>
  <si>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</si>
  <si>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</si>
  <si>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</si>
  <si>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</si>
  <si>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</si>
  <si>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</si>
  <si>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</si>
  <si>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</si>
  <si>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</si>
  <si>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</si>
  <si>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</si>
  <si>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</si>
  <si>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</si>
  <si>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</si>
  <si>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</si>
  <si>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</si>
  <si>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</si>
  <si>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</si>
  <si>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</si>
  <si>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</si>
  <si>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</si>
  <si>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</si>
  <si>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</si>
  <si>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</si>
  <si>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</si>
  <si>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</si>
  <si>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</si>
  <si>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</si>
  <si>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</si>
  <si>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</si>
  <si>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</si>
  <si>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</si>
  <si>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</si>
  <si>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</si>
  <si>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</si>
  <si>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</si>
  <si>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</si>
  <si>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</si>
  <si>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</si>
  <si>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</si>
  <si>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</si>
  <si>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</si>
  <si>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</si>
  <si>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</si>
  <si>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</si>
  <si>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</si>
  <si>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</si>
  <si>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</si>
  <si>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</si>
  <si>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</si>
  <si>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</si>
  <si>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</si>
  <si>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</si>
  <si>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</si>
  <si>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</si>
  <si>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</si>
  <si>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</si>
  <si>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</si>
  <si>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</si>
  <si>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</si>
  <si>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</si>
  <si>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</si>
  <si>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</si>
  <si>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</si>
  <si>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</si>
  <si>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</si>
  <si>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</si>
  <si>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</si>
  <si>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</si>
  <si>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</si>
  <si>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</si>
  <si>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</si>
  <si>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</si>
  <si>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</si>
  <si>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</si>
  <si>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</si>
  <si>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</si>
  <si>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</si>
  <si>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</si>
  <si>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</si>
  <si>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</si>
  <si>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</si>
  <si>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</si>
  <si>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</si>
  <si>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</si>
  <si>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</si>
  <si>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</si>
  <si>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</si>
  <si>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</si>
  <si>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</si>
  <si>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</si>
  <si>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</si>
  <si>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</si>
  <si>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</si>
  <si>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</si>
  <si>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</si>
  <si>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</si>
  <si>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</si>
  <si>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</si>
  <si>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</si>
  <si>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</si>
  <si>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</si>
  <si>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</si>
  <si>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</si>
  <si>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</si>
  <si>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</si>
  <si>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</si>
  <si>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</si>
  <si>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</si>
  <si>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</si>
  <si>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</si>
  <si>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</si>
  <si>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</si>
  <si>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</si>
  <si>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</si>
  <si>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</si>
  <si>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</si>
  <si>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</si>
  <si>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</si>
  <si>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</si>
  <si>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</si>
  <si>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</si>
  <si>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</si>
  <si>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</si>
  <si>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</si>
  <si>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</si>
  <si>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</si>
  <si>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</si>
  <si>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</si>
  <si>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</si>
  <si>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</si>
  <si>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</si>
  <si>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</si>
  <si>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</si>
  <si>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</si>
  <si>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</si>
  <si>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</si>
  <si>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</si>
  <si>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</si>
  <si>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</si>
  <si>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</si>
  <si>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</si>
  <si>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</si>
  <si>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</si>
  <si>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</si>
  <si>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</si>
  <si>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</si>
  <si>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</si>
  <si>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</si>
  <si>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</si>
  <si>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</si>
  <si>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</si>
  <si>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</si>
  <si>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</si>
  <si>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</si>
  <si>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</si>
  <si>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</si>
  <si>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</si>
  <si>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</si>
  <si>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</si>
  <si>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</si>
  <si>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</si>
  <si>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</si>
  <si>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</si>
  <si>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</si>
  <si>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</si>
  <si>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</si>
  <si>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</si>
  <si>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</si>
  <si>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</si>
  <si>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</si>
  <si>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</si>
  <si>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</si>
  <si>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</si>
  <si>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</si>
  <si>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</si>
  <si>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</si>
  <si>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</si>
  <si>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</si>
  <si>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</si>
  <si>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</si>
  <si>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</si>
  <si>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</si>
  <si>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</si>
  <si>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</si>
  <si>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</si>
  <si>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</si>
  <si>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</si>
  <si>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</si>
  <si>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</si>
  <si>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</si>
  <si>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</si>
  <si>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</si>
  <si>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</si>
  <si>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</si>
  <si>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</si>
  <si>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</si>
  <si>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</si>
  <si>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</si>
  <si>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</si>
  <si>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</si>
  <si>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</si>
  <si>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</si>
  <si>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</si>
  <si>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</si>
  <si>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</si>
  <si>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</si>
  <si>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</si>
  <si>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</si>
  <si>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</si>
  <si>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</si>
  <si>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</si>
  <si>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</si>
  <si>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</si>
  <si>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</si>
  <si>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</si>
  <si>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</si>
  <si>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</si>
  <si>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</si>
  <si>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</si>
  <si>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</si>
  <si>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</si>
  <si>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</si>
  <si>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</si>
  <si>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</si>
  <si>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</si>
  <si>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</si>
  <si>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</si>
  <si>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</si>
  <si>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</si>
  <si>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</si>
  <si>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</si>
  <si>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</si>
  <si>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</si>
  <si>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</si>
  <si>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</si>
  <si>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</si>
  <si>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</si>
  <si>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</si>
  <si>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</si>
  <si>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</si>
  <si>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</si>
  <si>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</si>
  <si>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</si>
  <si>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</si>
  <si>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</si>
  <si>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</si>
  <si>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</si>
  <si>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</si>
  <si>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</si>
  <si>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</si>
  <si>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</si>
  <si>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</si>
  <si>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</si>
  <si>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</si>
  <si>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</si>
  <si>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</si>
  <si>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</si>
  <si>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</si>
  <si>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</si>
  <si>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</si>
  <si>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</si>
  <si>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</si>
  <si>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</si>
  <si>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</si>
  <si>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</si>
  <si>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</si>
  <si>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</si>
  <si>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</si>
  <si>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</si>
  <si>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</si>
  <si>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</si>
  <si>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</si>
  <si>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</si>
  <si>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</si>
  <si>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</si>
  <si>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</si>
  <si>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</si>
  <si>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</si>
  <si>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</si>
  <si>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</si>
  <si>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</si>
  <si>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</si>
  <si>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</si>
  <si>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</si>
  <si>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</si>
  <si>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</si>
  <si>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</si>
  <si>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</si>
  <si>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</si>
  <si>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</si>
  <si>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</si>
  <si>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</si>
  <si>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</si>
  <si>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</si>
  <si>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</si>
  <si>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</si>
  <si>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</si>
  <si>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</si>
  <si>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</si>
  <si>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</si>
  <si>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</si>
  <si>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</si>
  <si>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</si>
  <si>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</si>
  <si>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</si>
  <si>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</si>
  <si>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</si>
  <si>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</si>
  <si>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</si>
  <si>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</si>
  <si>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</si>
  <si>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</si>
  <si>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</si>
  <si>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</si>
  <si>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</si>
  <si>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</si>
  <si>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</si>
  <si>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</si>
  <si>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</si>
  <si>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</si>
  <si>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</si>
  <si>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</si>
  <si>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</si>
  <si>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</si>
  <si>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</si>
  <si>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</si>
  <si>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</si>
  <si>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</si>
  <si>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</si>
  <si>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</si>
  <si>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</si>
  <si>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</si>
  <si>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</si>
  <si>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</si>
  <si>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</si>
  <si>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</si>
  <si>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</si>
  <si>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</si>
  <si>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</si>
  <si>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</si>
  <si>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</si>
  <si>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</si>
  <si>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</si>
  <si>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</si>
  <si>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</si>
  <si>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</si>
  <si>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</si>
  <si>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</si>
  <si>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</si>
  <si>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</si>
  <si>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</si>
  <si>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</si>
  <si>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</si>
  <si>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</si>
  <si>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</si>
  <si>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</si>
  <si>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</si>
  <si>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</si>
  <si>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</si>
  <si>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</si>
  <si>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</si>
  <si>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</si>
  <si>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</si>
  <si>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</si>
  <si>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</si>
  <si>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</si>
  <si>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</si>
  <si>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</si>
  <si>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</si>
  <si>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</si>
  <si>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</si>
  <si>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</si>
  <si>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</si>
  <si>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</si>
  <si>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</si>
  <si>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</si>
  <si>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</si>
  <si>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</si>
  <si>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</si>
  <si>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</si>
  <si>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</si>
  <si>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</si>
  <si>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</si>
  <si>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</si>
  <si>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</si>
  <si>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</si>
  <si>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</si>
  <si>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</si>
  <si>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</si>
  <si>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</si>
  <si>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</si>
  <si>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</si>
  <si>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</si>
  <si>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</si>
  <si>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</si>
  <si>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</si>
  <si>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</si>
  <si>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</si>
  <si>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</si>
  <si>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</si>
  <si>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</si>
  <si>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</si>
  <si>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</si>
  <si>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</si>
  <si>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</si>
  <si>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</si>
  <si>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</si>
  <si>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</si>
  <si>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</si>
  <si>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</si>
  <si>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</si>
  <si>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</si>
  <si>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</si>
  <si>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</si>
  <si>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</si>
  <si>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</si>
  <si>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</si>
  <si>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</si>
  <si>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</si>
  <si>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</si>
  <si>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</si>
  <si>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</si>
  <si>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</si>
  <si>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</si>
  <si>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</si>
  <si>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</si>
  <si>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</si>
  <si>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</si>
  <si>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</si>
  <si>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</si>
  <si>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</si>
  <si>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</si>
  <si>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</si>
  <si>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</si>
  <si>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</si>
  <si>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</si>
  <si>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</si>
  <si>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</si>
  <si>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</si>
  <si>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</si>
  <si>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</si>
  <si>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</si>
  <si>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</si>
  <si>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</si>
  <si>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</si>
  <si>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</si>
  <si>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</si>
  <si>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</si>
  <si>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</si>
  <si>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</si>
  <si>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</si>
  <si>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</si>
  <si>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</si>
  <si>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</si>
  <si>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</si>
  <si>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</si>
  <si>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</si>
  <si>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</si>
  <si>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</si>
  <si>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</si>
  <si>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</si>
  <si>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</si>
  <si>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</si>
  <si>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</si>
  <si>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</si>
  <si>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</si>
  <si>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</si>
  <si>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</si>
  <si>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</si>
  <si>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</si>
  <si>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</si>
  <si>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</si>
  <si>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</si>
  <si>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</si>
  <si>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</si>
  <si>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</si>
  <si>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</si>
  <si>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</si>
  <si>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</si>
  <si>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</si>
  <si>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</si>
  <si>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</si>
  <si>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</si>
  <si>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</si>
  <si>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</si>
  <si>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</si>
  <si>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</si>
  <si>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</si>
  <si>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</si>
  <si>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</si>
  <si>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</si>
  <si>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</si>
  <si>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</si>
  <si>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</si>
  <si>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</si>
  <si>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</si>
  <si>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</si>
  <si>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</si>
  <si>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</si>
  <si>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</si>
  <si>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</si>
  <si>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</si>
  <si>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</si>
  <si>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</si>
  <si>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</si>
  <si>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</si>
  <si>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</si>
  <si>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</si>
  <si>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</si>
  <si>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</si>
  <si>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</si>
  <si>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</si>
  <si>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</si>
  <si>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</si>
  <si>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</si>
  <si>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</si>
  <si>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</si>
  <si>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</si>
  <si>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</si>
  <si>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</si>
  <si>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</si>
  <si>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</si>
  <si>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</si>
  <si>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</si>
  <si>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</si>
  <si>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</si>
  <si>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</si>
  <si>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</si>
  <si>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</si>
  <si>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</si>
  <si>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</si>
  <si>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</si>
  <si>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</si>
  <si>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</si>
  <si>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</si>
  <si>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</si>
  <si>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</si>
  <si>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</si>
  <si>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</si>
  <si>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</si>
  <si>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</si>
  <si>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</si>
  <si>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</si>
  <si>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</si>
  <si>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</si>
  <si>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</si>
  <si>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</si>
  <si>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</si>
  <si>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</si>
  <si>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</si>
  <si>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</si>
  <si>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</si>
  <si>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</si>
  <si>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</si>
  <si>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</si>
  <si>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</si>
  <si>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</si>
  <si>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</si>
  <si>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</si>
  <si>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</si>
  <si>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</si>
  <si>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</si>
  <si>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</si>
  <si>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</si>
  <si>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</si>
  <si>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</si>
  <si>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</si>
  <si>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</si>
  <si>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</si>
  <si>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</si>
  <si>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</si>
  <si>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</si>
  <si>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</si>
  <si>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</si>
  <si>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</si>
  <si>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</si>
  <si>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</si>
  <si>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</si>
  <si>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</si>
  <si>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</si>
  <si>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</si>
  <si>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</si>
  <si>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</si>
  <si>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</si>
  <si>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</si>
  <si>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</si>
  <si>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</si>
  <si>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</si>
  <si>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</si>
  <si>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</si>
  <si>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</si>
  <si>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</si>
  <si>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</si>
  <si>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</si>
  <si>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</si>
  <si>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</si>
  <si>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</si>
  <si>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</si>
  <si>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</si>
  <si>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</si>
  <si>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</si>
  <si>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</si>
  <si>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</si>
  <si>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</si>
  <si>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</si>
  <si>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</si>
  <si>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</si>
  <si>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</si>
  <si>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</si>
  <si>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</si>
  <si>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</si>
  <si>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</si>
  <si>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</si>
  <si>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</si>
  <si>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</si>
  <si>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</si>
  <si>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</si>
  <si>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</si>
  <si>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</si>
  <si>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</si>
  <si>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</si>
  <si>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</si>
  <si>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</si>
  <si>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</si>
  <si>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</si>
  <si>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</si>
  <si>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</si>
  <si>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</si>
  <si>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</si>
  <si>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</si>
  <si>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</si>
  <si>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</si>
  <si>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</si>
  <si>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</si>
  <si>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</si>
  <si>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</si>
  <si>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</si>
  <si>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</si>
  <si>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</si>
  <si>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</si>
  <si>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</si>
  <si>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</si>
  <si>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</si>
  <si>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</si>
  <si>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</si>
  <si>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</si>
  <si>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</si>
  <si>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</si>
  <si>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</si>
  <si>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</si>
  <si>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</si>
  <si>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</si>
  <si>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</si>
  <si>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</si>
  <si>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</si>
  <si>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</si>
  <si>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</si>
  <si>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</si>
  <si>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</si>
  <si>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</si>
  <si>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</si>
  <si>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</si>
  <si>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</si>
  <si>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</si>
  <si>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</si>
  <si>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</si>
  <si>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</si>
  <si>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</si>
  <si>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</si>
  <si>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</si>
  <si>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</si>
  <si>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</si>
  <si>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</si>
  <si>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</si>
  <si>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</si>
  <si>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</si>
  <si>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</si>
  <si>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</si>
  <si>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</si>
  <si>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</si>
  <si>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</si>
  <si>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</si>
  <si>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</si>
  <si>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</si>
  <si>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</si>
  <si>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</si>
  <si>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</si>
  <si>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</si>
  <si>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</si>
  <si>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</si>
  <si>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</si>
  <si>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</si>
  <si>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</si>
  <si>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</si>
  <si>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</si>
  <si>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</si>
  <si>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</si>
  <si>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</si>
  <si>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</si>
  <si>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</si>
  <si>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</si>
  <si>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</si>
  <si>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</si>
  <si>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</si>
  <si>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</si>
  <si>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</si>
  <si>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</si>
  <si>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</si>
  <si>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</si>
  <si>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</si>
  <si>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</si>
  <si>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</si>
  <si>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</si>
  <si>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</si>
  <si>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</si>
  <si>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</si>
  <si>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</si>
  <si>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</si>
  <si>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</si>
  <si>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</si>
  <si>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</si>
  <si>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</si>
  <si>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</si>
  <si>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</si>
  <si>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</si>
  <si>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</si>
  <si>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</si>
  <si>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</si>
  <si>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</si>
  <si>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</si>
  <si>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</si>
  <si>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</si>
  <si>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</si>
  <si>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</si>
  <si>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</si>
  <si>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</si>
  <si>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</si>
  <si>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</si>
  <si>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</si>
  <si>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</si>
  <si>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</si>
  <si>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</si>
  <si>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</si>
  <si>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</si>
  <si>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</si>
  <si>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</si>
  <si>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</si>
  <si>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</si>
  <si>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</si>
  <si>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</si>
  <si>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</si>
  <si>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</si>
  <si>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</si>
  <si>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</si>
  <si>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</si>
  <si>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</si>
  <si>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</si>
  <si>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</si>
  <si>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</si>
  <si>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</si>
  <si>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</si>
  <si>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</si>
  <si>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</si>
  <si>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</si>
  <si>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</si>
  <si>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</si>
  <si>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</si>
  <si>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</si>
  <si>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</si>
  <si>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</si>
  <si>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</si>
  <si>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</si>
  <si>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</si>
  <si>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</si>
  <si>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</si>
  <si>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</si>
  <si>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</si>
  <si>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</si>
  <si>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</si>
  <si>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</si>
  <si>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</si>
  <si>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</si>
  <si>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</si>
  <si>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</si>
  <si>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</si>
  <si>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</si>
  <si>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</si>
  <si>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</si>
  <si>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</si>
  <si>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</si>
  <si>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</si>
  <si>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</si>
  <si>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</si>
  <si>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</si>
  <si>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</si>
  <si>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</si>
  <si>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</si>
  <si>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</si>
  <si>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</si>
  <si>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</si>
  <si>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</si>
  <si>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</si>
  <si>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</si>
  <si>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</si>
  <si>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</si>
  <si>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</si>
  <si>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</si>
  <si>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</si>
  <si>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</si>
  <si>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</si>
  <si>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</si>
  <si>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</si>
  <si>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</si>
  <si>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</si>
  <si>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</si>
  <si>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</si>
  <si>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</si>
  <si>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</si>
  <si>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</si>
  <si>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</si>
  <si>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</si>
  <si>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</si>
  <si>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</si>
  <si>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</si>
  <si>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</si>
  <si>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</si>
  <si>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</si>
  <si>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</si>
  <si>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</si>
  <si>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</si>
  <si>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</si>
  <si>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</si>
  <si>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</si>
  <si>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</si>
  <si>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</si>
  <si>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</si>
  <si>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</si>
  <si>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</si>
  <si>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</si>
  <si>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</si>
  <si>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</si>
  <si>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</si>
  <si>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</si>
  <si>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</si>
  <si>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</si>
  <si>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</si>
  <si>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</si>
  <si>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</si>
  <si>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</si>
  <si>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</si>
  <si>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</si>
  <si>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</si>
  <si>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</si>
  <si>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</si>
  <si>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</si>
  <si>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</si>
  <si>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</si>
  <si>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</si>
  <si>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</si>
  <si>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</si>
  <si>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</si>
  <si>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</si>
  <si>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</si>
  <si>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</si>
  <si>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</si>
  <si>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</si>
  <si>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</si>
  <si>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</si>
  <si>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</si>
  <si>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</si>
  <si>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</si>
  <si>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</si>
  <si>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</si>
  <si>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</si>
  <si>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</si>
  <si>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</si>
  <si>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</si>
  <si>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</si>
  <si>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</si>
  <si>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</si>
  <si>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</si>
  <si>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</si>
  <si>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</si>
  <si>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</si>
  <si>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</si>
  <si>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</si>
  <si>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</si>
  <si>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</si>
  <si>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</si>
  <si>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</si>
  <si>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</si>
  <si>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</si>
  <si>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</si>
  <si>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</si>
  <si>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</si>
  <si>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</si>
  <si>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</si>
  <si>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</si>
  <si>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</si>
  <si>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</si>
  <si>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</si>
  <si>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</si>
  <si>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</si>
  <si>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</si>
  <si>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</si>
  <si>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</si>
  <si>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</si>
  <si>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</si>
  <si>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</si>
  <si>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</si>
  <si>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</si>
  <si>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</si>
  <si>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</si>
  <si>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</si>
  <si>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</si>
  <si>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</si>
  <si>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</si>
  <si>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</si>
  <si>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</si>
  <si>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</si>
  <si>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</si>
  <si>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</si>
  <si>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</si>
  <si>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</si>
  <si>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</si>
  <si>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</si>
  <si>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</si>
  <si>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</si>
  <si>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</si>
  <si>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</si>
  <si>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</si>
  <si>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</si>
  <si>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</si>
  <si>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</si>
  <si>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</si>
  <si>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</si>
  <si>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</si>
  <si>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</si>
  <si>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</si>
  <si>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</si>
  <si>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</si>
  <si>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</si>
  <si>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</si>
  <si>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</si>
  <si>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</si>
  <si>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</si>
  <si>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</si>
  <si>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</si>
  <si>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</si>
  <si>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</si>
  <si>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</si>
  <si>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</si>
  <si>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</si>
  <si>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</si>
  <si>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</si>
  <si>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</si>
  <si>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</si>
  <si>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</si>
  <si>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</si>
  <si>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</si>
  <si>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</si>
  <si>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</si>
  <si>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</si>
  <si>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</si>
  <si>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</si>
  <si>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</si>
  <si>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</si>
  <si>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</si>
  <si>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</si>
  <si>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</si>
  <si>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</si>
  <si>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</si>
  <si>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</si>
  <si>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</si>
  <si>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</si>
  <si>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</si>
  <si>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</si>
  <si>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</si>
  <si>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</si>
  <si>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</si>
  <si>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</si>
  <si>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</si>
  <si>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</si>
  <si>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</si>
  <si>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</si>
  <si>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</si>
  <si>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</si>
  <si>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</si>
  <si>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</si>
  <si>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</si>
  <si>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</si>
  <si>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</si>
  <si>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</si>
  <si>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</si>
  <si>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</si>
  <si>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</si>
  <si>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</si>
  <si>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</si>
  <si>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</si>
  <si>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</si>
  <si>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</si>
  <si>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</si>
  <si>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</si>
  <si>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</si>
  <si>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</si>
  <si>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</si>
  <si>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</si>
  <si>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</si>
  <si>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</si>
  <si>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</si>
  <si>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</si>
  <si>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</si>
  <si>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</si>
  <si>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</si>
  <si>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</si>
  <si>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</si>
  <si>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</si>
  <si>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</si>
  <si>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</si>
  <si>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</si>
  <si>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</si>
  <si>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</si>
  <si>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</si>
  <si>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</si>
  <si>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</si>
  <si>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</si>
  <si>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</si>
  <si>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</si>
  <si>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</si>
  <si>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</si>
  <si>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</si>
  <si>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</si>
  <si>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</si>
  <si>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</si>
  <si>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</si>
  <si>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</si>
  <si>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</si>
  <si>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</si>
  <si>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</si>
  <si>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</si>
  <si>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</si>
  <si>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</si>
  <si>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</si>
  <si>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</si>
  <si>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</si>
  <si>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</si>
  <si>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</si>
  <si>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</si>
  <si>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</si>
  <si>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</si>
  <si>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</si>
  <si>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</si>
  <si>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</si>
  <si>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</si>
  <si>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</si>
  <si>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</si>
  <si>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</si>
  <si>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</si>
  <si>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</si>
  <si>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</si>
  <si>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</si>
  <si>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</si>
  <si>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</si>
  <si>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</si>
  <si>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</si>
  <si>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</si>
  <si>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</si>
  <si>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</si>
  <si>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</si>
  <si>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</si>
  <si>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</si>
  <si>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</si>
  <si>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</si>
  <si>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</si>
  <si>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</si>
  <si>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</si>
  <si>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</si>
  <si>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</si>
  <si>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</si>
  <si>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</si>
  <si>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</si>
  <si>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</si>
  <si>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</si>
  <si>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</si>
  <si>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</si>
  <si>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</si>
  <si>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</si>
  <si>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</si>
  <si>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</si>
  <si>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</si>
  <si>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</si>
  <si>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</si>
  <si>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</si>
  <si>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</si>
  <si>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</si>
  <si>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</si>
  <si>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</si>
  <si>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</si>
  <si>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</si>
  <si>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</si>
  <si>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</si>
  <si>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</si>
  <si>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</si>
  <si>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</si>
  <si>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</si>
  <si>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</si>
  <si>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</si>
  <si>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</si>
  <si>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</si>
  <si>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</si>
  <si>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</si>
  <si>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</si>
  <si>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</si>
  <si>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</si>
  <si>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</si>
  <si>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</si>
  <si>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</si>
  <si>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</si>
  <si>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</si>
  <si>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</si>
  <si>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</si>
  <si>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</si>
  <si>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</si>
  <si>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</si>
  <si>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</si>
  <si>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</si>
  <si>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</si>
  <si>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</si>
  <si>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</si>
  <si>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</si>
  <si>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</si>
  <si>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</si>
  <si>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</si>
  <si>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</si>
  <si>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</si>
  <si>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</si>
  <si>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</si>
  <si>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</si>
  <si>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</si>
  <si>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</si>
  <si>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</si>
  <si>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</si>
  <si>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</si>
  <si>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</si>
  <si>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</si>
  <si>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</si>
  <si>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</si>
  <si>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</si>
  <si>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</si>
  <si>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</si>
  <si>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</si>
  <si>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</si>
  <si>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</si>
  <si>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</si>
  <si>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</si>
  <si>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</si>
  <si>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</si>
  <si>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</si>
  <si>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</si>
  <si>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</si>
  <si>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</si>
  <si>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</si>
  <si>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</si>
  <si>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</si>
  <si>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</si>
  <si>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</si>
  <si>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</si>
  <si>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</si>
  <si>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</si>
  <si>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</si>
  <si>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</si>
  <si>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</si>
  <si>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</si>
  <si>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</si>
  <si>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</si>
  <si>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</si>
  <si>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</si>
  <si>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</si>
  <si>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</si>
  <si>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</si>
  <si>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</si>
  <si>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</si>
  <si>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</si>
  <si>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</si>
  <si>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</si>
  <si>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</si>
  <si>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</si>
  <si>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</si>
  <si>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</si>
  <si>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</si>
  <si>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</si>
  <si>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</si>
  <si>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</si>
  <si>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</si>
  <si>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</si>
  <si>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</si>
  <si>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</si>
  <si>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</si>
  <si>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</si>
  <si>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</si>
  <si>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</si>
  <si>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</si>
  <si>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</si>
  <si>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</si>
  <si>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</si>
  <si>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</si>
  <si>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</si>
  <si>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</si>
  <si>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</si>
  <si>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</si>
  <si>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</si>
  <si>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</si>
  <si>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</si>
  <si>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</si>
  <si>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</si>
  <si>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</si>
  <si>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</si>
  <si>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</si>
  <si>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</si>
  <si>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</si>
  <si>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</si>
  <si>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</si>
  <si>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</si>
  <si>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</si>
  <si>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</si>
  <si>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</si>
  <si>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</si>
  <si>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</si>
  <si>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</si>
  <si>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</si>
  <si>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</si>
  <si>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</si>
  <si>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</si>
  <si>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</si>
  <si>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</si>
  <si>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</si>
  <si>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</si>
  <si>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</si>
  <si>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</si>
  <si>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</si>
  <si>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</si>
  <si>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</si>
  <si>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</si>
  <si>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</si>
  <si>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</si>
  <si>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</si>
  <si>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</si>
  <si>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</si>
  <si>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</si>
  <si>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</si>
  <si>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</si>
  <si>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</si>
  <si>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</si>
  <si>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</si>
  <si>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</si>
  <si>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</si>
  <si>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</si>
  <si>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</si>
  <si>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</si>
  <si>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</si>
  <si>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</si>
  <si>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</si>
  <si>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</si>
  <si>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</si>
  <si>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</si>
  <si>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</si>
  <si>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</si>
  <si>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</si>
  <si>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</si>
  <si>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</si>
  <si>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</si>
  <si>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</si>
  <si>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</si>
  <si>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</si>
  <si>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</si>
  <si>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</si>
  <si>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</si>
  <si>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</si>
  <si>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</si>
  <si>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</si>
  <si>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</si>
  <si>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</si>
  <si>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</si>
  <si>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</si>
  <si>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</si>
  <si>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</si>
  <si>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</si>
  <si>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</si>
  <si>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</si>
  <si>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</si>
  <si>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</si>
  <si>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</si>
  <si>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</si>
  <si>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</si>
  <si>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</si>
  <si>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</si>
  <si>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</si>
  <si>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</si>
  <si>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</si>
  <si>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</si>
  <si>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</si>
  <si>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</si>
  <si>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</si>
  <si>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</si>
  <si>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</si>
  <si>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</si>
  <si>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</si>
  <si>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</si>
  <si>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</si>
  <si>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</si>
  <si>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</si>
  <si>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</si>
  <si>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</si>
  <si>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</si>
  <si>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</si>
  <si>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</si>
  <si>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</si>
  <si>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</si>
  <si>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</si>
  <si>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</si>
  <si>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</si>
  <si>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</si>
  <si>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</si>
  <si>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</si>
  <si>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</si>
  <si>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</si>
  <si>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</si>
  <si>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</si>
  <si>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</si>
  <si>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</si>
  <si>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</si>
  <si>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</si>
  <si>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</si>
  <si>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</si>
  <si>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</si>
  <si>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</si>
  <si>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</si>
  <si>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</si>
  <si>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</si>
  <si>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</si>
  <si>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</si>
  <si>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</si>
  <si>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</si>
  <si>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</si>
  <si>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</si>
  <si>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</si>
  <si>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</si>
  <si>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</si>
  <si>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</si>
  <si>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</si>
  <si>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</si>
  <si>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</si>
  <si>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</si>
  <si>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</si>
  <si>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</si>
  <si>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</si>
  <si>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</si>
  <si>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</si>
  <si>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</si>
  <si>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</si>
  <si>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</si>
  <si>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</si>
  <si>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</si>
  <si>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</si>
  <si>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</si>
  <si>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</si>
  <si>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</si>
  <si>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</si>
  <si>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</si>
  <si>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</si>
  <si>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</si>
  <si>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</si>
  <si>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</si>
  <si>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</si>
  <si>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</si>
  <si>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</si>
  <si>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</si>
  <si>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</si>
  <si>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</si>
  <si>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</si>
  <si>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</si>
  <si>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</si>
  <si>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</si>
  <si>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</si>
  <si>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</si>
  <si>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</si>
  <si>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</si>
  <si>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</si>
  <si>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</si>
  <si>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</si>
  <si>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</si>
  <si>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</si>
  <si>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</si>
  <si>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</si>
  <si>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</si>
  <si>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</si>
  <si>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</si>
  <si>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</si>
  <si>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</si>
  <si>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</si>
  <si>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</si>
  <si>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</si>
  <si>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</si>
  <si>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</si>
  <si>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</si>
  <si>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</si>
  <si>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</si>
  <si>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</si>
  <si>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</si>
  <si>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</si>
  <si>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</si>
  <si>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</si>
  <si>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</si>
  <si>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</si>
  <si>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</si>
  <si>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</si>
  <si>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</si>
  <si>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</si>
  <si>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</si>
  <si>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</si>
  <si>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</si>
  <si>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</si>
  <si>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</si>
  <si>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</si>
  <si>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</si>
  <si>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</si>
  <si>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</si>
  <si>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</si>
  <si>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</si>
  <si>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</si>
  <si>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</si>
  <si>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</si>
  <si>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</si>
  <si>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</si>
  <si>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</si>
  <si>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</si>
  <si>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</si>
  <si>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</si>
  <si>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</si>
  <si>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</si>
  <si>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</si>
  <si>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</si>
  <si>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</si>
  <si>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</si>
  <si>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</si>
  <si>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</si>
  <si>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</si>
  <si>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</si>
  <si>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</si>
  <si>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</si>
  <si>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</si>
  <si>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</si>
  <si>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</si>
  <si>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</si>
  <si>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</si>
  <si>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</si>
  <si>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</si>
  <si>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</si>
  <si>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</si>
  <si>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</si>
  <si>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</si>
  <si>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</si>
  <si>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</si>
  <si>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</si>
  <si>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</si>
  <si>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</si>
  <si>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</si>
  <si>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</si>
  <si>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</si>
  <si>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</si>
  <si>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</si>
  <si>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</si>
  <si>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</si>
  <si>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</si>
  <si>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</si>
  <si>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</si>
  <si>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</si>
  <si>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</si>
  <si>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</si>
  <si>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</si>
  <si>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</si>
  <si>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</si>
  <si>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</si>
  <si>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</si>
  <si>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</si>
  <si>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</si>
  <si>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</si>
  <si>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</si>
  <si>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</si>
  <si>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</si>
  <si>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</si>
  <si>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</si>
  <si>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</si>
  <si>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</si>
  <si>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</si>
  <si>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</si>
  <si>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</si>
  <si>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</si>
  <si>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</si>
  <si>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</si>
  <si>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</si>
  <si>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</si>
  <si>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</si>
  <si>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</si>
  <si>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</si>
  <si>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</si>
  <si>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</si>
  <si>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</si>
  <si>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</si>
  <si>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</si>
  <si>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</si>
  <si>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</si>
  <si>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</si>
  <si>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</si>
  <si>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</si>
  <si>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</si>
  <si>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</si>
  <si>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</si>
  <si>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</si>
  <si>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</si>
  <si>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</si>
  <si>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</si>
  <si>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</si>
  <si>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</si>
  <si>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</si>
  <si>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</si>
  <si>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</si>
  <si>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</si>
  <si>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</si>
  <si>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</si>
  <si>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</si>
  <si>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</si>
  <si>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</si>
  <si>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</si>
  <si>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</si>
  <si>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</si>
  <si>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</si>
  <si>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</si>
  <si>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</si>
  <si>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</si>
  <si>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</si>
  <si>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</si>
  <si>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</si>
  <si>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</si>
  <si>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</si>
  <si>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</si>
  <si>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</si>
  <si>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</si>
  <si>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</si>
  <si>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</si>
  <si>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</si>
  <si>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</si>
  <si>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</si>
  <si>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</si>
  <si>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</si>
  <si>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</si>
  <si>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</si>
  <si>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</si>
  <si>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</si>
  <si>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</si>
  <si>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</si>
  <si>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</si>
  <si>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</si>
  <si>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</si>
  <si>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</si>
  <si>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</si>
  <si>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</si>
  <si>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</si>
  <si>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</si>
  <si>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</si>
  <si>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</si>
  <si>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</si>
  <si>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</si>
  <si>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</si>
  <si>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</si>
  <si>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</si>
  <si>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</si>
  <si>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</si>
  <si>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</si>
  <si>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</si>
  <si>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</si>
  <si>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</si>
  <si>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</si>
  <si>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</si>
  <si>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</si>
  <si>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</si>
  <si>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</si>
  <si>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</si>
  <si>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</si>
  <si>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</si>
  <si>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</si>
  <si>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</si>
  <si>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</si>
  <si>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</si>
  <si>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</si>
  <si>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</si>
  <si>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</si>
  <si>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</si>
  <si>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</si>
  <si>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</si>
  <si>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</si>
  <si>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</si>
  <si>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</si>
  <si>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</si>
  <si>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</si>
  <si>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</si>
  <si>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</si>
  <si>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</si>
  <si>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</si>
  <si>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</si>
  <si>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</si>
  <si>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</si>
  <si>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</si>
  <si>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</si>
  <si>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</si>
  <si>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</si>
  <si>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</si>
  <si>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</si>
  <si>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</si>
  <si>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</si>
  <si>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</si>
  <si>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</si>
  <si>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</si>
  <si>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</si>
  <si>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</si>
  <si>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</si>
  <si>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</si>
  <si>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</si>
  <si>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</si>
  <si>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</si>
  <si>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</si>
  <si>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</si>
  <si>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</si>
  <si>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</si>
  <si>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</si>
  <si>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</si>
  <si>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</si>
  <si>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</si>
  <si>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</si>
  <si>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</si>
  <si>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</si>
  <si>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</si>
  <si>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</si>
  <si>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</si>
  <si>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</si>
  <si>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</si>
  <si>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</si>
  <si>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</si>
  <si>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</si>
  <si>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</si>
  <si>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</si>
  <si>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</si>
  <si>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</si>
  <si>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</si>
  <si>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</si>
  <si>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</si>
  <si>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</si>
  <si>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</si>
  <si>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</si>
  <si>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</si>
  <si>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</si>
  <si>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</si>
  <si>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</si>
  <si>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</si>
  <si>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</si>
  <si>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</si>
  <si>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</si>
  <si>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</si>
  <si>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</si>
  <si>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</si>
  <si>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</si>
  <si>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</si>
  <si>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</si>
  <si>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</si>
  <si>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</si>
  <si>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</si>
  <si>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</si>
  <si>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</si>
  <si>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</si>
  <si>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</si>
  <si>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</si>
  <si>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</si>
  <si>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</si>
  <si>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</si>
  <si>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</si>
  <si>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</si>
  <si>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</si>
  <si>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</si>
  <si>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</si>
  <si>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</si>
  <si>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</si>
  <si>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</si>
  <si>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</si>
  <si>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</si>
  <si>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</si>
  <si>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</si>
  <si>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</si>
  <si>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</si>
  <si>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</si>
  <si>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</si>
  <si>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</si>
  <si>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</si>
  <si>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</si>
  <si>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</si>
  <si>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</si>
  <si>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</si>
  <si>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</si>
  <si>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</si>
  <si>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</si>
  <si>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</si>
  <si>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</si>
  <si>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</si>
  <si>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</si>
  <si>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</si>
  <si>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</si>
  <si>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</si>
  <si>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</si>
  <si>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</si>
  <si>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</si>
  <si>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</si>
  <si>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</si>
  <si>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</si>
  <si>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</si>
  <si>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</si>
  <si>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</si>
  <si>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</si>
  <si>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</si>
  <si>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</si>
  <si>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</si>
  <si>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</si>
  <si>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</si>
  <si>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</si>
  <si>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</si>
  <si>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</si>
  <si>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</si>
  <si>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</si>
  <si>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</si>
  <si>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</si>
  <si>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</si>
  <si>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</si>
  <si>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</si>
  <si>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</si>
  <si>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</si>
  <si>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</si>
  <si>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</si>
  <si>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</si>
  <si>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</si>
  <si>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</si>
  <si>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</si>
  <si>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</si>
  <si>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</si>
  <si>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</si>
  <si>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</si>
  <si>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</si>
  <si>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</si>
  <si>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</si>
  <si>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</si>
  <si>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</si>
  <si>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</si>
  <si>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</si>
  <si>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</si>
  <si>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</si>
  <si>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</si>
  <si>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</si>
  <si>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</si>
  <si>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</si>
  <si>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</si>
  <si>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</si>
  <si>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</si>
  <si>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</si>
  <si>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</si>
  <si>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</si>
  <si>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</si>
  <si>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</si>
  <si>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</si>
  <si>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</si>
  <si>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</si>
  <si>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</si>
  <si>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</si>
  <si>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</si>
  <si>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</si>
  <si>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</si>
  <si>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</si>
  <si>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</si>
  <si>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</si>
  <si>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</si>
  <si>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</si>
  <si>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</si>
  <si>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</si>
  <si>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</si>
  <si>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</si>
  <si>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</si>
  <si>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</si>
  <si>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</si>
  <si>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</si>
  <si>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</si>
  <si>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</si>
  <si>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</si>
  <si>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</si>
  <si>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</si>
  <si>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</si>
  <si>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</si>
  <si>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</si>
  <si>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</si>
  <si>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</si>
  <si>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</si>
  <si>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</si>
  <si>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</si>
  <si>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</si>
  <si>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</si>
  <si>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</si>
  <si>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</si>
  <si>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</si>
  <si>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</si>
  <si>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</si>
  <si>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</si>
  <si>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</si>
  <si>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</si>
  <si>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</si>
  <si>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</si>
  <si>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</si>
  <si>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</si>
  <si>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</si>
  <si>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</si>
  <si>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</si>
  <si>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</si>
  <si>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</si>
  <si>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</si>
  <si>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</si>
  <si>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</si>
  <si>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</si>
  <si>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</si>
  <si>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</si>
  <si>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</si>
  <si>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</si>
  <si>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</si>
  <si>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</si>
  <si>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</si>
  <si>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</si>
  <si>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</si>
  <si>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</si>
  <si>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</si>
  <si>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</si>
  <si>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</si>
  <si>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</si>
  <si>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</si>
  <si>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</si>
  <si>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</si>
  <si>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</si>
  <si>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</si>
  <si>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</si>
  <si>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</si>
  <si>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</si>
  <si>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</si>
  <si>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</si>
  <si>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</si>
  <si>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</si>
  <si>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</si>
  <si>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</si>
  <si>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</si>
  <si>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</si>
  <si>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</si>
  <si>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</si>
  <si>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</si>
  <si>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</si>
  <si>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</si>
  <si>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</si>
  <si>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</si>
  <si>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</si>
  <si>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</si>
  <si>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</si>
  <si>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</si>
  <si>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</si>
  <si>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</si>
  <si>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</si>
  <si>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</si>
  <si>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</si>
  <si>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</si>
  <si>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</si>
  <si>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</si>
  <si>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</si>
  <si>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</si>
  <si>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</si>
  <si>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</si>
  <si>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</si>
  <si>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</si>
  <si>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</si>
  <si>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</si>
  <si>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</si>
  <si>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</si>
  <si>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</si>
  <si>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</si>
  <si>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</si>
  <si>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</si>
  <si>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</si>
  <si>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</si>
  <si>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</si>
  <si>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</si>
  <si>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</si>
  <si>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</si>
  <si>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</si>
  <si>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</si>
  <si>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</si>
  <si>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</si>
  <si>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</si>
  <si>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</si>
  <si>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</si>
  <si>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</si>
  <si>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</si>
  <si>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</si>
  <si>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</si>
  <si>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</si>
  <si>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</si>
  <si>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</si>
  <si>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</si>
  <si>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</si>
  <si>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</si>
  <si>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</si>
  <si>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</si>
  <si>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</si>
  <si>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</si>
  <si>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</si>
  <si>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</si>
  <si>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</si>
  <si>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</si>
  <si>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</si>
  <si>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</si>
  <si>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</si>
  <si>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</si>
  <si>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</si>
  <si>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</si>
  <si>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</si>
  <si>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</si>
  <si>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</si>
  <si>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</si>
  <si>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</si>
  <si>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</si>
  <si>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</si>
  <si>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</si>
  <si>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</si>
  <si>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</si>
  <si>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</si>
  <si>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</si>
  <si>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</si>
  <si>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</si>
  <si>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</si>
  <si>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</si>
  <si>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</si>
  <si>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</si>
  <si>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</si>
  <si>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</si>
  <si>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</si>
  <si>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</si>
  <si>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</si>
  <si>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</si>
  <si>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</si>
  <si>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</si>
  <si>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</si>
  <si>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</si>
  <si>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</si>
  <si>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</si>
  <si>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</si>
  <si>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</si>
  <si>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</si>
  <si>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</si>
  <si>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</si>
  <si>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</si>
  <si>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</si>
  <si>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</si>
  <si>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</si>
  <si>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</si>
  <si>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</si>
  <si>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</si>
  <si>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</si>
  <si>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</si>
  <si>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</si>
  <si>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</si>
  <si>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</si>
  <si>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</si>
  <si>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</si>
  <si>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</si>
  <si>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</si>
  <si>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</si>
  <si>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</si>
  <si>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</si>
  <si>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</si>
  <si>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</si>
  <si>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</si>
  <si>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</si>
  <si>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</si>
  <si>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</si>
  <si>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</si>
  <si>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</si>
  <si>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</si>
  <si>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</si>
  <si>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</si>
  <si>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</si>
  <si>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</si>
  <si>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</si>
  <si>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</si>
  <si>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</si>
  <si>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</si>
  <si>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</si>
  <si>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</si>
  <si>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</si>
  <si>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</si>
  <si>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</si>
  <si>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</si>
  <si>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</si>
  <si>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</si>
  <si>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</si>
  <si>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</si>
  <si>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</si>
  <si>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</si>
  <si>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</si>
  <si>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</si>
  <si>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</si>
  <si>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</si>
  <si>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</si>
  <si>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</si>
  <si>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</si>
  <si>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</si>
  <si>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</si>
  <si>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</si>
  <si>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</si>
  <si>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</si>
  <si>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</si>
  <si>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</si>
  <si>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</si>
  <si>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</si>
  <si>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</si>
  <si>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</si>
  <si>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</si>
  <si>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</si>
  <si>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</si>
  <si>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</si>
  <si>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</si>
  <si>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</si>
  <si>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</si>
  <si>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</si>
  <si>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</si>
  <si>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</si>
  <si>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</si>
  <si>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</si>
  <si>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</si>
  <si>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</si>
  <si>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</si>
  <si>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</si>
  <si>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</si>
  <si>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</si>
  <si>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</si>
  <si>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</si>
  <si>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</si>
  <si>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</si>
  <si>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</si>
  <si>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</si>
  <si>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</si>
  <si>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</si>
  <si>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</si>
  <si>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</si>
  <si>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</si>
  <si>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</si>
  <si>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</si>
  <si>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</si>
  <si>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</si>
  <si>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</si>
  <si>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</si>
  <si>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</si>
  <si>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</si>
  <si>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</si>
  <si>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</si>
  <si>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</si>
  <si>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</si>
  <si>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</si>
  <si>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</si>
  <si>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</si>
  <si>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</si>
  <si>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</si>
  <si>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</si>
  <si>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</si>
  <si>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</si>
  <si>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</si>
  <si>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</si>
  <si>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</si>
  <si>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</si>
  <si>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</si>
  <si>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</si>
  <si>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</si>
  <si>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</si>
  <si>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</si>
  <si>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</si>
  <si>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</si>
  <si>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</si>
  <si>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</si>
  <si>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</si>
  <si>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</si>
  <si>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</si>
  <si>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</si>
  <si>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</si>
  <si>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</si>
  <si>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</si>
  <si>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</si>
  <si>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</si>
  <si>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</si>
  <si>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</si>
  <si>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</si>
  <si>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</si>
  <si>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</si>
  <si>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</si>
  <si>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</si>
  <si>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</si>
  <si>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</si>
  <si>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</si>
  <si>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</si>
  <si>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</si>
  <si>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</si>
  <si>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</si>
  <si>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</si>
  <si>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</si>
  <si>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</si>
  <si>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</si>
  <si>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</si>
  <si>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</si>
  <si>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</si>
  <si>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</si>
  <si>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</si>
  <si>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</si>
  <si>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</si>
  <si>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</si>
  <si>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</si>
  <si>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</si>
  <si>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</si>
  <si>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</si>
  <si>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</si>
  <si>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</si>
  <si>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</si>
  <si>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</si>
  <si>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</si>
  <si>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</si>
  <si>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</si>
  <si>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</si>
  <si>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</si>
  <si>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</si>
  <si>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</si>
  <si>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</si>
  <si>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</si>
  <si>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</si>
  <si>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</si>
  <si>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</si>
  <si>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</si>
  <si>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</si>
  <si>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</si>
  <si>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</si>
  <si>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</si>
  <si>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</si>
  <si>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</si>
  <si>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</si>
  <si>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</si>
  <si>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</si>
  <si>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</si>
  <si>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</si>
  <si>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</si>
  <si>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</si>
  <si>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</si>
  <si>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</si>
  <si>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</si>
  <si>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</si>
  <si>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</si>
  <si>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</si>
  <si>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</si>
  <si>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</si>
  <si>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</si>
  <si>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</si>
  <si>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</si>
  <si>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</si>
  <si>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</si>
  <si>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</si>
  <si>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</si>
  <si>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</si>
  <si>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</si>
  <si>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</si>
  <si>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</si>
  <si>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</si>
  <si>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</si>
  <si>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</si>
  <si>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</si>
  <si>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</si>
  <si>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</si>
  <si>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</si>
  <si>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</si>
  <si>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</si>
  <si>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</si>
  <si>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</si>
  <si>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</si>
  <si>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</si>
  <si>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</si>
  <si>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</si>
  <si>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</si>
  <si>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</si>
  <si>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</si>
  <si>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</si>
  <si>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</si>
  <si>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</si>
  <si>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</si>
  <si>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</si>
  <si>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</si>
  <si>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</si>
  <si>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</si>
  <si>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</si>
  <si>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</si>
  <si>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</si>
  <si>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</si>
  <si>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</si>
  <si>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</si>
  <si>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</si>
  <si>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</si>
  <si>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</si>
  <si>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</si>
  <si>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</si>
  <si>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</si>
  <si>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</si>
  <si>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</si>
  <si>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</si>
  <si>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</si>
  <si>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</si>
  <si>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</si>
  <si>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</si>
  <si>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</si>
  <si>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</si>
  <si>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</si>
  <si>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</si>
  <si>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</si>
  <si>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</si>
  <si>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</si>
  <si>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</si>
  <si>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</si>
  <si>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</si>
  <si>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</si>
  <si>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</si>
  <si>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</si>
  <si>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</si>
  <si>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</si>
  <si>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</si>
  <si>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</si>
  <si>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</si>
  <si>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</si>
  <si>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</si>
  <si>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</si>
  <si>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</si>
  <si>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</si>
  <si>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</si>
  <si>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</si>
  <si>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</si>
  <si>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</si>
  <si>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</si>
  <si>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</si>
  <si>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</si>
  <si>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</si>
  <si>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</si>
  <si>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</si>
  <si>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</si>
  <si>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</si>
  <si>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</si>
  <si>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</si>
  <si>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</si>
  <si>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</si>
  <si>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</si>
  <si>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</si>
  <si>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</si>
  <si>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</si>
  <si>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</si>
  <si>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</si>
  <si>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</si>
  <si>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</si>
  <si>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</si>
  <si>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</si>
  <si>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</si>
  <si>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</si>
  <si>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</si>
  <si>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</si>
  <si>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</si>
  <si>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</si>
  <si>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</si>
  <si>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</si>
  <si>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</si>
  <si>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</si>
  <si>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</si>
  <si>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</si>
  <si>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</si>
  <si>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</si>
  <si>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</si>
  <si>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</si>
  <si>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</si>
  <si>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</si>
  <si>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</si>
  <si>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</si>
  <si>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</si>
  <si>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</si>
  <si>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</si>
  <si>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</si>
  <si>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</si>
  <si>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</si>
  <si>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</si>
  <si>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</si>
  <si>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</si>
  <si>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</si>
  <si>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</si>
  <si>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</si>
  <si>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</si>
  <si>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</si>
  <si>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</si>
  <si>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</si>
  <si>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</si>
  <si>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</si>
  <si>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</si>
  <si>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</si>
  <si>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</si>
  <si>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</si>
  <si>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</si>
  <si>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</si>
  <si>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</si>
  <si>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</si>
  <si>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</si>
  <si>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</si>
  <si>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</si>
  <si>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</si>
  <si>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</si>
  <si>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</si>
  <si>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</si>
  <si>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</si>
  <si>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</si>
  <si>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</si>
  <si>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</si>
  <si>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</si>
  <si>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</si>
  <si>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</si>
  <si>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</si>
  <si>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</si>
  <si>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</si>
  <si>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</si>
  <si>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</si>
  <si>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</si>
  <si>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</si>
  <si>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</si>
  <si>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</si>
  <si>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</si>
  <si>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</si>
  <si>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</si>
  <si>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</si>
  <si>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</si>
  <si>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</si>
  <si>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</si>
  <si>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</si>
  <si>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</si>
  <si>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</si>
  <si>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</si>
  <si>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</si>
  <si>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</si>
  <si>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</si>
  <si>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</si>
  <si>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</si>
  <si>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</si>
  <si>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</si>
  <si>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</si>
  <si>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</si>
  <si>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</si>
  <si>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</si>
  <si>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</si>
  <si>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</si>
  <si>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</si>
  <si>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</si>
  <si>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</si>
  <si>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</si>
  <si>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</si>
  <si>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</si>
  <si>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</si>
  <si>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</si>
  <si>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</si>
  <si>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</si>
  <si>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</si>
  <si>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</si>
  <si>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</si>
  <si>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</si>
  <si>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</si>
  <si>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</si>
  <si>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</si>
  <si>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</si>
  <si>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</si>
  <si>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</si>
  <si>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</si>
  <si>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</si>
  <si>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</si>
  <si>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</si>
  <si>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</si>
  <si>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</si>
  <si>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</si>
  <si>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</si>
  <si>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</si>
  <si>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</si>
  <si>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</si>
  <si>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</si>
  <si>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</si>
  <si>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</si>
  <si>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</si>
  <si>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</si>
  <si>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</si>
  <si>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</si>
  <si>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</si>
  <si>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</si>
  <si>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</si>
  <si>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</si>
  <si>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</si>
  <si>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</si>
  <si>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</si>
  <si>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</si>
  <si>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</si>
  <si>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</si>
  <si>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</si>
  <si>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</si>
  <si>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</si>
  <si>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</si>
  <si>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</si>
  <si>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</si>
  <si>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</si>
  <si>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</si>
  <si>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</si>
  <si>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</si>
  <si>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</si>
  <si>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</si>
  <si>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</si>
  <si>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</si>
  <si>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</si>
  <si>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</si>
  <si>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</si>
  <si>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</si>
  <si>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</si>
  <si>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</si>
  <si>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</si>
  <si>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</si>
  <si>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</si>
  <si>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</si>
  <si>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</si>
  <si>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</si>
  <si>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</si>
  <si>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</si>
  <si>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</si>
  <si>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</si>
  <si>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</si>
  <si>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</si>
  <si>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</si>
  <si>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</si>
  <si>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</si>
  <si>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</si>
  <si>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</si>
  <si>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</si>
  <si>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</si>
  <si>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</si>
  <si>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</si>
  <si>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</si>
  <si>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</si>
  <si>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</si>
  <si>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</si>
  <si>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</si>
  <si>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</si>
  <si>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</si>
  <si>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</si>
  <si>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</si>
  <si>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</si>
  <si>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</si>
  <si>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</si>
  <si>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</si>
  <si>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</si>
  <si>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</si>
  <si>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</si>
  <si>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</si>
  <si>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</si>
  <si>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</si>
  <si>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</si>
  <si>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</si>
  <si>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</si>
  <si>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</si>
  <si>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</si>
  <si>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</si>
  <si>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</si>
  <si>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</si>
  <si>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</si>
  <si>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</si>
  <si>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</si>
  <si>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</si>
  <si>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</si>
  <si>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</si>
  <si>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</si>
  <si>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</si>
  <si>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</si>
  <si>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</si>
  <si>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</si>
  <si>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</si>
  <si>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</si>
  <si>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</si>
  <si>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</si>
  <si>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</si>
  <si>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</si>
  <si>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</si>
  <si>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</si>
  <si>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</si>
  <si>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</si>
  <si>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</si>
  <si>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</si>
  <si>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</si>
  <si>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</si>
  <si>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</si>
  <si>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</si>
  <si>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</si>
  <si>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</si>
  <si>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</si>
  <si>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</si>
  <si>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</si>
  <si>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</si>
  <si>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</si>
  <si>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</si>
  <si>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</si>
  <si>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</si>
  <si>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</si>
  <si>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</si>
  <si>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</si>
  <si>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</si>
  <si>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</si>
  <si>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</si>
  <si>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</si>
  <si>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</si>
  <si>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</si>
  <si>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</si>
  <si>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</si>
  <si>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</si>
  <si>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</si>
  <si>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</si>
  <si>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</si>
  <si>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</si>
  <si>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</si>
  <si>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</si>
  <si>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</si>
  <si>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</si>
  <si>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</si>
  <si>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</si>
  <si>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</si>
  <si>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</si>
  <si>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</si>
  <si>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</si>
  <si>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</si>
  <si>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</si>
  <si>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</si>
  <si>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</si>
  <si>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</si>
  <si>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</si>
  <si>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</si>
  <si>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</si>
  <si>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</si>
  <si>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</si>
  <si>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</si>
  <si>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</si>
  <si>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</si>
  <si>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</si>
  <si>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</si>
  <si>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</si>
  <si>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</si>
  <si>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</si>
  <si>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</si>
  <si>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</si>
  <si>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</si>
  <si>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</si>
  <si>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</si>
  <si>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</si>
  <si>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</si>
  <si>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</si>
  <si>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</si>
  <si>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</si>
  <si>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</si>
  <si>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</si>
  <si>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</si>
  <si>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</si>
  <si>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</si>
  <si>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</si>
  <si>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</si>
  <si>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</si>
  <si>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</si>
  <si>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</si>
  <si>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</si>
  <si>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</si>
  <si>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</si>
  <si>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</si>
  <si>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</si>
  <si>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</si>
  <si>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</si>
  <si>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</si>
  <si>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</si>
  <si>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</si>
  <si>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</si>
  <si>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</si>
  <si>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</si>
  <si>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</si>
  <si>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</si>
  <si>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</si>
  <si>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</si>
  <si>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</si>
  <si>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</si>
  <si>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</si>
  <si>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</si>
  <si>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</si>
  <si>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</si>
  <si>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</si>
  <si>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</si>
  <si>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</si>
  <si>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</si>
  <si>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</si>
  <si>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</si>
  <si>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</si>
  <si>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</si>
  <si>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</si>
  <si>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</si>
  <si>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</si>
  <si>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</si>
  <si>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</si>
  <si>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</si>
  <si>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</si>
  <si>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</si>
  <si>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</si>
  <si>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</si>
  <si>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</si>
  <si>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</si>
  <si>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</si>
  <si>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</si>
  <si>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</si>
  <si>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</si>
  <si>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</si>
  <si>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</si>
  <si>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</si>
  <si>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</si>
  <si>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</si>
  <si>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</si>
  <si>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</si>
  <si>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</si>
  <si>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</si>
  <si>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</si>
  <si>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</si>
  <si>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</si>
  <si>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</si>
  <si>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</si>
  <si>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</si>
  <si>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</si>
  <si>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</si>
  <si>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</si>
  <si>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</si>
  <si>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</si>
  <si>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</si>
  <si>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</si>
  <si>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</si>
  <si>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</si>
  <si>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</si>
  <si>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</si>
  <si>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</si>
  <si>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</si>
  <si>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</si>
  <si>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</si>
  <si>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</si>
  <si>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</si>
  <si>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</si>
  <si>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</si>
  <si>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</si>
  <si>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</si>
  <si>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</si>
  <si>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</si>
  <si>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</si>
  <si>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</si>
  <si>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</si>
  <si>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</si>
  <si>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</si>
  <si>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</si>
  <si>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</si>
  <si>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</si>
  <si>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</si>
  <si>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</si>
  <si>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</si>
  <si>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</si>
  <si>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</si>
  <si>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</si>
  <si>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</si>
  <si>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</si>
  <si>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</si>
  <si>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</si>
  <si>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</si>
  <si>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</si>
  <si>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</si>
  <si>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</si>
  <si>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</si>
  <si>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</si>
  <si>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</si>
  <si>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</si>
  <si>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</si>
  <si>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</si>
  <si>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</si>
  <si>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</si>
  <si>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</si>
  <si>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</si>
  <si>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</si>
  <si>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</si>
  <si>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</si>
  <si>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</si>
  <si>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</si>
  <si>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</si>
  <si>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</si>
  <si>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</si>
  <si>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</si>
  <si>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</si>
  <si>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</si>
  <si>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</si>
  <si>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</si>
  <si>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</si>
  <si>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</si>
  <si>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</si>
  <si>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</si>
  <si>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</si>
  <si>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</si>
  <si>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</si>
  <si>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</si>
  <si>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</si>
  <si>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</si>
  <si>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</si>
  <si>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</si>
  <si>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</si>
  <si>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</si>
  <si>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</si>
  <si>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</si>
  <si>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</si>
  <si>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</si>
  <si>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</si>
  <si>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</si>
  <si>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</si>
  <si>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</si>
  <si>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</si>
  <si>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</si>
  <si>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</si>
  <si>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</si>
  <si>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</si>
  <si>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</si>
  <si>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</si>
  <si>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</si>
  <si>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</si>
  <si>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</si>
  <si>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</si>
  <si>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</si>
  <si>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</si>
  <si>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</si>
  <si>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</si>
  <si>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</si>
  <si>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</si>
  <si>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</si>
  <si>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</si>
  <si>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</si>
  <si>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</si>
  <si>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</si>
  <si>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</si>
  <si>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</si>
  <si>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</si>
  <si>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</si>
  <si>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</si>
  <si>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</si>
  <si>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</si>
  <si>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</si>
  <si>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</si>
  <si>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</si>
  <si>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</si>
  <si>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</si>
  <si>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</si>
  <si>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</si>
  <si>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</si>
  <si>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</si>
  <si>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</si>
  <si>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</si>
  <si>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</si>
  <si>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</si>
  <si>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</si>
  <si>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</si>
  <si>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</si>
  <si>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</si>
  <si>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</si>
  <si>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</si>
  <si>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</si>
  <si>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</si>
  <si>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</si>
  <si>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</si>
  <si>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</si>
  <si>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</si>
  <si>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</si>
  <si>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</si>
  <si>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</si>
  <si>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</si>
  <si>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</si>
  <si>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</si>
  <si>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</si>
  <si>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</si>
  <si>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</si>
  <si>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</si>
  <si>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</si>
  <si>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</si>
  <si>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</si>
  <si>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</si>
  <si>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</si>
  <si>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</si>
  <si>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</si>
  <si>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</si>
  <si>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</si>
  <si>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</si>
  <si>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</si>
  <si>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</si>
  <si>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</si>
  <si>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</si>
  <si>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</si>
  <si>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</si>
  <si>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</si>
  <si>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</si>
  <si>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</si>
  <si>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</si>
  <si>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</si>
  <si>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</si>
  <si>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</si>
  <si>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</si>
  <si>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</si>
  <si>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</si>
  <si>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</si>
  <si>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</si>
  <si>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</si>
  <si>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</si>
  <si>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</si>
  <si>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</si>
  <si>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</si>
  <si>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</si>
  <si>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</si>
  <si>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</si>
  <si>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</si>
  <si>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</si>
  <si>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</si>
  <si>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</si>
  <si>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</si>
  <si>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</si>
  <si>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</si>
  <si>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</si>
  <si>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</si>
  <si>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</si>
  <si>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</si>
  <si>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</si>
  <si>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</si>
  <si>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</si>
  <si>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</si>
  <si>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</si>
  <si>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</si>
  <si>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</si>
  <si>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</si>
  <si>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</si>
  <si>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</si>
  <si>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</si>
  <si>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</si>
  <si>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</si>
  <si>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</si>
  <si>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</si>
  <si>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</si>
  <si>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</si>
  <si>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</si>
  <si>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</si>
  <si>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</si>
  <si>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</si>
  <si>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</si>
  <si>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</si>
  <si>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</si>
  <si>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</si>
  <si>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</si>
  <si>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</si>
  <si>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</si>
  <si>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</si>
  <si>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</si>
  <si>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</si>
  <si>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</si>
  <si>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</si>
  <si>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</si>
  <si>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</si>
  <si>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</si>
  <si>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</si>
  <si>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</si>
  <si>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</si>
  <si>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</si>
  <si>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</si>
  <si>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</si>
  <si>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</si>
  <si>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</si>
  <si>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</si>
  <si>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</si>
  <si>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</si>
  <si>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</si>
  <si>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</si>
  <si>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</si>
  <si>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</si>
  <si>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</si>
  <si>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</si>
  <si>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</si>
  <si>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</si>
  <si>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</si>
  <si>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</si>
  <si>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</si>
  <si>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</si>
  <si>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</si>
  <si>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</si>
  <si>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</si>
  <si>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</si>
  <si>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</si>
  <si>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</si>
  <si>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</si>
  <si>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</si>
  <si>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</si>
  <si>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</si>
  <si>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</si>
  <si>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</si>
  <si>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</si>
  <si>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</si>
  <si>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</si>
  <si>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</si>
  <si>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</si>
  <si>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</si>
  <si>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</si>
  <si>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</si>
  <si>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</si>
  <si>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</si>
  <si>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</si>
  <si>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</si>
  <si>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</si>
  <si>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</si>
  <si>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</si>
  <si>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</si>
  <si>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</si>
  <si>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</si>
  <si>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</si>
  <si>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</si>
  <si>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</si>
  <si>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</si>
  <si>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</si>
  <si>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</si>
  <si>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</si>
  <si>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</si>
  <si>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</si>
  <si>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</si>
  <si>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</si>
  <si>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</si>
  <si>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</si>
  <si>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</si>
  <si>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</si>
  <si>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</si>
  <si>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</si>
  <si>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</si>
  <si>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</si>
  <si>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</si>
  <si>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</si>
  <si>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</si>
  <si>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</si>
  <si>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</si>
  <si>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</si>
  <si>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</si>
  <si>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</si>
  <si>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</si>
  <si>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</si>
  <si>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</si>
  <si>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</si>
  <si>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</si>
  <si>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</si>
  <si>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</si>
  <si>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</si>
  <si>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</si>
  <si>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</si>
  <si>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</si>
  <si>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</si>
  <si>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</si>
  <si>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</si>
  <si>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</si>
  <si>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</si>
  <si>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</si>
  <si>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</si>
  <si>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</si>
  <si>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</si>
  <si>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</si>
  <si>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</si>
  <si>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</si>
  <si>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</si>
  <si>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</si>
  <si>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</si>
  <si>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</si>
  <si>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</si>
  <si>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</si>
  <si>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</si>
  <si>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</si>
  <si>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</si>
  <si>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</si>
  <si>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</si>
  <si>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</si>
  <si>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</si>
  <si>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</si>
  <si>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</si>
  <si>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</si>
  <si>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</si>
  <si>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</si>
  <si>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</si>
  <si>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</si>
  <si>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</si>
  <si>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</si>
  <si>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</si>
  <si>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</si>
  <si>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</si>
  <si>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</si>
  <si>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</si>
  <si>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</si>
  <si>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</si>
  <si>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</si>
  <si>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</si>
  <si>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</si>
  <si>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</si>
  <si>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</si>
  <si>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</si>
  <si>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</si>
  <si>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</si>
  <si>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</si>
  <si>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</si>
  <si>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</si>
  <si>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</si>
  <si>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</si>
  <si>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</si>
  <si>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</si>
  <si>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</si>
  <si>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</si>
  <si>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</si>
  <si>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</si>
  <si>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</si>
  <si>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</si>
  <si>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</si>
  <si>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</si>
  <si>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</si>
  <si>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</si>
  <si>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</si>
  <si>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</si>
  <si>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</si>
  <si>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</si>
  <si>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</si>
  <si>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</si>
  <si>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</si>
  <si>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</si>
  <si>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</si>
  <si>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</si>
  <si>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</si>
  <si>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</si>
  <si>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</si>
  <si>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</si>
  <si>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</si>
  <si>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</si>
  <si>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</si>
  <si>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</si>
  <si>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</si>
  <si>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</si>
  <si>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</si>
  <si>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</si>
  <si>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</si>
  <si>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</si>
  <si>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</si>
  <si>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</si>
  <si>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</si>
  <si>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</si>
  <si>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</si>
  <si>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</si>
  <si>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</si>
  <si>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</si>
  <si>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</si>
  <si>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</si>
  <si>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</si>
  <si>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</si>
  <si>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</si>
  <si>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</si>
  <si>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</si>
  <si>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</si>
  <si>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</si>
  <si>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</si>
  <si>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</si>
  <si>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</si>
  <si>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</si>
  <si>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</si>
  <si>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</si>
  <si>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</si>
  <si>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</si>
  <si>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</si>
  <si>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</si>
  <si>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</si>
  <si>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</si>
  <si>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</si>
  <si>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</si>
  <si>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</si>
  <si>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</si>
  <si>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</si>
  <si>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</si>
  <si>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</si>
  <si>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</si>
  <si>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</si>
  <si>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</si>
  <si>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</si>
  <si>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</si>
  <si>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</si>
  <si>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</si>
  <si>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</si>
  <si>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</si>
  <si>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</si>
  <si>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</si>
  <si>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</si>
  <si>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</si>
  <si>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</si>
  <si>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</si>
  <si>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</si>
  <si>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</si>
  <si>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</si>
  <si>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</si>
  <si>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</si>
  <si>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</si>
  <si>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</si>
  <si>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</si>
  <si>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</si>
  <si>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</si>
  <si>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</si>
  <si>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</si>
  <si>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</si>
  <si>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</si>
  <si>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</si>
  <si>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</si>
  <si>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</si>
  <si>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</si>
  <si>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</si>
  <si>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</si>
  <si>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</si>
  <si>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</si>
  <si>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</si>
  <si>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</si>
  <si>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</si>
  <si>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</si>
  <si>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</si>
  <si>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</si>
  <si>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</si>
  <si>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</si>
  <si>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</si>
  <si>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</si>
  <si>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</si>
  <si>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</si>
  <si>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</si>
  <si>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</si>
  <si>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</si>
  <si>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</si>
  <si>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</si>
  <si>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</si>
  <si>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</si>
  <si>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</si>
  <si>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</si>
  <si>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</si>
  <si>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</si>
  <si>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</si>
  <si>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</si>
  <si>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</si>
  <si>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</si>
  <si>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</si>
  <si>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</si>
  <si>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</si>
  <si>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</si>
  <si>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</si>
  <si>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</si>
  <si>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</si>
  <si>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</si>
  <si>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</si>
  <si>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</si>
  <si>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</si>
  <si>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</si>
  <si>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</si>
  <si>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</si>
  <si>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</si>
  <si>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</si>
  <si>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</si>
  <si>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</si>
  <si>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</si>
  <si>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</si>
  <si>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</si>
  <si>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</si>
  <si>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</si>
  <si>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</si>
  <si>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</si>
  <si>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</si>
  <si>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</si>
  <si>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</si>
  <si>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</si>
  <si>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</si>
  <si>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</si>
  <si>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</si>
  <si>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</si>
  <si>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</si>
  <si>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</si>
  <si>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</si>
  <si>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</si>
  <si>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</si>
  <si>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</si>
  <si>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</si>
  <si>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</si>
  <si>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</si>
  <si>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</si>
  <si>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</si>
  <si>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</si>
  <si>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</si>
  <si>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</si>
  <si>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</si>
  <si>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</si>
  <si>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</si>
  <si>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</si>
  <si>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</si>
  <si>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</si>
  <si>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</si>
  <si>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</si>
  <si>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</si>
  <si>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</si>
  <si>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</si>
  <si>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</si>
  <si>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</si>
  <si>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</si>
  <si>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</si>
  <si>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</si>
  <si>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</si>
  <si>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</si>
  <si>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</si>
  <si>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</si>
  <si>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</si>
  <si>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</si>
  <si>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</si>
  <si>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</si>
  <si>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</si>
  <si>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</si>
  <si>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</si>
  <si>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</si>
  <si>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</si>
  <si>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</si>
  <si>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</si>
  <si>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</si>
  <si>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</si>
  <si>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</si>
  <si>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</si>
  <si>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</si>
  <si>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</si>
  <si>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</si>
  <si>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</si>
  <si>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</si>
  <si>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</si>
  <si>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</si>
  <si>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</si>
  <si>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</si>
  <si>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</si>
  <si>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</si>
  <si>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</si>
  <si>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</si>
  <si>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</si>
  <si>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</si>
  <si>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</si>
  <si>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</si>
  <si>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</si>
  <si>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</si>
  <si>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</si>
  <si>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</si>
  <si>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</si>
  <si>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</si>
  <si>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</si>
  <si>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</si>
  <si>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</si>
  <si>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</si>
  <si>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</si>
  <si>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</si>
  <si>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</si>
  <si>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</si>
  <si>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</si>
  <si>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</si>
  <si>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</si>
  <si>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</si>
  <si>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</si>
  <si>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</si>
  <si>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</si>
  <si>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</si>
  <si>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</si>
  <si>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</si>
  <si>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</si>
  <si>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</si>
  <si>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</si>
  <si>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</si>
  <si>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</si>
  <si>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</si>
  <si>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</si>
  <si>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</si>
  <si>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</si>
  <si>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</si>
  <si>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</si>
  <si>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</si>
  <si>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</si>
  <si>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</si>
  <si>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</si>
  <si>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</si>
  <si>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</si>
  <si>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</si>
  <si>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</si>
  <si>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</si>
  <si>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</si>
  <si>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</si>
  <si>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</si>
  <si>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</si>
  <si>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</si>
  <si>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</si>
  <si>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</si>
  <si>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</si>
  <si>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</si>
  <si>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</si>
  <si>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</si>
  <si>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</si>
  <si>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</si>
  <si>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</si>
  <si>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</si>
  <si>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</si>
  <si>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</si>
  <si>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</si>
  <si>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</si>
  <si>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</si>
  <si>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</si>
  <si>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</si>
  <si>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</si>
  <si>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</si>
  <si>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</si>
  <si>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</si>
  <si>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</si>
  <si>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</si>
  <si>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</si>
  <si>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</si>
  <si>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</si>
  <si>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</si>
  <si>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</si>
  <si>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</si>
  <si>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</si>
  <si>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</si>
  <si>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</si>
  <si>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</si>
  <si>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</si>
  <si>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</si>
  <si>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</si>
  <si>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</si>
  <si>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</si>
  <si>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</si>
  <si>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</si>
  <si>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</si>
  <si>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</si>
  <si>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</si>
  <si>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</si>
  <si>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</si>
  <si>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</si>
  <si>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</si>
  <si>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</si>
  <si>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</si>
  <si>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</si>
  <si>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</si>
  <si>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</si>
  <si>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</si>
  <si>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</si>
  <si>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</si>
  <si>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</si>
  <si>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</si>
  <si>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</si>
  <si>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</si>
  <si>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</si>
  <si>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</si>
  <si>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</si>
  <si>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</si>
  <si>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</si>
  <si>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</si>
  <si>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</si>
  <si>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</si>
  <si>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</si>
  <si>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</si>
  <si>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</si>
  <si>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</si>
  <si>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</si>
  <si>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</si>
  <si>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</si>
  <si>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</si>
  <si>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</si>
  <si>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</si>
  <si>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</si>
  <si>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</si>
  <si>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</si>
  <si>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</si>
  <si>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</si>
  <si>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</si>
  <si>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</si>
  <si>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</si>
  <si>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</si>
  <si>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</si>
  <si>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</si>
  <si>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</si>
  <si>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</si>
  <si>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</si>
  <si>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</si>
  <si>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</si>
  <si>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</si>
  <si>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</si>
  <si>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</si>
  <si>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</si>
  <si>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</si>
  <si>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</si>
  <si>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</si>
  <si>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</si>
  <si>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</si>
  <si>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</si>
  <si>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</si>
  <si>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</si>
  <si>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</si>
  <si>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</si>
  <si>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</si>
  <si>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</si>
  <si>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</si>
  <si>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</si>
  <si>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</si>
  <si>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</si>
  <si>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</si>
  <si>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</si>
  <si>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</si>
  <si>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</si>
  <si>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</si>
  <si>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</si>
  <si>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</si>
  <si>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</si>
  <si>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</si>
  <si>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</si>
  <si>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</si>
  <si>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</si>
  <si>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</si>
  <si>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</si>
  <si>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</si>
  <si>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</si>
  <si>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</si>
  <si>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</si>
  <si>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</si>
  <si>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</si>
  <si>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</si>
  <si>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</si>
  <si>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</si>
  <si>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</si>
  <si>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</si>
  <si>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</si>
  <si>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</si>
  <si>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</si>
  <si>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</si>
  <si>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</si>
  <si>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</si>
  <si>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</si>
  <si>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</si>
  <si>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</si>
  <si>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</si>
  <si>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</si>
  <si>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</si>
  <si>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</si>
  <si>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</si>
  <si>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</si>
  <si>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</si>
  <si>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</si>
  <si>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</si>
  <si>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</si>
  <si>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</si>
  <si>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</si>
  <si>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</si>
  <si>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</si>
  <si>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</si>
  <si>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</si>
  <si>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</si>
  <si>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</si>
  <si>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</si>
  <si>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</si>
  <si>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</si>
  <si>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</si>
  <si>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</si>
  <si>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</si>
  <si>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</si>
  <si>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</si>
  <si>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</si>
  <si>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</si>
  <si>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</si>
  <si>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</si>
  <si>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</si>
  <si>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</si>
  <si>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</si>
  <si>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</si>
  <si>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</si>
  <si>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</si>
  <si>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</si>
  <si>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</si>
  <si>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</si>
  <si>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</si>
  <si>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</si>
  <si>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</si>
  <si>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</si>
  <si>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</si>
  <si>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</si>
  <si>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</si>
  <si>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</si>
  <si>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</si>
  <si>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</si>
  <si>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</si>
  <si>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</si>
  <si>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</si>
  <si>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</si>
  <si>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</si>
  <si>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</si>
  <si>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</si>
  <si>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</si>
  <si>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</si>
  <si>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</si>
  <si>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</si>
  <si>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</si>
  <si>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</si>
  <si>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</si>
  <si>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</si>
  <si>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</si>
  <si>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</si>
  <si>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</si>
  <si>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</si>
  <si>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</si>
  <si>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</si>
  <si>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</si>
  <si>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</si>
  <si>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</si>
  <si>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</si>
  <si>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</si>
  <si>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</si>
  <si>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</si>
  <si>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</si>
  <si>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</si>
  <si>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</si>
  <si>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</si>
  <si>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</si>
  <si>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</si>
  <si>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</si>
  <si>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</si>
  <si>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</si>
  <si>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</si>
  <si>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</si>
  <si>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</si>
  <si>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</si>
  <si>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</si>
  <si>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</si>
  <si>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</si>
  <si>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</si>
  <si>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</si>
  <si>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</si>
  <si>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</si>
  <si>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</si>
  <si>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</si>
  <si>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</si>
  <si>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</si>
  <si>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</si>
  <si>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</si>
  <si>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</si>
  <si>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</si>
  <si>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</si>
  <si>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</si>
  <si>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</si>
  <si>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</si>
  <si>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</si>
  <si>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</si>
  <si>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</si>
  <si>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</si>
  <si>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</si>
  <si>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</si>
  <si>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</si>
  <si>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</si>
  <si>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</si>
  <si>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</si>
  <si>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</si>
  <si>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</si>
  <si>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</si>
  <si>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</si>
  <si>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</si>
  <si>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</si>
  <si>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</si>
  <si>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</si>
  <si>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</si>
  <si>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</si>
  <si>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</si>
  <si>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</si>
  <si>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</si>
  <si>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</si>
  <si>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</si>
  <si>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</si>
  <si>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</si>
  <si>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</si>
  <si>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</si>
  <si>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</si>
  <si>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</si>
  <si>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</si>
  <si>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</si>
  <si>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</si>
  <si>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</si>
  <si>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</si>
  <si>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</si>
  <si>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</si>
  <si>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</si>
  <si>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</si>
  <si>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</si>
  <si>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</si>
  <si>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</si>
  <si>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</si>
  <si>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</si>
  <si>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</si>
  <si>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</si>
  <si>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</si>
  <si>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</si>
  <si>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</si>
  <si>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</si>
  <si>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</si>
  <si>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</si>
  <si>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</si>
  <si>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</si>
  <si>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</si>
  <si>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</si>
  <si>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</si>
  <si>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</si>
  <si>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</si>
  <si>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</si>
  <si>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</si>
  <si>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</si>
  <si>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</si>
  <si>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</si>
  <si>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</si>
  <si>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</si>
  <si>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</si>
  <si>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</si>
  <si>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</si>
  <si>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</si>
  <si>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</si>
  <si>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</si>
  <si>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</si>
  <si>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</si>
  <si>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</si>
  <si>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</si>
  <si>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</si>
  <si>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</si>
  <si>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</si>
  <si>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</si>
  <si>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</si>
  <si>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</si>
  <si>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</si>
  <si>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</si>
  <si>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</si>
  <si>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</si>
  <si>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</si>
  <si>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</si>
  <si>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</si>
  <si>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</si>
  <si>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</si>
  <si>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</si>
  <si>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</si>
  <si>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</si>
  <si>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</si>
  <si>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</si>
  <si>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</si>
  <si>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</si>
  <si>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</si>
  <si>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</si>
  <si>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</si>
  <si>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</si>
  <si>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</si>
  <si>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</si>
  <si>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</si>
  <si>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</si>
  <si>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</si>
  <si>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</si>
  <si>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</si>
  <si>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</si>
  <si>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</si>
  <si>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</si>
  <si>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</si>
  <si>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</si>
  <si>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</si>
  <si>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</si>
  <si>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</si>
  <si>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</si>
  <si>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</si>
  <si>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</si>
  <si>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</si>
  <si>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</si>
  <si>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</si>
  <si>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</si>
  <si>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</si>
  <si>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</si>
  <si>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</si>
  <si>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</si>
  <si>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</si>
  <si>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</si>
  <si>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</si>
  <si>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</si>
  <si>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</si>
  <si>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</si>
  <si>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</si>
  <si>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</si>
  <si>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</si>
  <si>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</si>
  <si>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</si>
  <si>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</si>
  <si>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</si>
  <si>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</si>
  <si>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</si>
  <si>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</si>
  <si>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</si>
  <si>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</si>
  <si>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</si>
  <si>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</si>
  <si>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</si>
  <si>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</si>
  <si>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</si>
  <si>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</si>
  <si>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</si>
  <si>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</si>
  <si>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</si>
  <si>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</si>
  <si>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</si>
  <si>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</si>
  <si>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</si>
  <si>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</si>
  <si>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</si>
  <si>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</si>
  <si>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</si>
  <si>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</si>
  <si>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</si>
  <si>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</si>
  <si>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</si>
  <si>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</si>
  <si>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</si>
  <si>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</si>
  <si>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</si>
  <si>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</si>
  <si>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</si>
  <si>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</si>
  <si>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</si>
  <si>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</si>
  <si>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</si>
  <si>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</si>
  <si>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</si>
  <si>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</si>
  <si>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</si>
  <si>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</si>
  <si>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</si>
  <si>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</si>
  <si>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</si>
  <si>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</si>
  <si>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</si>
  <si>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</si>
  <si>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</si>
  <si>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</si>
  <si>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</si>
  <si>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</si>
  <si>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</si>
  <si>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</si>
  <si>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</si>
  <si>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</si>
  <si>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</si>
  <si>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</si>
  <si>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</si>
  <si>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</si>
  <si>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</si>
  <si>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</si>
  <si>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</si>
  <si>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</si>
  <si>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</si>
  <si>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</si>
  <si>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</si>
  <si>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</si>
  <si>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</si>
  <si>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</si>
  <si>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</si>
  <si>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</si>
  <si>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</si>
  <si>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</si>
  <si>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</si>
  <si>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</si>
  <si>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</si>
  <si>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</si>
  <si>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</si>
  <si>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</si>
  <si>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</si>
  <si>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</si>
  <si>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</si>
  <si>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</si>
  <si>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</si>
  <si>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</si>
  <si>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</si>
  <si>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</si>
  <si>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</si>
  <si>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</si>
  <si>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</si>
  <si>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</si>
  <si>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</si>
  <si>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</si>
  <si>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</si>
  <si>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</si>
  <si>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</si>
  <si>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</si>
  <si>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</si>
  <si>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</si>
  <si>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</si>
  <si>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</si>
  <si>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</si>
  <si>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</si>
  <si>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</si>
  <si>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</si>
  <si>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</si>
  <si>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</si>
  <si>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</si>
  <si>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</si>
  <si>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</si>
  <si>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</si>
  <si>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</si>
  <si>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</si>
  <si>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</si>
  <si>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</si>
  <si>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</si>
  <si>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</si>
  <si>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</si>
  <si>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</si>
  <si>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</si>
  <si>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</si>
  <si>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</si>
  <si>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</si>
  <si>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</si>
  <si>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</si>
  <si>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</si>
  <si>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</si>
  <si>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</si>
  <si>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</si>
  <si>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</si>
  <si>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</si>
  <si>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</si>
  <si>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</si>
  <si>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</si>
  <si>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</si>
  <si>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</si>
  <si>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</si>
  <si>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</si>
  <si>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</si>
  <si>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</si>
  <si>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</si>
  <si>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</si>
  <si>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</si>
  <si>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</si>
  <si>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</si>
  <si>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</si>
  <si>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</si>
  <si>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</si>
  <si>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</si>
  <si>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</si>
  <si>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</si>
  <si>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</si>
  <si>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</si>
  <si>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</si>
  <si>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</si>
  <si>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</si>
  <si>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</si>
  <si>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</si>
  <si>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</si>
  <si>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</si>
  <si>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</si>
  <si>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</si>
  <si>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</si>
  <si>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</si>
  <si>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</si>
  <si>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</si>
  <si>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</si>
  <si>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</si>
  <si>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</si>
  <si>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</si>
  <si>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</si>
  <si>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</si>
  <si>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</si>
  <si>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</si>
  <si>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</si>
  <si>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</si>
  <si>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</si>
  <si>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</si>
  <si>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</si>
  <si>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</si>
  <si>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</si>
  <si>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</si>
  <si>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</si>
  <si>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</si>
  <si>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</si>
  <si>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</si>
  <si>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</si>
  <si>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</si>
  <si>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</si>
  <si>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</si>
  <si>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</si>
  <si>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</si>
  <si>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</si>
  <si>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</si>
  <si>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</si>
  <si>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</si>
  <si>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</si>
  <si>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</si>
  <si>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</si>
  <si>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</si>
  <si>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</si>
  <si>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</si>
  <si>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</si>
  <si>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</si>
  <si>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</si>
  <si>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</si>
  <si>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</si>
  <si>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</si>
  <si>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</si>
  <si>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</si>
  <si>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</si>
  <si>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</si>
  <si>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</si>
  <si>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</si>
  <si>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</si>
  <si>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</si>
  <si>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</si>
  <si>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</si>
  <si>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</si>
  <si>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</si>
  <si>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</si>
  <si>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</si>
  <si>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</si>
  <si>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</si>
  <si>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</si>
  <si>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</si>
  <si>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</si>
  <si>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</si>
  <si>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</si>
  <si>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</si>
  <si>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</si>
  <si>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</si>
  <si>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</si>
  <si>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</si>
  <si>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</si>
  <si>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</si>
  <si>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</si>
  <si>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</si>
  <si>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</si>
  <si>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</si>
  <si>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</si>
  <si>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</si>
  <si>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</si>
  <si>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</si>
  <si>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</si>
  <si>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</si>
  <si>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</si>
  <si>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</si>
  <si>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</si>
  <si>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</si>
  <si>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</si>
  <si>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</si>
  <si>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</si>
  <si>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</si>
  <si>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</si>
  <si>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</si>
  <si>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</si>
  <si>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</si>
  <si>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</si>
  <si>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</si>
  <si>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</si>
  <si>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</si>
  <si>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</si>
  <si>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</si>
  <si>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</si>
  <si>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</si>
  <si>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</si>
  <si>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</si>
  <si>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</si>
  <si>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</si>
  <si>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</si>
  <si>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</si>
  <si>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</si>
  <si>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</si>
  <si>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</si>
  <si>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</si>
  <si>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</si>
  <si>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</si>
  <si>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</si>
  <si>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</si>
  <si>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</si>
  <si>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</si>
  <si>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</si>
  <si>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</si>
  <si>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</si>
  <si>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</si>
  <si>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</si>
  <si>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</si>
  <si>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</si>
  <si>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</si>
  <si>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</si>
  <si>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</si>
  <si>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</si>
  <si>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</si>
  <si>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</si>
  <si>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</si>
  <si>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</si>
  <si>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</si>
  <si>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</si>
  <si>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</si>
  <si>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</si>
  <si>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</si>
  <si>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</si>
  <si>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</si>
  <si>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</si>
  <si>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</si>
  <si>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</si>
  <si>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</si>
  <si>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</si>
  <si>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</si>
  <si>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</si>
  <si>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</si>
  <si>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</si>
  <si>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</si>
  <si>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</si>
  <si>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</si>
  <si>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</si>
  <si>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</si>
  <si>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</si>
  <si>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</si>
  <si>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</si>
  <si>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</si>
  <si>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</si>
  <si>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</si>
  <si>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</si>
  <si>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</si>
  <si>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</si>
  <si>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</si>
  <si>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</si>
  <si>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</si>
  <si>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</si>
  <si>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</si>
  <si>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</si>
  <si>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</si>
  <si>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</si>
  <si>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</si>
  <si>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</si>
  <si>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</si>
  <si>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</si>
  <si>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</si>
  <si>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</si>
  <si>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</si>
  <si>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</si>
  <si>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</si>
  <si>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</si>
  <si>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</si>
  <si>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</si>
  <si>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</si>
  <si>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</si>
  <si>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</si>
  <si>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</si>
  <si>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</si>
  <si>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</si>
  <si>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</si>
  <si>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</si>
  <si>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</si>
  <si>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</si>
  <si>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</si>
  <si>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</si>
  <si>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</si>
  <si>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</si>
  <si>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</si>
  <si>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</si>
  <si>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</si>
  <si>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</si>
  <si>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</si>
  <si>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</si>
  <si>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</si>
  <si>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</si>
  <si>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</si>
  <si>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</si>
  <si>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</si>
  <si>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</si>
  <si>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</si>
  <si>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</si>
  <si>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</si>
  <si>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</si>
  <si>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</si>
  <si>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</si>
  <si>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</si>
  <si>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</si>
  <si>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</si>
  <si>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</si>
  <si>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</si>
  <si>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</si>
  <si>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</si>
  <si>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</si>
  <si>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</si>
  <si>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</si>
  <si>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</si>
  <si>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</si>
  <si>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</si>
  <si>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</si>
  <si>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</si>
  <si>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</si>
  <si>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</si>
  <si>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</si>
  <si>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</si>
  <si>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</si>
  <si>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</si>
  <si>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</si>
  <si>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</si>
  <si>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</si>
  <si>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</si>
  <si>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</si>
  <si>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</si>
  <si>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</si>
  <si>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</si>
  <si>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</si>
  <si>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</si>
  <si>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</si>
  <si>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</si>
  <si>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</si>
  <si>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</si>
  <si>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</si>
  <si>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</si>
  <si>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</si>
  <si>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</si>
  <si>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</si>
  <si>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</si>
  <si>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</si>
  <si>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</si>
  <si>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</si>
  <si>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</si>
  <si>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</si>
  <si>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</si>
  <si>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</si>
  <si>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</si>
  <si>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</si>
  <si>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</si>
  <si>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</si>
  <si>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</si>
  <si>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</si>
  <si>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</si>
  <si>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</si>
  <si>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</si>
  <si>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</si>
  <si>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</si>
  <si>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</si>
  <si>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</si>
  <si>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</si>
  <si>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</si>
  <si>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</si>
  <si>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</si>
  <si>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</si>
  <si>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</si>
  <si>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</si>
  <si>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</si>
  <si>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</si>
  <si>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</si>
  <si>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</si>
  <si>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</si>
  <si>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</si>
  <si>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</si>
  <si>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</si>
  <si>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</si>
  <si>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</si>
  <si>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</si>
  <si>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</si>
  <si>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</si>
  <si>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</si>
  <si>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</si>
  <si>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</si>
  <si>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</si>
  <si>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</si>
  <si>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</si>
  <si>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</si>
  <si>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</si>
  <si>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</si>
  <si>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</si>
  <si>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</si>
  <si>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</si>
  <si>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</si>
  <si>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</si>
  <si>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</si>
  <si>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</si>
  <si>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</si>
  <si>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</si>
  <si>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</si>
  <si>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</si>
  <si>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</si>
  <si>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</si>
  <si>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</si>
  <si>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</si>
  <si>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</si>
  <si>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</si>
  <si>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</si>
  <si>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</si>
  <si>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</si>
  <si>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</si>
  <si>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</si>
  <si>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</si>
  <si>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</si>
  <si>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</si>
  <si>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</si>
  <si>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</si>
  <si>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</si>
  <si>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</si>
  <si>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</si>
  <si>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</si>
  <si>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</si>
  <si>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</si>
  <si>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</si>
  <si>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</si>
  <si>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</si>
  <si>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</si>
  <si>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</si>
  <si>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</si>
  <si>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</si>
  <si>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</si>
  <si>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</si>
  <si>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</si>
  <si>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</si>
  <si>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</si>
  <si>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</si>
  <si>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</si>
  <si>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</si>
  <si>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</si>
  <si>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</si>
  <si>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</si>
  <si>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</si>
  <si>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</si>
  <si>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</si>
  <si>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</si>
  <si>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</si>
  <si>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</si>
  <si>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</si>
  <si>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</si>
  <si>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</si>
  <si>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</si>
  <si>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</si>
  <si>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</si>
  <si>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</si>
  <si>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</si>
  <si>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</si>
  <si>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</si>
  <si>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</si>
  <si>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</si>
  <si>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</si>
  <si>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</si>
  <si>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</si>
  <si>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</si>
  <si>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</si>
  <si>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</si>
  <si>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</si>
  <si>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</si>
  <si>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</si>
  <si>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</si>
  <si>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</si>
  <si>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</si>
  <si>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</si>
  <si>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</si>
  <si>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</si>
  <si>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</si>
  <si>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</si>
  <si>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</si>
  <si>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</si>
  <si>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</si>
  <si>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</si>
  <si>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</si>
  <si>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</si>
  <si>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</si>
  <si>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</si>
  <si>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</si>
  <si>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</si>
  <si>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</si>
  <si>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</si>
  <si>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</si>
  <si>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</si>
  <si>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</si>
  <si>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</si>
  <si>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</si>
  <si>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</si>
  <si>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</si>
  <si>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</si>
  <si>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</si>
  <si>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</si>
  <si>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</si>
  <si>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</si>
  <si>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</si>
  <si>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</si>
  <si>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</si>
  <si>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</si>
  <si>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</si>
  <si>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</si>
  <si>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</si>
  <si>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</si>
  <si>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</si>
  <si>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</si>
  <si>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</si>
  <si>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</si>
  <si>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</si>
  <si>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</si>
  <si>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</si>
  <si>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</si>
  <si>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</si>
  <si>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</si>
  <si>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</si>
  <si>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</si>
  <si>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</si>
  <si>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</si>
  <si>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</si>
  <si>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</si>
  <si>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</si>
  <si>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</si>
  <si>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</si>
  <si>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</si>
  <si>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</si>
  <si>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</si>
  <si>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</si>
  <si>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</si>
  <si>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</si>
  <si>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</si>
  <si>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</si>
  <si>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</si>
  <si>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</si>
  <si>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</si>
  <si>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</si>
  <si>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</si>
  <si>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</si>
  <si>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</si>
  <si>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</si>
  <si>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</si>
  <si>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</si>
  <si>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</si>
  <si>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</si>
  <si>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</si>
  <si>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</si>
  <si>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</si>
  <si>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</si>
  <si>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</si>
  <si>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</si>
  <si>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</si>
  <si>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</si>
  <si>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</si>
  <si>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</si>
  <si>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</si>
  <si>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</si>
  <si>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</si>
  <si>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</si>
  <si>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</si>
  <si>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</si>
  <si>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</si>
  <si>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</si>
  <si>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</si>
  <si>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</si>
  <si>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</si>
  <si>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</si>
  <si>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</si>
  <si>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</si>
  <si>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</si>
  <si>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</si>
  <si>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</si>
  <si>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</si>
  <si>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</si>
  <si>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</si>
  <si>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</si>
  <si>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</si>
  <si>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</si>
  <si>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</si>
  <si>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</si>
  <si>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</si>
  <si>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</si>
  <si>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</si>
  <si>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</si>
  <si>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</si>
  <si>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</si>
  <si>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</si>
  <si>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</si>
  <si>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</si>
  <si>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</si>
  <si>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</si>
  <si>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</si>
  <si>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</si>
  <si>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</si>
  <si>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</si>
  <si>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</si>
  <si>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</si>
  <si>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</si>
  <si>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</si>
  <si>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</si>
  <si>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</si>
  <si>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</si>
  <si>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</si>
  <si>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</si>
  <si>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</si>
  <si>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</si>
  <si>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</si>
  <si>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</si>
  <si>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</si>
  <si>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</si>
  <si>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</si>
  <si>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</si>
  <si>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</si>
  <si>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</si>
  <si>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</si>
  <si>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</si>
  <si>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</si>
  <si>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</si>
  <si>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</si>
  <si>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</si>
  <si>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</si>
  <si>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</si>
  <si>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</si>
  <si>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</si>
  <si>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</si>
  <si>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</si>
  <si>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</si>
  <si>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</si>
  <si>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</si>
  <si>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</si>
  <si>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</si>
  <si>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</si>
  <si>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</si>
  <si>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</si>
  <si>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</si>
  <si>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</si>
  <si>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</si>
  <si>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</si>
  <si>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</si>
  <si>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</si>
  <si>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</si>
  <si>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</si>
  <si>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</si>
  <si>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</si>
  <si>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</si>
  <si>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</si>
  <si>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</si>
  <si>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</si>
  <si>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</si>
  <si>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</si>
  <si>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</si>
  <si>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</si>
  <si>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</si>
  <si>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</si>
  <si>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</si>
  <si>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</si>
  <si>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</si>
  <si>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</si>
  <si>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</si>
  <si>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</si>
  <si>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</si>
  <si>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</si>
  <si>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</si>
  <si>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</si>
  <si>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</si>
  <si>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</si>
  <si>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</si>
  <si>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</si>
  <si>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</si>
  <si>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</si>
  <si>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</si>
  <si>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</si>
  <si>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</si>
  <si>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</si>
  <si>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</si>
  <si>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</si>
  <si>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</si>
  <si>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</si>
  <si>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</si>
  <si>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</si>
  <si>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</si>
  <si>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</si>
  <si>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</si>
  <si>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</si>
  <si>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</si>
  <si>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</si>
  <si>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</si>
  <si>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</si>
  <si>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</si>
  <si>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</si>
  <si>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</si>
  <si>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</si>
  <si>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</si>
  <si>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</si>
  <si>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</si>
  <si>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</si>
  <si>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</si>
  <si>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</si>
  <si>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</si>
  <si>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</si>
  <si>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</si>
  <si>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</si>
  <si>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</si>
  <si>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</si>
  <si>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</si>
  <si>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</si>
  <si>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</si>
  <si>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</si>
  <si>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</si>
  <si>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</si>
  <si>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</si>
  <si>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</si>
  <si>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</si>
  <si>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</si>
  <si>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</si>
  <si>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</si>
  <si>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</si>
  <si>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</si>
  <si>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</si>
  <si>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</si>
  <si>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</si>
  <si>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</si>
  <si>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</si>
  <si>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</si>
  <si>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</si>
  <si>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</si>
  <si>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</si>
  <si>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</si>
  <si>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</si>
  <si>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</si>
  <si>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</si>
  <si>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</si>
  <si>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</si>
  <si>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</si>
  <si>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</si>
  <si>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</si>
  <si>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</si>
  <si>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</si>
  <si>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</si>
  <si>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</si>
  <si>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</si>
  <si>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</si>
  <si>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</si>
  <si>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</si>
  <si>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</si>
  <si>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</si>
  <si>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</si>
  <si>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</si>
  <si>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</si>
  <si>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</si>
  <si>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</si>
  <si>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</si>
  <si>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</si>
  <si>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</si>
  <si>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</si>
  <si>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</si>
  <si>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</si>
  <si>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</si>
  <si>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</si>
  <si>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</si>
  <si>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</si>
  <si>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</si>
  <si>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</si>
  <si>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</si>
  <si>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</si>
  <si>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</si>
  <si>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</si>
  <si>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</si>
  <si>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</si>
  <si>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</si>
  <si>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</si>
  <si>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</si>
  <si>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</si>
  <si>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</si>
  <si>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</si>
  <si>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</si>
  <si>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</si>
  <si>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</si>
  <si>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</si>
  <si>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</si>
  <si>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</si>
  <si>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</si>
  <si>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</si>
  <si>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</si>
  <si>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</si>
  <si>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</si>
  <si>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</si>
  <si>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</si>
  <si>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</si>
  <si>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</si>
  <si>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</si>
  <si>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</si>
  <si>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</si>
  <si>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</si>
  <si>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</si>
  <si>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</si>
  <si>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</si>
  <si>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</si>
  <si>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</si>
  <si>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</si>
  <si>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</si>
  <si>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</si>
  <si>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</si>
  <si>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</si>
  <si>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</si>
  <si>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</si>
  <si>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</si>
  <si>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</si>
  <si>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</si>
  <si>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</si>
  <si>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</si>
  <si>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</si>
  <si>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</si>
  <si>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</si>
  <si>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</si>
  <si>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</si>
  <si>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</si>
  <si>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</si>
  <si>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</si>
  <si>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</si>
  <si>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</si>
  <si>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</si>
  <si>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</si>
  <si>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</si>
  <si>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</si>
  <si>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</si>
  <si>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</si>
  <si>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</si>
  <si>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</si>
  <si>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</si>
  <si>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</si>
  <si>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</si>
  <si>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</si>
  <si>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</si>
  <si>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</si>
  <si>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</si>
  <si>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</si>
  <si>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</si>
  <si>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</si>
  <si>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</si>
  <si>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</si>
  <si>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</si>
  <si>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</si>
  <si>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</si>
  <si>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</si>
  <si>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</si>
  <si>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</si>
  <si>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</si>
  <si>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</si>
  <si>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</si>
  <si>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</si>
  <si>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</si>
  <si>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</si>
  <si>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</si>
  <si>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</si>
  <si>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</si>
  <si>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</si>
  <si>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</si>
  <si>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</si>
  <si>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</si>
  <si>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</si>
  <si>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</si>
  <si>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</si>
  <si>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</si>
  <si>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</si>
  <si>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</si>
  <si>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</si>
  <si>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</si>
  <si>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</si>
  <si>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</si>
  <si>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</si>
  <si>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</si>
  <si>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</si>
  <si>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</si>
  <si>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</si>
  <si>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</si>
  <si>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</si>
  <si>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</si>
  <si>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</si>
  <si>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</si>
  <si>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</si>
  <si>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</si>
  <si>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</si>
  <si>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</si>
  <si>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</si>
  <si>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</si>
  <si>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</si>
  <si>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</si>
  <si>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</si>
  <si>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</si>
  <si>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</si>
  <si>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</si>
  <si>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</si>
  <si>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</si>
  <si>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</si>
  <si>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</si>
  <si>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</si>
  <si>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</si>
  <si>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</si>
  <si>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</si>
  <si>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</si>
  <si>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</si>
  <si>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</si>
  <si>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</si>
  <si>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</si>
  <si>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</si>
  <si>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</si>
  <si>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</si>
  <si>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</si>
  <si>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</si>
  <si>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</si>
  <si>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</si>
  <si>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</si>
  <si>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</si>
  <si>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</si>
  <si>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</si>
  <si>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</si>
  <si>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</si>
  <si>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</si>
  <si>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</si>
  <si>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</si>
  <si>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</si>
  <si>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</si>
  <si>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</si>
  <si>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</si>
  <si>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</si>
  <si>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</si>
  <si>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</si>
  <si>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</si>
  <si>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</si>
  <si>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</si>
  <si>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</si>
  <si>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</si>
  <si>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</si>
  <si>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</si>
  <si>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</si>
  <si>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</si>
  <si>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</si>
  <si>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</si>
  <si>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</si>
  <si>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</si>
  <si>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</si>
  <si>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</si>
  <si>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</si>
  <si>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</si>
  <si>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</si>
  <si>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</si>
  <si>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</si>
  <si>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</si>
  <si>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</si>
  <si>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</si>
  <si>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</si>
  <si>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</si>
  <si>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</si>
  <si>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</si>
  <si>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</si>
  <si>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</si>
  <si>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</si>
  <si>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</si>
  <si>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</si>
  <si>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</si>
  <si>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</si>
  <si>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</si>
  <si>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</si>
  <si>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</si>
  <si>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</si>
  <si>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</si>
  <si>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</si>
  <si>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</si>
  <si>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</si>
  <si>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</si>
  <si>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</si>
  <si>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</si>
  <si>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</si>
  <si>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</si>
  <si>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</si>
  <si>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</si>
  <si>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</si>
  <si>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</si>
  <si>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</si>
  <si>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</si>
  <si>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</si>
  <si>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</si>
  <si>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</si>
  <si>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</si>
  <si>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</si>
  <si>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</si>
  <si>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</si>
  <si>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</si>
  <si>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</si>
  <si>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</si>
  <si>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</si>
  <si>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</si>
  <si>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</si>
  <si>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</si>
  <si>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</si>
  <si>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</si>
  <si>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</si>
  <si>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</si>
  <si>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</si>
  <si>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</si>
  <si>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</si>
  <si>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</si>
  <si>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</si>
  <si>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</si>
  <si>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</si>
  <si>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</si>
  <si>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</si>
  <si>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</si>
  <si>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</si>
  <si>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</si>
  <si>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</si>
  <si>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</si>
  <si>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</si>
  <si>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</si>
  <si>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</si>
  <si>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</si>
  <si>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</si>
  <si>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</si>
  <si>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</si>
  <si>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</si>
  <si>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</si>
  <si>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</si>
  <si>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</si>
  <si>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</si>
  <si>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</si>
  <si>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</si>
  <si>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</si>
  <si>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</si>
  <si>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</si>
  <si>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</si>
  <si>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</si>
  <si>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</si>
  <si>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</si>
  <si>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</si>
  <si>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</si>
  <si>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</si>
  <si>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</si>
  <si>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</si>
  <si>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</si>
  <si>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</si>
  <si>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</si>
  <si>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</si>
  <si>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</si>
  <si>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</si>
  <si>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</si>
  <si>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</si>
  <si>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</si>
  <si>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</si>
  <si>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</si>
  <si>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</si>
  <si>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</si>
  <si>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</si>
  <si>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</si>
  <si>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</si>
  <si>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</si>
  <si>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</si>
  <si>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</si>
  <si>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</si>
  <si>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</si>
  <si>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</si>
  <si>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</si>
  <si>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</si>
  <si>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</si>
  <si>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</si>
  <si>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</si>
  <si>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</si>
  <si>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</si>
  <si>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</si>
  <si>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</si>
  <si>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</si>
  <si>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</si>
  <si>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</si>
  <si>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</si>
  <si>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</si>
  <si>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</si>
  <si>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</si>
  <si>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</si>
  <si>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</si>
  <si>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</si>
  <si>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</si>
  <si>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</si>
  <si>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</si>
  <si>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</si>
  <si>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</si>
  <si>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</si>
  <si>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</si>
  <si>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</si>
  <si>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</si>
  <si>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</si>
  <si>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</si>
  <si>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</si>
  <si>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</si>
  <si>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</si>
  <si>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</si>
  <si>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</si>
  <si>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</si>
  <si>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</si>
  <si>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</si>
  <si>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</si>
  <si>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</si>
  <si>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</si>
  <si>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</si>
  <si>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</si>
  <si>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</si>
  <si>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</si>
  <si>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</si>
  <si>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</si>
  <si>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</si>
  <si>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</si>
  <si>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</si>
  <si>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</si>
  <si>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</si>
  <si>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</si>
  <si>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</si>
  <si>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</si>
  <si>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</si>
  <si>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</si>
  <si>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</si>
  <si>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</si>
  <si>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</si>
  <si>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</si>
  <si>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</si>
  <si>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</si>
  <si>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</si>
  <si>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</si>
  <si>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</si>
  <si>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</si>
  <si>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</si>
  <si>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</si>
  <si>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</si>
  <si>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</si>
  <si>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</si>
  <si>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</si>
  <si>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</si>
  <si>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</si>
  <si>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</si>
  <si>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</si>
  <si>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</si>
  <si>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</si>
  <si>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</si>
  <si>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</si>
  <si>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</si>
  <si>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</si>
  <si>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</si>
  <si>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</si>
  <si>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</si>
  <si>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</si>
  <si>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</si>
  <si>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</si>
  <si>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</si>
  <si>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</si>
  <si>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</si>
  <si>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</si>
  <si>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</si>
  <si>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</si>
  <si>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</si>
  <si>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</si>
  <si>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</si>
  <si>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</si>
  <si>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</si>
  <si>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</si>
  <si>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</si>
  <si>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</si>
  <si>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</si>
  <si>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</si>
  <si>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</si>
  <si>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</si>
  <si>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</si>
  <si>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</si>
  <si>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</si>
  <si>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</si>
  <si>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</si>
  <si>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</si>
  <si>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</si>
  <si>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</si>
  <si>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</si>
  <si>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</si>
  <si>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</si>
  <si>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</si>
  <si>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</si>
  <si>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</si>
  <si>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</si>
  <si>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</si>
  <si>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</si>
  <si>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</si>
  <si>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</si>
  <si>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</si>
  <si>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</si>
  <si>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</si>
  <si>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</si>
  <si>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</si>
  <si>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</si>
  <si>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</si>
  <si>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</si>
  <si>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</si>
  <si>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</si>
  <si>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</si>
  <si>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</si>
  <si>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</si>
  <si>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</si>
  <si>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</si>
  <si>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</si>
  <si>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</si>
  <si>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</si>
  <si>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</si>
  <si>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</si>
  <si>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</si>
  <si>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</si>
  <si>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</si>
  <si>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</si>
  <si>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</si>
  <si>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</si>
  <si>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</si>
  <si>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</si>
  <si>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</si>
  <si>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</si>
  <si>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</si>
  <si>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</si>
  <si>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</si>
  <si>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</si>
  <si>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</si>
  <si>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</si>
  <si>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</si>
  <si>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</si>
  <si>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</si>
  <si>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</si>
  <si>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</si>
  <si>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</si>
  <si>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</si>
  <si>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</si>
  <si>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</si>
  <si>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</si>
  <si>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</si>
  <si>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</si>
  <si>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</si>
  <si>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</si>
  <si>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</si>
  <si>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</si>
  <si>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</si>
  <si>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</si>
  <si>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</si>
  <si>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</si>
  <si>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</si>
  <si>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</si>
  <si>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</si>
  <si>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</si>
  <si>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</si>
  <si>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</si>
  <si>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</si>
  <si>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</si>
  <si>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</si>
  <si>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</si>
  <si>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</si>
  <si>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</si>
  <si>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</si>
  <si>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</si>
  <si>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</si>
  <si>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</si>
  <si>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</si>
  <si>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</si>
  <si>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</si>
  <si>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</si>
  <si>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</si>
  <si>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</si>
  <si>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</si>
  <si>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</si>
  <si>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</si>
  <si>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</si>
  <si>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</si>
  <si>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</si>
  <si>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</si>
  <si>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</si>
  <si>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</si>
  <si>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</si>
  <si>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</si>
  <si>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</si>
  <si>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</si>
  <si>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</si>
  <si>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</si>
  <si>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</si>
  <si>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</si>
  <si>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</si>
  <si>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</si>
  <si>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</si>
  <si>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</si>
  <si>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</si>
  <si>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</si>
  <si>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</si>
  <si>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</si>
  <si>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</si>
  <si>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</si>
  <si>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</si>
  <si>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</si>
  <si>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</si>
  <si>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</si>
  <si>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</si>
  <si>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</si>
  <si>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</si>
  <si>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</si>
  <si>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</si>
  <si>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</si>
  <si>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</si>
  <si>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</si>
  <si>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</si>
  <si>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</si>
  <si>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</si>
  <si>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</si>
  <si>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</si>
  <si>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</si>
  <si>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</si>
  <si>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</si>
  <si>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</si>
  <si>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</si>
  <si>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</si>
  <si>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</si>
  <si>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</si>
  <si>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</si>
  <si>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</si>
  <si>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</si>
  <si>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</si>
  <si>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</si>
  <si>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</si>
  <si>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</si>
  <si>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</si>
  <si>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</si>
  <si>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</si>
  <si>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</si>
  <si>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</si>
  <si>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</si>
  <si>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</si>
  <si>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</si>
  <si>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</si>
  <si>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</si>
  <si>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</si>
  <si>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</si>
  <si>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</si>
  <si>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</si>
  <si>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</si>
  <si>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</si>
  <si>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</si>
  <si>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</si>
  <si>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</si>
  <si>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</si>
  <si>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</si>
  <si>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</si>
  <si>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</si>
  <si>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</si>
  <si>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</si>
  <si>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</si>
  <si>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</si>
  <si>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</si>
  <si>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</si>
  <si>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</si>
  <si>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</si>
  <si>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</si>
  <si>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</si>
  <si>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</si>
  <si>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</si>
  <si>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</si>
  <si>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</si>
  <si>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</si>
  <si>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</si>
  <si>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</si>
  <si>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</si>
  <si>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</si>
  <si>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</si>
  <si>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</si>
  <si>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</si>
  <si>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</si>
  <si>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</si>
  <si>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</si>
  <si>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</si>
  <si>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</si>
  <si>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</si>
  <si>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</si>
  <si>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</si>
  <si>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</si>
  <si>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</si>
  <si>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</si>
  <si>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</si>
  <si>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</si>
  <si>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</si>
  <si>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</si>
  <si>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</si>
  <si>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</si>
  <si>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</si>
  <si>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</si>
  <si>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</si>
  <si>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</si>
  <si>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</si>
  <si>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</si>
  <si>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</si>
  <si>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</si>
  <si>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</si>
  <si>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</si>
  <si>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</si>
  <si>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</si>
  <si>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</si>
  <si>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</si>
  <si>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</si>
  <si>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</si>
  <si>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</si>
  <si>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</si>
  <si>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</si>
  <si>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</si>
  <si>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</si>
  <si>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</si>
  <si>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</si>
  <si>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</si>
  <si>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</si>
  <si>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</si>
  <si>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</si>
  <si>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</si>
  <si>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</si>
  <si>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</si>
  <si>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</si>
  <si>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</si>
  <si>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</si>
  <si>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</si>
  <si>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</si>
  <si>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</si>
  <si>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</si>
  <si>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</si>
  <si>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</si>
  <si>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</si>
  <si>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</si>
  <si>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</si>
  <si>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</si>
  <si>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</si>
  <si>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</si>
  <si>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</si>
  <si>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</si>
  <si>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</si>
  <si>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 xml:space="preserve">Succesful </t>
  </si>
  <si>
    <t>Failed</t>
  </si>
  <si>
    <t>Meal Goal</t>
  </si>
  <si>
    <t>Median Goal</t>
  </si>
  <si>
    <t>Mean Pledged</t>
  </si>
  <si>
    <t>Median Pledged</t>
  </si>
  <si>
    <t>Standart Deviation</t>
  </si>
  <si>
    <t>Upper Quartile of Goal</t>
  </si>
  <si>
    <t>Lower Quartile of Goal</t>
  </si>
  <si>
    <t>IQR of Goal</t>
  </si>
  <si>
    <t>Standard Deviation of Pledged</t>
  </si>
  <si>
    <t>Upper Quartile of  Pledged</t>
  </si>
  <si>
    <t>Lower Quartile of Pledged</t>
  </si>
  <si>
    <t>IQR of Pledged</t>
  </si>
  <si>
    <t>2nd quartile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</si>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</sst>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65" fontId="0" fillId="0" borderId="0" xfId="0" applyNumberFormat="1" applyAlignment="1">
      <alignment horizontal="left" indent="1"/>
    </xf>
    <xf numFmtId="0" fontId="0" fillId="0" borderId="0" xfId="0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170" fontId="0" fillId="0" borderId="0" xfId="0" applyNumberFormat="1"/>
    <xf numFmtId="170" fontId="0" fillId="0" borderId="0" xfId="1" applyNumberFormat="1" applyFont="1"/>
    <xf numFmtId="0" fontId="0" fillId="0" borderId="0" xfId="0" applyAlignment="1">
      <alignment horizontal="center"/>
    </xf>
  </cellXfs>
  <cellStyles count="2">
    <cellStyle name="Currency" xfId="1" builtinId="4"/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FFAB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FFAB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FFAB"/>
        </patternFill>
      </fill>
    </dxf>
  </dxfs>
  <tableStyles count="0" defaultTableStyle="TableStyleMedium2" defaultPivotStyle="PivotStyleLight16"/>
  <colors>
    <mruColors>
      <color rgb="FFF84242"/>
      <color rgb="FFEBF474"/>
      <color rgb="FFFFFF69"/>
      <color rgb="FFFFFF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EBF47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EBF47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D-476F-8E98-991419E202C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9D-476F-8E98-991419E202C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9D-476F-8E98-991419E202CD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9D-476F-8E98-991419E20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10261104"/>
        <c:axId val="310180976"/>
      </c:barChart>
      <c:catAx>
        <c:axId val="3102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80976"/>
        <c:crosses val="autoZero"/>
        <c:auto val="1"/>
        <c:lblAlgn val="ctr"/>
        <c:lblOffset val="100"/>
        <c:noMultiLvlLbl val="0"/>
      </c:catAx>
      <c:valAx>
        <c:axId val="3101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2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EBF47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8424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8424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E-47C3-8683-B239C41911A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4E-47C3-8683-B239C41911A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4E-47C3-8683-B239C4191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6258696"/>
        <c:axId val="326259024"/>
      </c:barChart>
      <c:catAx>
        <c:axId val="32625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59024"/>
        <c:crosses val="autoZero"/>
        <c:auto val="1"/>
        <c:lblAlgn val="ctr"/>
        <c:lblOffset val="100"/>
        <c:noMultiLvlLbl val="0"/>
      </c:catAx>
      <c:valAx>
        <c:axId val="32625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25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5-4677-B93C-A694D0B1F21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65-4677-B93C-A694D0B1F21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65-4677-B93C-A694D0B1F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686640"/>
        <c:axId val="540691560"/>
      </c:lineChart>
      <c:catAx>
        <c:axId val="54068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91560"/>
        <c:crosses val="autoZero"/>
        <c:auto val="1"/>
        <c:lblAlgn val="ctr"/>
        <c:lblOffset val="100"/>
        <c:noMultiLvlLbl val="0"/>
      </c:catAx>
      <c:valAx>
        <c:axId val="54069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8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F7D013F-4608-46DC-9A7D-FB8594228FF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BC6A69-E1ED-4528-B43C-3502B0484E4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9291E9D-70D6-4125-899E-9D9C816051C1}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778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C8F3753-7BC0-4A68-85A2-9CE42B1555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05A86BF-7E89-427C-8561-9E797E52ABD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778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400051</xdr:colOff>
      <xdr:row>1</xdr:row>
      <xdr:rowOff>161925</xdr:rowOff>
    </xdr:from>
    <xdr:to>
      <xdr:col>16</xdr:col>
      <xdr:colOff>247650</xdr:colOff>
      <xdr:row>41</xdr:row>
      <xdr:rowOff>57151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FA0EA8-E22E-4C2C-B824-41E51FB88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28575</xdr:rowOff>
    </xdr:from>
    <xdr:to>
      <xdr:col>20</xdr:col>
      <xdr:colOff>619125</xdr:colOff>
      <xdr:row>44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EF2004-FAF4-45F4-B25A-F4D3693FF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19048</xdr:rowOff>
    </xdr:from>
    <xdr:to>
      <xdr:col>20</xdr:col>
      <xdr:colOff>295275</xdr:colOff>
      <xdr:row>33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62D78-3A27-45B2-B50A-297F8CB06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3923.885156481483" createdVersion="6" refreshedVersion="6" minRefreshableVersion="3" recordCount="4114" xr:uid="{20381A01-425D-4100-AF41-C8997C9EAB8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3923.885157407407" createdVersion="6" refreshedVersion="6" minRefreshableVersion="3" recordCount="4114" xr:uid="{A54C4904-35B2-42EC-A7EF-1F7E9C94006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EE5A8-A62B-4188-A5A4-9F4744098BD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2C944-00C4-48CA-BB8C-FB30C281897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5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15B5C3-5DC3-4C2B-9E99-53E4719B756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91585-13DD-4783-AD11-F604723A0F0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G1" zoomScale="130" zoomScaleNormal="130" workbookViewId="0">
      <pane ySplit="1" topLeftCell="A2" activePane="bottomLeft" state="frozen"/>
      <selection pane="bottomLeft" activeCell="D1" sqref="D1:E1048576"/>
    </sheetView>
  </sheetViews>
  <sheetFormatPr defaultColWidth="19.3984375" defaultRowHeight="14.25" x14ac:dyDescent="0.45"/>
  <cols>
    <col min="2" max="3" width="19.3984375" style="3"/>
    <col min="4" max="4" width="19.3984375" style="6" customWidth="1"/>
    <col min="5" max="5" width="19.3984375" style="8"/>
    <col min="14" max="14" width="24.46484375" bestFit="1" customWidth="1"/>
    <col min="17" max="17" width="24.46484375" bestFit="1" customWidth="1"/>
    <col min="19" max="20" width="27.66406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99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42.7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85.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57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99.75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85.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99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99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42.75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85.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85.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114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99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71.2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42.7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85.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99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85.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85.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99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71.2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99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71.2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85.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57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99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71.2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85.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57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99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99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85.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99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85.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99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71.2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57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99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85.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99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99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99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114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99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114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99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99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99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99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42.75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85.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99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99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57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99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85.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57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99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71.2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99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71.2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99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99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99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99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71.2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57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85.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99.75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99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99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85.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99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99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85.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85.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85.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71.2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42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71.2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85.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85.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85.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99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85.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85.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114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85.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99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85.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57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85.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99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99.75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85.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99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99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85.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99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71.2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99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99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85.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71.2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57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85.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28.5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85.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71.2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85.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85.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85.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99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42.7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85.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28.5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99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99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57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99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99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99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71.2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99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85.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99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99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99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57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99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99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99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71.2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42.7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85.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99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85.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85.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71.2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99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85.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99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99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99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99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85.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42.7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99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85.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71.2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99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57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99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71.2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99.75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99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85.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85.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99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85.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85.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85.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99.75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99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57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85.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99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85.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85.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99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99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85.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85.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99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99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99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57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71.2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57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85.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99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99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28.5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99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28.5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85.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71.2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99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99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28.5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99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99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99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85.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85.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85.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99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85.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85.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57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99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28.5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85.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85.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85.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57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85.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99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99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99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99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71.2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71.2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99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99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85.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99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71.2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85.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42.75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85.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99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99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85.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71.2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85.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57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99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99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85.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99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85.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99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71.2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99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42.75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99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85.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99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99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85.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85.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99.75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99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85.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85.5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99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114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85.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99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71.2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114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85.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57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99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99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99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99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71.2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71.2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57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99.75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114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114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114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85.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99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85.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85.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99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85.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99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99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85.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99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99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71.2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85.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99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99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85.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42.7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99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85.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85.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42.7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99.75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85.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71.2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85.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99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99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114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99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71.2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85.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42.7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99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99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85.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99.75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85.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57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71.2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57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28.5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85.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85.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85.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85.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99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99.75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99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85.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71.2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71.2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85.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114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99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71.2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71.2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99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85.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85.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85.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114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85.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85.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99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99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85.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99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99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99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99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99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99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85.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85.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85.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42.7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99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99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85.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99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85.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85.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71.2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85.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99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85.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99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99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71.2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71.2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99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71.2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85.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99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99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99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99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99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85.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85.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99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99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85.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99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99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57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85.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85.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99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99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85.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114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99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99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85.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99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99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85.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99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85.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99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85.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99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85.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85.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99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71.2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99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85.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85.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99.75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85.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99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85.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99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99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85.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85.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57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85.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85.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85.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85.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85.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99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99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85.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85.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99.75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71.2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85.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85.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85.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85.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99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85.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85.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85.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85.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85.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99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57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99.75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71.2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85.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99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114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99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99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85.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85.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85.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99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71.2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99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85.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71.2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99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99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99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99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85.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99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99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71.2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85.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99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99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99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85.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99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85.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57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114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99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99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71.2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42.75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85.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99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85.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57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99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99.75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99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85.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85.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99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42.7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99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85.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85.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85.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85.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71.2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99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114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71.2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85.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85.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71.2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85.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85.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85.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85.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99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85.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57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28.5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99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114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114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85.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99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99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99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85.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71.2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99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99.75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71.2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85.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85.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114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71.2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85.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85.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57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85.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99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85.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99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99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85.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85.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99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99.75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85.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99.75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42.7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114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99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99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85.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85.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99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71.2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99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99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99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85.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99.75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85.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85.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99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85.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99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99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99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99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99.75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99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85.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85.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85.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99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99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57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99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85.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99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99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99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99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99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114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99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85.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99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114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99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71.2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85.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85.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114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99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114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85.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99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42.7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57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99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85.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99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71.2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71.2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71.2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85.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114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99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28.5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99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99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99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99.75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42.7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99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71.2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85.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57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99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57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99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85.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85.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99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42.7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99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85.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99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99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85.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99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57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99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85.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85.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99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99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99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57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85.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99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114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99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85.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99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99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99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85.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99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99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57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71.2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85.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57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42.7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71.2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85.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42.7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99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114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85.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71.2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99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57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99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99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42.7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99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85.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85.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99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114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99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85.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99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99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99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28.5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99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85.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85.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99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85.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99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99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99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85.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85.5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99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99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99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99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57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99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99.75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114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99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99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99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99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85.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99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42.7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99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85.5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85.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99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85.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57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99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85.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71.2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99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114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57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85.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85.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99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99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114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99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85.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71.2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42.7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99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99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85.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57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71.2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99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99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85.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71.2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99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85.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42.75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85.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99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85.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99.75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99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71.2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99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85.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85.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99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71.2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85.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42.7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99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99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99.75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71.2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71.2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99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99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57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99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99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42.7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99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85.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71.2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99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42.75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85.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85.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99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85.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85.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99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99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99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85.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85.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99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71.2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71.2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85.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85.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85.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85.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85.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99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85.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99.75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99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114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99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85.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99.75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99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85.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71.2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99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99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85.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114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71.2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85.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85.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85.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99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99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71.2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85.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85.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85.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99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99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57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99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85.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85.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99.75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99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85.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99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71.2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85.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99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99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85.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85.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42.75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42.7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99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71.2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85.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71.2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85.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57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99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42.7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57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85.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99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42.7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85.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85.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71.2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85.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99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71.2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85.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99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99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99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85.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71.2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99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28.5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99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99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28.5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71.2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85.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85.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85.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99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99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99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99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85.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71.2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42.7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99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99.75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71.2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71.2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57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85.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71.2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71.2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99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71.2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85.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71.2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85.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85.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85.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71.2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85.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99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85.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99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128.25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99.75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99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99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85.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57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99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99.75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42.7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99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99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99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99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71.2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85.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99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71.2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85.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99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99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99.75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85.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99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85.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99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85.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99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99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99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99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85.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71.2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57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114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99.75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85.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99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85.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42.7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71.2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71.2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99.75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85.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85.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71.2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99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85.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71.2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85.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99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99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28.5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85.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85.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85.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99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99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85.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114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57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71.2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85.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114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85.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71.2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85.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99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99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71.2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85.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71.2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99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85.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99.75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99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57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99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85.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71.2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99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85.5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114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71.2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28.5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57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85.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85.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85.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99.75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57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99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99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85.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71.2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85.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57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99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99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71.2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85.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85.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42.7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99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85.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99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99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85.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99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99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99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85.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99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99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99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71.2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99.75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128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85.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114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85.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99.75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42.75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85.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114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71.2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85.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114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99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71.2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71.2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71.2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85.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85.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99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99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71.2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57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71.2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85.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85.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99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99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99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85.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99.75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99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57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71.2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85.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99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71.2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71.2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99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71.2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57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85.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85.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71.2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99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99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85.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71.2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42.7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99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28.5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99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85.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85.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71.2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99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85.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99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99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85.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85.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71.2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99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71.2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99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85.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99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42.7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85.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128.25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99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99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85.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114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85.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99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28.5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99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57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42.75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114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85.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99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85.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99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99.75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71.2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85.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85.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99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71.2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99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71.2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99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85.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99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99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71.2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71.2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71.2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99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28.5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71.2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28.5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85.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71.2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57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99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85.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114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99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99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85.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99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85.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57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99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85.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71.2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99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99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85.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99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85.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99.75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99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99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85.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85.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85.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85.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99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114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71.2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85.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99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99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71.2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71.2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99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99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99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99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71.2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114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85.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99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99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85.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99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71.2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85.5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85.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99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99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99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85.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28.5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85.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99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71.2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71.2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71.2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99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57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42.7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57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114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28.5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57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85.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99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85.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99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85.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85.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85.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99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99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99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99.75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85.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99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71.2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85.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99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85.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71.2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42.75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99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71.2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85.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85.5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85.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99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99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71.2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42.75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99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85.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99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114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85.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99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85.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99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71.2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99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71.2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114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85.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114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57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99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99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85.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99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99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99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85.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99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99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99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42.7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99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85.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42.7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99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99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99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99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99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42.7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99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99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71.2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85.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99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57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71.2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71.2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85.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85.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99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71.2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99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85.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99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85.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99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99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99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42.75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99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99.75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42.7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71.2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99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99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71.2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85.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85.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85.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57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71.2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71.2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99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57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85.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85.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99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71.2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99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99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85.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71.2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85.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71.2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85.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57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99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114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71.2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99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71.2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99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71.2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99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99.75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71.2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85.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99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57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99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85.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85.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99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99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99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71.2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99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85.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85.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114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99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71.2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42.7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85.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114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99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99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99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99.75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99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85.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71.2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99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99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71.2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42.7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85.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85.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128.25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42.7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42.7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71.2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71.2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99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85.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99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99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57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85.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99.75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71.2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85.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99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99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99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85.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85.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85.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99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114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99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85.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85.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85.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85.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99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71.2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99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99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99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99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42.7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71.2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99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99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114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99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85.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85.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99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99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99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99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57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99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71.2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99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99.75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99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85.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85.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99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57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85.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71.2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99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99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85.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28.5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85.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85.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85.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57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99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42.75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57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85.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99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57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114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28.5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57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71.2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99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85.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99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85.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99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57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99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85.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57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71.2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85.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71.2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42.75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85.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28.5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99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99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85.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85.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85.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99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99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85.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99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57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28.5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99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99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85.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114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99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57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99.75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99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85.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85.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85.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99.75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99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42.7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114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99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99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85.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99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85.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99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85.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71.2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85.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85.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99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99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85.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71.2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99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114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85.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99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99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99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85.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85.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71.2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114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99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42.7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99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99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99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71.2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71.2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99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99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99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28.5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42.7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99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85.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85.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57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57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99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28.5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99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99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57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85.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71.2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99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99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99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28.5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85.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85.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57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85.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99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85.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85.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99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99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85.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28.5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99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99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85.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85.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85.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85.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71.2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99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71.2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99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57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85.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99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99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85.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99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57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99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99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71.2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99.75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85.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99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85.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85.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99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99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99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85.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99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99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85.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99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57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99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71.2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85.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99.75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99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71.2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99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99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71.2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57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71.2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99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99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99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71.2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99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85.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99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71.2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85.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99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85.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71.2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99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85.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85.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71.2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99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85.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71.2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99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99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99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85.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85.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99.75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71.2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71.2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85.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71.2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57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85.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99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99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85.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85.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99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71.2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99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85.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28.5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57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99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99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99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85.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99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57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99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99.75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57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85.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99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42.7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99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85.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99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42.7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99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42.7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71.2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28.5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99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57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57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71.2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85.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71.2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85.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99.75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85.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99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71.2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71.2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57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85.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85.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99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85.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71.2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85.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42.7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28.5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71.2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85.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85.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71.2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71.2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57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71.2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99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57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85.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85.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99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71.2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99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85.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85.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57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57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85.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85.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99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99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71.2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99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85.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85.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57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99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99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57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85.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71.2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85.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85.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114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85.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85.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85.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71.2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85.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85.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85.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99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71.2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114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99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99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99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99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114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114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71.2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85.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85.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71.2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85.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99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99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114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57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85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99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99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71.2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57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85.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71.2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114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57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99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71.2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71.2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57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99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114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99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99.75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42.75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85.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99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85.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99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85.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99.75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99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85.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99.7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99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85.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99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42.75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85.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71.2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85.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99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99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99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85.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57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85.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99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99.75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99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85.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99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71.2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28.5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99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85.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85.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85.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99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85.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99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57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85.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85.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85.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85.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57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99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99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99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85.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57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99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71.2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85.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85.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57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99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85.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99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99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99.75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99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71.2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71.2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99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57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57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85.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85.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99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85.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71.2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99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42.7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85.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57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42.75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99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85.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99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71.2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57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85.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99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114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85.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85.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99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99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85.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85.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99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85.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114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85.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99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99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85.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99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85.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99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85.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85.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85.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85.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71.2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57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85.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99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85.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99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85.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85.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57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99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99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71.2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85.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85.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85.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99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57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99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85.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71.2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71.2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99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71.2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85.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99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71.2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71.2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71.2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85.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99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85.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57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99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28.5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85.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42.7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99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99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71.2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85.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71.2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99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99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42.7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99.75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42.75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114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99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99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99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57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85.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99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99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142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99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99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85.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57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99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85.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99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85.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99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85.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99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71.2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99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42.7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71.2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99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99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71.2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99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99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99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99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85.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99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85.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99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99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99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114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71.2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99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71.2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99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99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57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71.2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99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85.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99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85.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85.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85.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99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114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85.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99.75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85.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85.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42.7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99.75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85.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99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85.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99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99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85.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99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85.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85.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99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85.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71.2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99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114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85.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99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99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57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99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85.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57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42.7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85.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99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71.2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42.7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85.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71.2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85.5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85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99.75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28.5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57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71.2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57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71.2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99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114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99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99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85.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85.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85.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99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85.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99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99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85.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99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85.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99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114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57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85.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85.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85.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85.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85.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42.7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99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85.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57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99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99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99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85.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99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99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99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85.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99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99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57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99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71.2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99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99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85.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99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57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42.7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71.2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85.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71.2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42.7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99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71.2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85.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85.5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99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99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57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28.5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71.2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99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57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42.7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85.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114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99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99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85.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114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71.2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99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71.2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85.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99.75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85.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99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99.75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99.75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85.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99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57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85.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85.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99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99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85.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57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85.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99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99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114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99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99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99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99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99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57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85.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57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71.2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85.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71.2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85.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99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99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99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99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85.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85.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71.2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42.7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85.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85.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99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85.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99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99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85.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99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28.5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99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99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85.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85.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85.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85.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85.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99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57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99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99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99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114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71.2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85.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114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85.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71.2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99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99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99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85.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99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99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71.2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71.2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57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85.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99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99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99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99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99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99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85.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99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85.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99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99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57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99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99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85.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85.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99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85.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85.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99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85.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28.5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99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85.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99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42.7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85.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71.2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85.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85.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99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71.2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57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99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85.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42.7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99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85.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85.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99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57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85.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71.2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71.2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71.2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114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99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71.2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85.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42.7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85.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85.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57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71.2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99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99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85.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114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85.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71.2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57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99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99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99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99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99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71.2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99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99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28.5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85.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99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28.5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85.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85.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85.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57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85.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71.2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42.7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99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114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71.2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42.7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99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85.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57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99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99.75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57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71.2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99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85.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71.2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85.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99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85.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85.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85.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99.75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85.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71.2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71.2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99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85.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85.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99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99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71.2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85.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85.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99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99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99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99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99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99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57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42.7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85.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85.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42.7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99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99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71.2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99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85.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85.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99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85.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85.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57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99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99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114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114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71.2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57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99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85.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85.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85.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85.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99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99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114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99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99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85.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85.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99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99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99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99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99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85.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85.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71.2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85.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99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57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71.2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85.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85.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71.2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99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85.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85.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99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57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99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71.2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85.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85.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85.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99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71.2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57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85.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99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57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85.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85.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99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71.2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85.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99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85.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85.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99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99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85.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85.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85.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85.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99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99.75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85.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99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85.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57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99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99.75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85.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57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99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42.7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99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85.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85.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85.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99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85.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99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85.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57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99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99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85.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57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71.2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71.2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85.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57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85.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99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85.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85.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99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85.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99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85.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99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85.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85.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57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99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71.2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99.75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85.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114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85.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99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85.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85.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85.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71.2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99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99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71.2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99.75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85.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99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71.2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99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85.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85.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85.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85.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57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85.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85.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85.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71.2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114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99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114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85.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85.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85.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99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99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71.2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42.7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85.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85.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71.2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85.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57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85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71.2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85.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99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99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71.2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99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71.2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85.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85.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99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99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99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99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85.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85.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57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99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99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85.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85.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71.2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71.2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85.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71.2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99.75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99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99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85.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85.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99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85.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114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99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57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99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99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99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85.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85.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99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99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85.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99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99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42.75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85.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99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71.2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99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99.75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71.2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71.2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85.5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99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99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85.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85.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85.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99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99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28.5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99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71.2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42.7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42.7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85.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57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99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85.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57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57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99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99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57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71.2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99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85.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85.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114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85.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85.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114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57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42.7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57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99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99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85.5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99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99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99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85.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85.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85.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99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99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85.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85.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85.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85.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99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114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99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99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99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28.5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85.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71.2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99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71.2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71.2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85.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71.2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99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99.75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85.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99.75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71.2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85.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57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99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57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99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85.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85.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71.2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114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99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99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71.2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99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85.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85.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99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57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99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85.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99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42.7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85.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85.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85.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99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99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99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99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57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114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99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28.5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99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99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99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85.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85.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99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85.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99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85.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99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85.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71.2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114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99.75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99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85.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71.2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85.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85.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71.2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85.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42.7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99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99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85.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99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128.25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28.5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85.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85.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71.2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99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114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99.75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85.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114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71.2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85.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71.2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99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99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85.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99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85.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85.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85.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114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114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99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71.2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71.2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99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114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99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99.75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42.7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85.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85.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85.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99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114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71.2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85.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85.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85.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99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99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99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57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99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99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85.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85.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85.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42.7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71.2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71.2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85.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57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99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99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85.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99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85.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99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99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99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57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99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85.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71.2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71.2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71.2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99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71.2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57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85.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85.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99.75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85.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85.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99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71.2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99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85.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85.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114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99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85.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85.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57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99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85.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99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99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99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85.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99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85.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99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71.2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57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85.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71.2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85.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85.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85.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99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99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57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85.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99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114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57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114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99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85.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85.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85.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85.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99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42.7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99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99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85.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85.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99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28.5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57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85.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85.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114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85.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99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99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85.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85.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99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99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42.7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85.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99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85.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99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99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114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99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99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85.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99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99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28.5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71.2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71.2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85.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85.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99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99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71.2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42.7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99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99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57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99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85.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99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71.2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99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71.2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99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85.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85.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99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99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71.2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99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42.7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99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85.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85.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85.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57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85.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99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99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57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99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128.25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85.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99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99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71.2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99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99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99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99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71.2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28.5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85.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57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42.7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71.2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99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85.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99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99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99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114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99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85.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99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71.2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42.7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85.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85.5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99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99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85.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99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71.2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42.7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71.2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99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99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85.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85.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71.2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85.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42.7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99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85.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99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57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71.2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57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85.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85.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85.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85.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99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71.2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99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99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71.2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71.2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99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85.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99.75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85.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99.75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85.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57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71.2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71.2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99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71.2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71.2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57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85.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71.2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57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85.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99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99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114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99.75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85.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85.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85.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99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99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85.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85.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99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99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99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99.75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85.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28.5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99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99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85.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85.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85.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85.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85.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85.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85.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99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85.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85.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85.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99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99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99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71.2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99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99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99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99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85.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71.2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71.2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85.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28.5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99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85.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99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99.75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85.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99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114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85.5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99.75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99.75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99.75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85.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114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99.75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99.75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85.5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99.75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99.75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85.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85.5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85.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99.75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99.75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99.75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85.5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71.2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99.75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99.75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85.5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99.75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28.5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85.5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85.5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99.75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99.75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99.75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99.75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85.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71.2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99.75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99.75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99.75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99.75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99.7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85.5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71.2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99.75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99.75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99.75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99.75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57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57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99.75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99.75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99.75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99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99.75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99.75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85.5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42.75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42.7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99.75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57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99.75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85.5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85.5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99.75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85.5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71.2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99.75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99.75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85.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99.75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99.75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85.5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99.75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85.5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99.75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85.5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85.5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71.2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85.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71.2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99.75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85.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71.2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99.75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71.2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99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85.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99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85.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85.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85.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42.7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99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99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99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85.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99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85.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85.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85.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57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85.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114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85.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85.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99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85.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71.2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99.75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85.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99.75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99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99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114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99.75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99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85.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99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71.2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99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71.2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85.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99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85.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99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99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99.75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99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99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99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71.2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57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85.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85.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99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57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99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99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99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71.2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114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99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99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71.2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99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71.2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85.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114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99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85.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99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85.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28.5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99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99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85.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28.5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85.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99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57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99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99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99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99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99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57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99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99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99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71.2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57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85.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99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99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85.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85.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85.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99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71.2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99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99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99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99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99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99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99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99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114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85.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99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85.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57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99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99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114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85.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85.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114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71.2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99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128.25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85.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85.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85.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57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99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85.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85.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99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99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85.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99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114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57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99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71.2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99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99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85.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99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85.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99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85.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71.2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28.5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85.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71.2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57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85.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85.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99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99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114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71.2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85.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99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85.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128.25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71.2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57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85.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99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99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99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99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85.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114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99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99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99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99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71.2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71.2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99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99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85.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99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71.2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85.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85.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99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99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99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85.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99.75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99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57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99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85.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99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99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28.5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99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71.2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71.2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99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85.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99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99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71.2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85.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42.7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99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85.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71.2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28.5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114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71.2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128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99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85.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99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71.2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42.7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57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71.2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99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99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85.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71.2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114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99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99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99.75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85.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114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99.75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85.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71.2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99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42.7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114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114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71.2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71.2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85.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99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71.2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85.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42.7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42.7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85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85.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114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99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85.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99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99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99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42.7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85.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57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85.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99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99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99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99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114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99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85.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99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71.2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71.2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99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114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71.2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71.2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99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99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99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85.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99.75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85.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85.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85.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85.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99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99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85.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71.2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114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85.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99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114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85.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71.2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99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99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85.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99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85.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85.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99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99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57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85.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99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114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99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71.2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99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71.2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42.7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99.75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71.2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57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99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85.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85.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99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42.7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85.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99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85.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99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85.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85.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99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114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57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99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99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99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114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57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85.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85.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85.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85.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85.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57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85.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99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99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71.2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57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85.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114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71.2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99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71.2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85.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71.2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85.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57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71.2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57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71.2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99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99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85.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99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99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28.5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85.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99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85.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99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99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99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99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99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114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71.2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99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99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85.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28.5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99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57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99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99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99.7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99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85.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99.75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99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99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99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85.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85.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85.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71.2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99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28.5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85.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85.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85.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99.75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99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99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42.7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57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85.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85.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71.2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99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85.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99.7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85.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42.7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99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71.2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99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85.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99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71.2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99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99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99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85.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71.2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99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114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85.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99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71.2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99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85.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85.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57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71.2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99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99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71.2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85.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99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114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85.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99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99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99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99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99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99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99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71.2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85.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85.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99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85.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71.2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57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99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85.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85.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99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99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85.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99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85.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85.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57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71.2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71.2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99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99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85.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99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99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99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99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99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99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99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99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99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85.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99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114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99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85.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99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99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99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85.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85.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57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85.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71.2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99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85.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99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99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85.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85.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114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85.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71.2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99.75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85.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85.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85.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85.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85.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99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99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71.2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99.75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85.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99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99.75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71.2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85.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99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85.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85.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99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85.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85.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99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85.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99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85.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85.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57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99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99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85.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99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99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57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85.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85.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99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85.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99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85.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99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57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85.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71.2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99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85.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99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85.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99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99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99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42.7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85.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99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85.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99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85.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85.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114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85.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85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28.5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71.2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99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71.2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85.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99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85.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85.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85.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99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85.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85.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85.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85.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85.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85.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85.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99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85.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99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99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99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99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99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114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85.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99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99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85.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99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99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99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99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114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85.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99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85.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99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114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99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71.2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99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99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99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71.2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85.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99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99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85.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99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85.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99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85.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71.2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114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99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85.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99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85.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99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114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85.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99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85.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28.5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99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99.75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71.2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85.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99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99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99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99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99.75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99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85.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71.2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71.2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114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114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85.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85.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99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99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99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99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99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85.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99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99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99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85.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99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99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56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99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85.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71.2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99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99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99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99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85.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85.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85.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57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71.2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99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99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85.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85.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85.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99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85.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99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85.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85.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114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85.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42.75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85.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71.2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85.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99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99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85.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85.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114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57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85.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57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85.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85.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42.7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99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99.75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85.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99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99.75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99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57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99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99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85.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99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85.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71.2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85.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85.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99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99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99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99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99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99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71.2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71.2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114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99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99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114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99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99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85.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99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85.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85.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114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57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71.2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99.75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57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99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114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99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99.75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99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71.2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99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85.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85.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71.2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85.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99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85.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99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99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99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114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99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99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57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85.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99.75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85.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99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99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99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99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42.75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85.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99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99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85.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99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99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85.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99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99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99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71.2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71.2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99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85.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99.75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99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71.2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99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85.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85.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85.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99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85.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99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57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57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99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85.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99.75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85.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85.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71.2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99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42.7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85.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99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99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99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85.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71.2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71.2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99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85.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57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57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99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99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99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99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85.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85.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85.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42.7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42.7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99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114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42.7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99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99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85.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71.2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85.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99.75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85.5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85.5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71.2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71.2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99.75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57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85.5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71.2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71.2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114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99.75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85.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85.5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71.2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99.75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71.2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8.5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57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85.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85.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28.2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85.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99.75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99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85.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85.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85.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85.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42.7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42.7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85.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99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85.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57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85.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99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71.2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99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85.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85.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85.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57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85.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57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99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99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99.75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85.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57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42.7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85.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114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85.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85.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99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99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85.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99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114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85.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99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57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57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85.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99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85.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85.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99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99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71.2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99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99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85.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57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99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85.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99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99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85.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99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85.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85.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99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99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99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57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99.75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99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85.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71.2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85.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99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114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99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99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85.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71.2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114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85.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99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85.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99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99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99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99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99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71.2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42.7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99.75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99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85.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114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99.75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99.75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99.75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99.75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85.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85.5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99.75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114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57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85.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85.5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71.2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57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114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99.75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114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99.75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99.75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99.75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28.5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57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99.75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85.5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85.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42.7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85.5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42.75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57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114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71.2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99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99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99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114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99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99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85.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85.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99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71.2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85.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99.75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71.2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85.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85.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99.75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85.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99.75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57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99.75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99.75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99.75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99.75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99.75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99.75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114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71.2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71.2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99.75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85.5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99.75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42.75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99.75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85.5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85.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99.75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99.75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85.5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85.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85.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85.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85.5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99.75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85.5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99.75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99.75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85.5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99.75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99.75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99.75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99.75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85.5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85.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71.2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99.75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114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85.5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99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99.75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85.5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99.75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85.5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85.5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85.5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85.5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85.5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99.75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99.75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114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99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85.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99.75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85.5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57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99.75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85.5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99.75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114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99.75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99.75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85.5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99.75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85.5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99.75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85.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99.75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85.5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99.75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99.75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99.75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99.75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85.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99.75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99.75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99.75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71.2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99.75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114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85.5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71.2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99.75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99.75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99.75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99.75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99.75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99.75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99.75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99.75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71.2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99.75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99.75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99.75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114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99.75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71.2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42.7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99.75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99.75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57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85.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71.2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71.2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99.75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85.5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99.75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71.2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85.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42.75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99.75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99.75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85.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42.75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85.5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85.5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85.5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99.75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85.5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85.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99.75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99.75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99.75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99.75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99.75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85.5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114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71.2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99.75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85.5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71.2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57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85.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99.75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99.75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71.2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99.75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85.5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85.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85.5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99.75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99.75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99.75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85.5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57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85.5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99.75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85.5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71.2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85.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71.2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85.5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71.2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99.75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99.75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99.75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85.5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99.75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99.75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99.75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85.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114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85.5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99.75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99.75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85.5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114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85.5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85.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99.75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71.2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99.75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99.75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99.75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57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99.75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99.75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71.2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85.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71.2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99.75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99.75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85.5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99.75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99.75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85.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99.75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85.5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99.75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85.5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85.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99.75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99.75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99.75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99.75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85.5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28.5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71.2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114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85.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85.5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85.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85.5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85.5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71.2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85.5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99.75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85.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114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71.2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99.75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85.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99.75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85.5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99.75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85.5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99.75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85.5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85.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99.75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85.5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99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99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FD10D8A8-132B-4A4F-BE64-FB911F051508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7">
    <sortCondition ref="A1"/>
  </sortState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O2:O4115">
    <cfRule type="colorScale" priority="5">
      <colorScale>
        <cfvo type="min"/>
        <cfvo type="max"/>
        <color rgb="FFFF7128"/>
        <color rgb="FFFFEF9C"/>
      </colorScale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7128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44039-4C7B-41ED-8230-C175E1421B85}">
  <dimension ref="A1:T413"/>
  <sheetViews>
    <sheetView workbookViewId="0">
      <selection activeCell="M2" sqref="M2"/>
    </sheetView>
  </sheetViews>
  <sheetFormatPr defaultRowHeight="14.25" x14ac:dyDescent="0.45"/>
  <cols>
    <col min="4" max="4" width="11.8632812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59765625" bestFit="1" customWidth="1"/>
    <col min="18" max="18" width="10.796875" bestFit="1" customWidth="1"/>
    <col min="19" max="20" width="27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42.2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56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228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213.75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42.25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5.5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8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2.2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13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42.2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13.7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42.2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56.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85.2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99.7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28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42.2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42.2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99.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8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42.2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85.2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1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1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99.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99.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228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85.2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14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28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13.7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28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99.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28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85.5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13.7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13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28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213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85.2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8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85.2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13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8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2.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56.7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71.25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8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28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28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28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13.7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28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42.2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42.2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13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71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42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85.2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28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42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13.7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42.2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42.2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42.25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13.7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28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85.2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13.7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28.2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8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70.75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1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85.2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42.2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8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85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9.7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71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13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42.2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9.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42.2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228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28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4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13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42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71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28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42.2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42.2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42.25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13.7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199.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56.7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99.5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71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85.2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56.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13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28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13.7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13.7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.2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56.5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56.7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56.7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9.7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85.2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2.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56.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13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5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13.7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28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9.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9.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13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28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2.2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4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56.5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4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28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242.2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13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99.7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42.2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42.2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56.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4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85.2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71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28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99.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13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2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42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42.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13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28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28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99.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56.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13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28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56.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70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1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8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13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7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70.7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42.2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42.2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8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71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13.7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13.7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28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28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42.25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85.2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13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2.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9.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13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99.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9.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99.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99.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28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56.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13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9.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56.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9.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28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2.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42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85.2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56.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56.7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8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28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13.7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8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42.2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85.2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9.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85.2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13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28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99.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8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28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1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2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71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85.2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2.2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28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13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56.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28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228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270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2.2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9.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28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13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9.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85.2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42.2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8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13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28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71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28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99.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42.2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56.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28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85.2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28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8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28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71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13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28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85.2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13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13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42.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242.2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28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28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56.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42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42.2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9.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42.2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9.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4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28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99.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28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13.7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8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228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28.2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13.7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56.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85.2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56.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1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7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85.2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56.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6.7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13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199.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8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185.2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213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213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85.2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8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42.2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13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42.2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13.7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42.2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13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28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13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8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28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13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56.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42.2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42.2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28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42.2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85.2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42.2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56.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28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13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9.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13.7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213.7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42.2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28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13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42.2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42.2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42.2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71.25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56.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56.5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71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28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28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42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42.2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8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9.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85.2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28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13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85.2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56.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42.2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2.2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28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13.7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85.2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13.7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56.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99.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85.2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13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9.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28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13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71.25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42.2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8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99.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13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56.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4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.2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99.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13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28.2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42.25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13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42.2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56.7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13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99.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42.2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42.2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56.7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6.7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42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28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56.7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71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28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28.2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85.2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28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42.2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99.75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42.2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13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8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71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8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85.2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56.5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28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13.7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8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28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85.2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56.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42.2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13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14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28.2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1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56.5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1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42.2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4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13.7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13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85.2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85.2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8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42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28.2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13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13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42.2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28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4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56.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9.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85.2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28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28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28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13.75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28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199.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85.2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8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9.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42.2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42.2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28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13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8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56.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71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42.2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2:O413 O1:P1 R1:T1"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percentile" val="90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O2:O41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D5CD6-A613-4F4A-AED7-4D51AA2B9C93}">
  <dimension ref="A1:T256"/>
  <sheetViews>
    <sheetView workbookViewId="0">
      <selection activeCell="J1" sqref="J1"/>
    </sheetView>
  </sheetViews>
  <sheetFormatPr defaultRowHeight="14.25" x14ac:dyDescent="0.45"/>
  <cols>
    <col min="1" max="1" width="4.73046875" bestFit="1" customWidth="1"/>
    <col min="2" max="2" width="9.53125" customWidth="1"/>
    <col min="3" max="3" width="12.86328125" customWidth="1"/>
    <col min="4" max="4" width="12.46484375" customWidth="1"/>
    <col min="5" max="5" width="9.6640625" bestFit="1" customWidth="1"/>
    <col min="10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59765625" bestFit="1" customWidth="1"/>
    <col min="18" max="18" width="10.796875" bestFit="1" customWidth="1"/>
    <col min="19" max="20" width="27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42.2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85.2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13.7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228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8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213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85.2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.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13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28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99.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42.2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28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85.2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56.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8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42.25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56.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85.2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6.7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8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42.2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213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13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28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1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13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56.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28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42.2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56.7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42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213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8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28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85.2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42.2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242.2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9.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71.25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5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13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42.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228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8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8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70.75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99.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56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42.2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85.2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2.2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56.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13.75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28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28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28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13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13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3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85.2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85.2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42.2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199.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13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5.2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42.2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71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8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99.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28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56.7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42.2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99.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71.2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42.2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28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13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28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85.2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3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28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28.2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99.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56.7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4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56.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42.2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42.2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85.2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242.2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7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.2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42.2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13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8.2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9.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85.2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28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99.7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42.2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70.7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28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42.2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99.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71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99.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13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2.25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99.7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71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42.2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28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9.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85.2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9.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3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42.2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8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99.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8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9.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28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13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28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28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13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28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28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13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42.25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199.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85.2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42.2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8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6.7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28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2.2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13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28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199.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13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85.2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42.2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13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0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85.2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56.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28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8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71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13.7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85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28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71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13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8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8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13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28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56.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85.2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56.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42.25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99.7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28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4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85.2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85.2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56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13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85.2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99.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99.75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28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85.2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85.5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9.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28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13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99.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42.2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42.2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8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2.2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13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13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71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28.2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85.2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42.2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99.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2.2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99.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28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3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28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28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13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28.2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9.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13.7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13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71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28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9.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28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42.2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56.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28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42.2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13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42.25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13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2.2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199.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6.7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28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71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8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28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71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85.2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13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56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13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13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9.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85.2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42.2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13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2.2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56.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57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42.25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85.2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42.2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13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85.2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99.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8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1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28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1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13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28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42.2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199.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3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28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  <row r="254" spans="1:20" x14ac:dyDescent="0.45">
      <c r="E254" s="8"/>
    </row>
    <row r="256" spans="1:20" x14ac:dyDescent="0.45">
      <c r="E256" s="8"/>
    </row>
  </sheetData>
  <conditionalFormatting sqref="F1:F251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O2:O251 R1:T1"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percentile" val="90"/>
        <color rgb="FFFF7128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O2:O251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01F0C-3970-4A88-B806-F5DA08D1F475}">
  <dimension ref="A7:E20"/>
  <sheetViews>
    <sheetView topLeftCell="A13" workbookViewId="0">
      <selection activeCell="G24" sqref="G24"/>
    </sheetView>
  </sheetViews>
  <sheetFormatPr defaultRowHeight="14.25" x14ac:dyDescent="0.45"/>
  <cols>
    <col min="1" max="1" width="24.796875" bestFit="1" customWidth="1"/>
    <col min="2" max="2" width="12.19921875" customWidth="1"/>
    <col min="3" max="3" width="10.86328125" bestFit="1" customWidth="1"/>
  </cols>
  <sheetData>
    <row r="7" spans="1:5" x14ac:dyDescent="0.45">
      <c r="B7" t="s">
        <v>8388</v>
      </c>
      <c r="C7" t="s">
        <v>8389</v>
      </c>
    </row>
    <row r="8" spans="1:5" x14ac:dyDescent="0.45">
      <c r="A8" t="s">
        <v>8390</v>
      </c>
      <c r="B8" s="20">
        <f>AVERAGE('Successful US Kickstarters'!D:D)</f>
        <v>5048.8786407766993</v>
      </c>
      <c r="C8" s="20">
        <f>AVERAGE('Failed US Kickstarters'!D:D)</f>
        <v>10554.212</v>
      </c>
    </row>
    <row r="9" spans="1:5" x14ac:dyDescent="0.45">
      <c r="A9" t="s">
        <v>8391</v>
      </c>
      <c r="B9" s="21">
        <f>MEDIAN('Successful US Kickstarters'!D:D)</f>
        <v>3000</v>
      </c>
      <c r="C9" s="21">
        <f>MEDIAN('Failed US Kickstarters'!D:D)</f>
        <v>5000</v>
      </c>
      <c r="D9" s="22" t="s">
        <v>8403</v>
      </c>
      <c r="E9" t="s">
        <v>8402</v>
      </c>
    </row>
    <row r="10" spans="1:5" x14ac:dyDescent="0.45">
      <c r="A10" t="s">
        <v>8394</v>
      </c>
      <c r="B10" s="21">
        <f>_xlfn.STDEV.P('Successful US Kickstarters'!D:D)</f>
        <v>7748.7537726373303</v>
      </c>
      <c r="C10" s="21">
        <f>_xlfn.STDEV.P('Failed US Kickstarters'!D:D)</f>
        <v>21967.731061515115</v>
      </c>
    </row>
    <row r="11" spans="1:5" x14ac:dyDescent="0.45">
      <c r="A11" t="s">
        <v>8395</v>
      </c>
      <c r="B11" s="21">
        <f>_xlfn.QUARTILE.EXC('Successful US Kickstarters'!D:D, 3)</f>
        <v>5000</v>
      </c>
      <c r="C11" s="21">
        <f>_xlfn.QUARTILE.EXC('Failed US Kickstarters'!D:D, 3)</f>
        <v>10000</v>
      </c>
    </row>
    <row r="12" spans="1:5" x14ac:dyDescent="0.45">
      <c r="A12" t="s">
        <v>8396</v>
      </c>
      <c r="B12" s="21">
        <f>_xlfn.QUARTILE.EXC('Successful US Kickstarters'!D:D, 1)</f>
        <v>1500</v>
      </c>
      <c r="C12" s="21">
        <f>_xlfn.QUARTILE.EXC('Failed US Kickstarters'!D:D, 1)</f>
        <v>2000</v>
      </c>
    </row>
    <row r="13" spans="1:5" x14ac:dyDescent="0.45">
      <c r="A13" t="s">
        <v>8397</v>
      </c>
      <c r="B13" s="21">
        <f>B11-B12</f>
        <v>3500</v>
      </c>
      <c r="C13" s="21">
        <f>C11-C12</f>
        <v>8000</v>
      </c>
    </row>
    <row r="14" spans="1:5" x14ac:dyDescent="0.45">
      <c r="B14" s="20"/>
      <c r="C14" s="20"/>
    </row>
    <row r="15" spans="1:5" x14ac:dyDescent="0.45">
      <c r="A15" t="s">
        <v>8392</v>
      </c>
      <c r="B15" s="20">
        <f>AVERAGE('Successful US Kickstarters'!E:E)</f>
        <v>5601.5458009708727</v>
      </c>
      <c r="C15" s="21">
        <f>AVERAGE('Failed US Kickstarters'!E:E)</f>
        <v>558.65484000000004</v>
      </c>
    </row>
    <row r="16" spans="1:5" x14ac:dyDescent="0.45">
      <c r="A16" t="s">
        <v>8393</v>
      </c>
      <c r="B16" s="21">
        <f>MEDIAN('Successful US Kickstarters'!E:E)</f>
        <v>3167.5</v>
      </c>
      <c r="C16" s="21">
        <f>MEDIAN('Failed US Kickstarters'!E:E)</f>
        <v>103</v>
      </c>
    </row>
    <row r="17" spans="1:3" x14ac:dyDescent="0.45">
      <c r="A17" t="s">
        <v>8398</v>
      </c>
      <c r="B17" s="21">
        <f>_xlfn.STDEV.P('Successful US Kickstarters'!E:E)</f>
        <v>8334.5731699164608</v>
      </c>
      <c r="C17" s="20">
        <f>_xlfn.STDEV.P('Failed US Kickstarters'!E:E)</f>
        <v>1330.5230280400915</v>
      </c>
    </row>
    <row r="18" spans="1:3" x14ac:dyDescent="0.45">
      <c r="A18" t="s">
        <v>8399</v>
      </c>
      <c r="B18" s="21">
        <f>_xlfn.QUARTILE.EXC('Successful US Kickstarters'!E:E, 3)</f>
        <v>5699</v>
      </c>
      <c r="C18" s="20">
        <f>_xlfn.QUARTILE.EXC('Failed US Kickstarters'!E:E, 3)</f>
        <v>501</v>
      </c>
    </row>
    <row r="19" spans="1:3" x14ac:dyDescent="0.45">
      <c r="A19" t="s">
        <v>8400</v>
      </c>
      <c r="B19" s="20">
        <f>_xlfn.QUARTILE.EXC('Successful US Kickstarters'!E:E, 1)</f>
        <v>1716.5074999999999</v>
      </c>
      <c r="C19" s="20">
        <f>_xlfn.QUARTILE.EXC('Failed US Kickstarters'!E:E, 1)</f>
        <v>9.25</v>
      </c>
    </row>
    <row r="20" spans="1:3" x14ac:dyDescent="0.45">
      <c r="A20" t="s">
        <v>8401</v>
      </c>
      <c r="B20" s="20">
        <f>B18-B19</f>
        <v>3982.4925000000003</v>
      </c>
      <c r="C20" s="20">
        <f>C18-C19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21749-0026-486A-9B90-81F4F1955A7F}">
  <dimension ref="A1:F6"/>
  <sheetViews>
    <sheetView workbookViewId="0">
      <selection activeCell="F2" sqref="F2"/>
    </sheetView>
  </sheetViews>
  <sheetFormatPr defaultRowHeight="14.25" x14ac:dyDescent="0.45"/>
  <cols>
    <col min="1" max="1" width="31.265625" bestFit="1" customWidth="1"/>
    <col min="2" max="2" width="24.1328125" style="17" customWidth="1"/>
    <col min="4" max="4" width="11.46484375" customWidth="1"/>
    <col min="5" max="5" width="15.796875" bestFit="1" customWidth="1"/>
    <col min="6" max="6" width="9.796875" customWidth="1"/>
  </cols>
  <sheetData>
    <row r="1" spans="1:6" x14ac:dyDescent="0.45">
      <c r="A1" s="18" t="s">
        <v>8384</v>
      </c>
      <c r="B1" s="19" t="s">
        <v>4110</v>
      </c>
      <c r="C1" s="18" t="s">
        <v>8385</v>
      </c>
      <c r="D1" s="18" t="s">
        <v>8386</v>
      </c>
      <c r="E1" s="18" t="s">
        <v>8307</v>
      </c>
      <c r="F1" s="18" t="s">
        <v>8387</v>
      </c>
    </row>
    <row r="2" spans="1:6" ht="85.5" x14ac:dyDescent="0.45">
      <c r="A2" s="13" t="s">
        <v>3473</v>
      </c>
      <c r="B2" s="17" t="str">
        <f>VLOOKUP(A2, Kickstarter!B:C,2,FALSE)</f>
        <v>Help us get actor-writer Ian Bonar's debut play - a hilarious, heartbreaking story of grief and loss - to the 2016 Edinburgh Fringe.</v>
      </c>
      <c r="C2">
        <f>VLOOKUP(A2, Kickstarter!B:D,3,FALSE)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ht="71.25" x14ac:dyDescent="0.45">
      <c r="A3" t="s">
        <v>3616</v>
      </c>
      <c r="B3" s="17" t="str">
        <f>VLOOKUP(A3, Kickstarter!B:C,2,FALSE)</f>
        <v>The play yet to be described as "A surefire Edinburgh Fringe Festival Cult Hit". Coming to the Underbelly, Edinburgh, 5th-30th August.</v>
      </c>
      <c r="C3">
        <f>VLOOKUP(A3, Kickstarter!B:D,3,FALSE)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ht="71.25" x14ac:dyDescent="0.45">
      <c r="A4" t="s">
        <v>3178</v>
      </c>
      <c r="B4" s="17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Kickstarter!B:D,3,FALSE)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ht="71.25" x14ac:dyDescent="0.45">
      <c r="A5" t="s">
        <v>3329</v>
      </c>
      <c r="B5" s="17" t="str">
        <f>VLOOKUP(A5, Kickstarter!B:C,2,FALSE)</f>
        <v>Jestia and Raedon is a brand new romantic comedy play going to the Edinburgh Fringe Festival this summer.</v>
      </c>
      <c r="C5">
        <f>VLOOKUP(A5, Kickstarter!B:D,3,FALSE)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ht="71.25" x14ac:dyDescent="0.45">
      <c r="A6" t="s">
        <v>3221</v>
      </c>
      <c r="B6" s="17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Kickstarter!B:D,3,FALSE)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AB1DC-3965-4C5B-BA1F-46E7BCD48427}">
  <dimension ref="A1:F6"/>
  <sheetViews>
    <sheetView topLeftCell="C15" workbookViewId="0">
      <selection activeCell="D44" sqref="D4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3984375" bestFit="1" customWidth="1"/>
    <col min="8" max="8" width="9.53125" bestFit="1" customWidth="1"/>
    <col min="9" max="9" width="10.06640625" bestFit="1" customWidth="1"/>
    <col min="10" max="10" width="7" bestFit="1" customWidth="1"/>
    <col min="11" max="11" width="10.46484375" bestFit="1" customWidth="1"/>
    <col min="12" max="12" width="22.1328125" bestFit="1" customWidth="1"/>
    <col min="13" max="13" width="25.265625" bestFit="1" customWidth="1"/>
    <col min="14" max="14" width="16.3984375" bestFit="1" customWidth="1"/>
    <col min="15" max="15" width="19.53125" bestFit="1" customWidth="1"/>
    <col min="16" max="16" width="16.53125" bestFit="1" customWidth="1"/>
    <col min="17" max="17" width="19.6640625" bestFit="1" customWidth="1"/>
    <col min="18" max="18" width="16.53125" bestFit="1" customWidth="1"/>
    <col min="19" max="19" width="19.6640625" bestFit="1" customWidth="1"/>
    <col min="20" max="20" width="20.3984375" bestFit="1" customWidth="1"/>
    <col min="21" max="21" width="23.53125" bestFit="1" customWidth="1"/>
    <col min="22" max="22" width="21.73046875" bestFit="1" customWidth="1"/>
    <col min="23" max="23" width="24.86328125" bestFit="1" customWidth="1"/>
    <col min="24" max="24" width="19.19921875" bestFit="1" customWidth="1"/>
    <col min="25" max="25" width="22.33203125" bestFit="1" customWidth="1"/>
    <col min="26" max="26" width="16.796875" bestFit="1" customWidth="1"/>
    <col min="27" max="27" width="20.06640625" bestFit="1" customWidth="1"/>
    <col min="28" max="28" width="20.1328125" bestFit="1" customWidth="1"/>
    <col min="29" max="29" width="23.265625" bestFit="1" customWidth="1"/>
    <col min="30" max="30" width="21.86328125" bestFit="1" customWidth="1"/>
    <col min="31" max="31" width="25" bestFit="1" customWidth="1"/>
    <col min="32" max="32" width="11.86328125" bestFit="1" customWidth="1"/>
    <col min="33" max="33" width="15" bestFit="1" customWidth="1"/>
    <col min="34" max="34" width="16.265625" bestFit="1" customWidth="1"/>
    <col min="35" max="35" width="19.3984375" bestFit="1" customWidth="1"/>
    <col min="36" max="36" width="11.06640625" bestFit="1" customWidth="1"/>
    <col min="37" max="37" width="14.19921875" bestFit="1" customWidth="1"/>
    <col min="38" max="38" width="12.796875" bestFit="1" customWidth="1"/>
    <col min="39" max="39" width="16.06640625" bestFit="1" customWidth="1"/>
    <col min="40" max="40" width="11.265625" bestFit="1" customWidth="1"/>
    <col min="41" max="41" width="14.33203125" bestFit="1" customWidth="1"/>
    <col min="42" max="42" width="11.53125" bestFit="1" customWidth="1"/>
    <col min="43" max="43" width="14.59765625" bestFit="1" customWidth="1"/>
    <col min="44" max="44" width="18.265625" bestFit="1" customWidth="1"/>
    <col min="45" max="45" width="21.3984375" bestFit="1" customWidth="1"/>
    <col min="46" max="46" width="19.46484375" bestFit="1" customWidth="1"/>
    <col min="47" max="47" width="22.59765625" bestFit="1" customWidth="1"/>
    <col min="48" max="48" width="19.86328125" bestFit="1" customWidth="1"/>
    <col min="49" max="49" width="23" bestFit="1" customWidth="1"/>
    <col min="50" max="50" width="24" bestFit="1" customWidth="1"/>
    <col min="51" max="51" width="27.1328125" bestFit="1" customWidth="1"/>
    <col min="52" max="52" width="19.19921875" bestFit="1" customWidth="1"/>
    <col min="53" max="53" width="22.33203125" bestFit="1" customWidth="1"/>
    <col min="54" max="54" width="19.73046875" bestFit="1" customWidth="1"/>
    <col min="55" max="55" width="22.86328125" bestFit="1" customWidth="1"/>
    <col min="56" max="56" width="25.86328125" bestFit="1" customWidth="1"/>
    <col min="57" max="57" width="29" bestFit="1" customWidth="1"/>
    <col min="58" max="58" width="17.33203125" bestFit="1" customWidth="1"/>
    <col min="59" max="59" width="20.59765625" bestFit="1" customWidth="1"/>
    <col min="60" max="60" width="20.6640625" bestFit="1" customWidth="1"/>
    <col min="61" max="61" width="23.9296875" bestFit="1" customWidth="1"/>
    <col min="62" max="62" width="26.1328125" bestFit="1" customWidth="1"/>
    <col min="63" max="63" width="29.265625" bestFit="1" customWidth="1"/>
    <col min="64" max="64" width="22" bestFit="1" customWidth="1"/>
    <col min="65" max="65" width="25.1328125" bestFit="1" customWidth="1"/>
    <col min="66" max="66" width="19.06640625" bestFit="1" customWidth="1"/>
    <col min="67" max="67" width="22.19921875" bestFit="1" customWidth="1"/>
    <col min="68" max="68" width="20.53125" bestFit="1" customWidth="1"/>
    <col min="69" max="69" width="23.796875" bestFit="1" customWidth="1"/>
    <col min="70" max="70" width="23.46484375" bestFit="1" customWidth="1"/>
    <col min="71" max="71" width="26.59765625" bestFit="1" customWidth="1"/>
    <col min="72" max="72" width="27.59765625" bestFit="1" customWidth="1"/>
    <col min="73" max="73" width="30.73046875" bestFit="1" customWidth="1"/>
    <col min="74" max="74" width="21.19921875" bestFit="1" customWidth="1"/>
    <col min="75" max="75" width="24.46484375" bestFit="1" customWidth="1"/>
    <col min="76" max="76" width="16.1328125" bestFit="1" customWidth="1"/>
    <col min="77" max="77" width="19.265625" bestFit="1" customWidth="1"/>
    <col min="78" max="78" width="15.73046875" bestFit="1" customWidth="1"/>
    <col min="79" max="79" width="18.86328125" bestFit="1" customWidth="1"/>
    <col min="80" max="80" width="13.73046875" bestFit="1" customWidth="1"/>
    <col min="81" max="81" width="16.86328125" bestFit="1" customWidth="1"/>
    <col min="82" max="82" width="14.9296875" bestFit="1" customWidth="1"/>
    <col min="83" max="83" width="18.06640625" bestFit="1" customWidth="1"/>
    <col min="84" max="84" width="10.4648437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45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94572-D6D3-47FD-A121-935752C8FEAB}">
  <dimension ref="A3:F55"/>
  <sheetViews>
    <sheetView workbookViewId="0">
      <selection activeCell="A3" sqref="A3"/>
    </sheetView>
  </sheetViews>
  <sheetFormatPr defaultRowHeight="14.25" x14ac:dyDescent="0.45"/>
  <cols>
    <col min="1" max="1" width="18.464843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3.73046875" bestFit="1" customWidth="1"/>
    <col min="8" max="9" width="1.796875" bestFit="1" customWidth="1"/>
    <col min="10" max="11" width="3.73046875" bestFit="1" customWidth="1"/>
    <col min="12" max="12" width="2.73046875" bestFit="1" customWidth="1"/>
    <col min="13" max="13" width="5.73046875" bestFit="1" customWidth="1"/>
    <col min="14" max="15" width="2.73046875" bestFit="1" customWidth="1"/>
    <col min="16" max="16" width="5.73046875" bestFit="1" customWidth="1"/>
    <col min="17" max="18" width="2.73046875" bestFit="1" customWidth="1"/>
    <col min="19" max="21" width="5.73046875" bestFit="1" customWidth="1"/>
    <col min="22" max="22" width="4.73046875" bestFit="1" customWidth="1"/>
    <col min="23" max="24" width="5.73046875" bestFit="1" customWidth="1"/>
    <col min="25" max="25" width="4.73046875" bestFit="1" customWidth="1"/>
    <col min="26" max="26" width="5.73046875" bestFit="1" customWidth="1"/>
    <col min="27" max="27" width="2.73046875" bestFit="1" customWidth="1"/>
    <col min="28" max="28" width="5.73046875" bestFit="1" customWidth="1"/>
    <col min="29" max="29" width="4.73046875" bestFit="1" customWidth="1"/>
    <col min="30" max="32" width="5.73046875" bestFit="1" customWidth="1"/>
    <col min="33" max="33" width="2.73046875" bestFit="1" customWidth="1"/>
    <col min="34" max="34" width="5.73046875" bestFit="1" customWidth="1"/>
    <col min="35" max="36" width="4.73046875" bestFit="1" customWidth="1"/>
    <col min="37" max="37" width="5.73046875" bestFit="1" customWidth="1"/>
    <col min="38" max="38" width="4.73046875" bestFit="1" customWidth="1"/>
    <col min="39" max="39" width="2.73046875" bestFit="1" customWidth="1"/>
    <col min="40" max="41" width="5.73046875" bestFit="1" customWidth="1"/>
    <col min="42" max="42" width="4.73046875" bestFit="1" customWidth="1"/>
    <col min="43" max="43" width="5.73046875" bestFit="1" customWidth="1"/>
    <col min="44" max="44" width="2.73046875" bestFit="1" customWidth="1"/>
    <col min="45" max="47" width="5.73046875" bestFit="1" customWidth="1"/>
    <col min="48" max="48" width="2.73046875" bestFit="1" customWidth="1"/>
    <col min="49" max="50" width="4.73046875" bestFit="1" customWidth="1"/>
    <col min="51" max="54" width="5.73046875" bestFit="1" customWidth="1"/>
    <col min="55" max="55" width="2.73046875" bestFit="1" customWidth="1"/>
    <col min="56" max="58" width="5.73046875" bestFit="1" customWidth="1"/>
    <col min="59" max="59" width="4.73046875" bestFit="1" customWidth="1"/>
    <col min="60" max="60" width="2.73046875" bestFit="1" customWidth="1"/>
    <col min="61" max="61" width="4.73046875" bestFit="1" customWidth="1"/>
    <col min="62" max="66" width="5.73046875" bestFit="1" customWidth="1"/>
    <col min="67" max="67" width="4.73046875" bestFit="1" customWidth="1"/>
    <col min="68" max="71" width="5.73046875" bestFit="1" customWidth="1"/>
    <col min="72" max="72" width="4.73046875" bestFit="1" customWidth="1"/>
    <col min="73" max="73" width="2.73046875" bestFit="1" customWidth="1"/>
    <col min="74" max="75" width="5.73046875" bestFit="1" customWidth="1"/>
    <col min="76" max="76" width="2.73046875" bestFit="1" customWidth="1"/>
    <col min="77" max="77" width="5.73046875" bestFit="1" customWidth="1"/>
    <col min="78" max="78" width="2.73046875" bestFit="1" customWidth="1"/>
    <col min="79" max="79" width="5.73046875" bestFit="1" customWidth="1"/>
    <col min="80" max="80" width="2.73046875" bestFit="1" customWidth="1"/>
    <col min="81" max="83" width="5.73046875" bestFit="1" customWidth="1"/>
    <col min="84" max="84" width="2.73046875" bestFit="1" customWidth="1"/>
    <col min="85" max="86" width="5.73046875" bestFit="1" customWidth="1"/>
    <col min="87" max="87" width="2.73046875" bestFit="1" customWidth="1"/>
    <col min="88" max="90" width="5.73046875" bestFit="1" customWidth="1"/>
    <col min="91" max="91" width="4.73046875" bestFit="1" customWidth="1"/>
    <col min="92" max="92" width="2.73046875" bestFit="1" customWidth="1"/>
    <col min="93" max="94" width="5.73046875" bestFit="1" customWidth="1"/>
    <col min="95" max="95" width="4.73046875" bestFit="1" customWidth="1"/>
    <col min="96" max="96" width="2.73046875" bestFit="1" customWidth="1"/>
    <col min="97" max="98" width="4.73046875" bestFit="1" customWidth="1"/>
    <col min="99" max="102" width="5.73046875" bestFit="1" customWidth="1"/>
    <col min="103" max="103" width="2.73046875" bestFit="1" customWidth="1"/>
    <col min="104" max="106" width="5.73046875" bestFit="1" customWidth="1"/>
    <col min="107" max="107" width="4.73046875" bestFit="1" customWidth="1"/>
    <col min="108" max="111" width="5.73046875" bestFit="1" customWidth="1"/>
    <col min="112" max="112" width="2.73046875" bestFit="1" customWidth="1"/>
    <col min="113" max="115" width="5.73046875" bestFit="1" customWidth="1"/>
    <col min="116" max="116" width="2.73046875" bestFit="1" customWidth="1"/>
    <col min="117" max="117" width="5.73046875" bestFit="1" customWidth="1"/>
    <col min="118" max="118" width="4.73046875" bestFit="1" customWidth="1"/>
    <col min="119" max="124" width="5.73046875" bestFit="1" customWidth="1"/>
    <col min="125" max="125" width="3.73046875" bestFit="1" customWidth="1"/>
    <col min="126" max="126" width="5.73046875" bestFit="1" customWidth="1"/>
    <col min="127" max="136" width="6.73046875" bestFit="1" customWidth="1"/>
    <col min="137" max="137" width="3.73046875" bestFit="1" customWidth="1"/>
    <col min="138" max="139" width="6.73046875" bestFit="1" customWidth="1"/>
    <col min="140" max="140" width="5.73046875" bestFit="1" customWidth="1"/>
    <col min="141" max="141" width="6.73046875" bestFit="1" customWidth="1"/>
    <col min="142" max="143" width="3.73046875" bestFit="1" customWidth="1"/>
    <col min="144" max="144" width="6.73046875" bestFit="1" customWidth="1"/>
    <col min="145" max="145" width="3.73046875" bestFit="1" customWidth="1"/>
    <col min="146" max="155" width="6.73046875" bestFit="1" customWidth="1"/>
    <col min="156" max="156" width="5.73046875" bestFit="1" customWidth="1"/>
    <col min="157" max="161" width="6.73046875" bestFit="1" customWidth="1"/>
    <col min="162" max="162" width="3.73046875" bestFit="1" customWidth="1"/>
    <col min="163" max="163" width="5.73046875" bestFit="1" customWidth="1"/>
    <col min="164" max="164" width="3.73046875" bestFit="1" customWidth="1"/>
    <col min="165" max="165" width="5.73046875" bestFit="1" customWidth="1"/>
    <col min="166" max="166" width="3.73046875" bestFit="1" customWidth="1"/>
    <col min="167" max="169" width="6.73046875" bestFit="1" customWidth="1"/>
    <col min="170" max="171" width="3.73046875" bestFit="1" customWidth="1"/>
    <col min="172" max="175" width="6.73046875" bestFit="1" customWidth="1"/>
    <col min="176" max="176" width="3.73046875" bestFit="1" customWidth="1"/>
    <col min="177" max="177" width="6.73046875" bestFit="1" customWidth="1"/>
    <col min="178" max="178" width="5.73046875" bestFit="1" customWidth="1"/>
    <col min="179" max="180" width="6.73046875" bestFit="1" customWidth="1"/>
    <col min="181" max="181" width="4.73046875" bestFit="1" customWidth="1"/>
    <col min="182" max="182" width="7.73046875" bestFit="1" customWidth="1"/>
    <col min="183" max="183" width="4.73046875" bestFit="1" customWidth="1"/>
    <col min="184" max="184" width="12.86328125" bestFit="1" customWidth="1"/>
    <col min="185" max="185" width="7.19921875" bestFit="1" customWidth="1"/>
    <col min="186" max="186" width="1.796875" bestFit="1" customWidth="1"/>
    <col min="187" max="187" width="4.73046875" bestFit="1" customWidth="1"/>
    <col min="188" max="188" width="3.73046875" bestFit="1" customWidth="1"/>
    <col min="189" max="189" width="4.73046875" bestFit="1" customWidth="1"/>
    <col min="190" max="190" width="1.796875" bestFit="1" customWidth="1"/>
    <col min="191" max="193" width="4.73046875" bestFit="1" customWidth="1"/>
    <col min="194" max="194" width="1.796875" bestFit="1" customWidth="1"/>
    <col min="195" max="197" width="4.73046875" bestFit="1" customWidth="1"/>
    <col min="198" max="198" width="1.796875" bestFit="1" customWidth="1"/>
    <col min="199" max="199" width="4.73046875" bestFit="1" customWidth="1"/>
    <col min="200" max="200" width="3.73046875" bestFit="1" customWidth="1"/>
    <col min="201" max="201" width="4.73046875" bestFit="1" customWidth="1"/>
    <col min="202" max="202" width="1.796875" bestFit="1" customWidth="1"/>
    <col min="203" max="205" width="4.73046875" bestFit="1" customWidth="1"/>
    <col min="206" max="206" width="3.73046875" bestFit="1" customWidth="1"/>
    <col min="207" max="208" width="4.73046875" bestFit="1" customWidth="1"/>
    <col min="209" max="209" width="3.73046875" bestFit="1" customWidth="1"/>
    <col min="210" max="210" width="1.796875" bestFit="1" customWidth="1"/>
    <col min="211" max="212" width="4.73046875" bestFit="1" customWidth="1"/>
    <col min="213" max="213" width="3.73046875" bestFit="1" customWidth="1"/>
    <col min="214" max="216" width="4.73046875" bestFit="1" customWidth="1"/>
    <col min="217" max="217" width="1.796875" bestFit="1" customWidth="1"/>
    <col min="218" max="219" width="4.73046875" bestFit="1" customWidth="1"/>
    <col min="220" max="220" width="3.73046875" bestFit="1" customWidth="1"/>
    <col min="221" max="221" width="1.796875" bestFit="1" customWidth="1"/>
    <col min="222" max="223" width="4.73046875" bestFit="1" customWidth="1"/>
    <col min="224" max="224" width="3.73046875" bestFit="1" customWidth="1"/>
    <col min="225" max="225" width="4.73046875" bestFit="1" customWidth="1"/>
    <col min="226" max="226" width="1.796875" bestFit="1" customWidth="1"/>
    <col min="227" max="228" width="3.73046875" bestFit="1" customWidth="1"/>
    <col min="229" max="229" width="4.73046875" bestFit="1" customWidth="1"/>
    <col min="230" max="230" width="2.73046875" bestFit="1" customWidth="1"/>
    <col min="231" max="234" width="5.73046875" bestFit="1" customWidth="1"/>
    <col min="235" max="235" width="4.73046875" bestFit="1" customWidth="1"/>
    <col min="236" max="244" width="5.73046875" bestFit="1" customWidth="1"/>
    <col min="245" max="245" width="2.73046875" bestFit="1" customWidth="1"/>
    <col min="246" max="246" width="5.73046875" bestFit="1" customWidth="1"/>
    <col min="247" max="247" width="4.73046875" bestFit="1" customWidth="1"/>
    <col min="248" max="248" width="5.73046875" bestFit="1" customWidth="1"/>
    <col min="249" max="249" width="4.73046875" bestFit="1" customWidth="1"/>
    <col min="250" max="251" width="5.73046875" bestFit="1" customWidth="1"/>
    <col min="252" max="252" width="4.73046875" bestFit="1" customWidth="1"/>
    <col min="253" max="253" width="2.73046875" bestFit="1" customWidth="1"/>
    <col min="254" max="258" width="5.73046875" bestFit="1" customWidth="1"/>
    <col min="259" max="259" width="2.73046875" bestFit="1" customWidth="1"/>
    <col min="260" max="263" width="5.73046875" bestFit="1" customWidth="1"/>
    <col min="264" max="264" width="2.73046875" bestFit="1" customWidth="1"/>
    <col min="265" max="266" width="4.73046875" bestFit="1" customWidth="1"/>
    <col min="267" max="270" width="5.73046875" bestFit="1" customWidth="1"/>
    <col min="271" max="271" width="2.73046875" bestFit="1" customWidth="1"/>
    <col min="272" max="272" width="4.73046875" bestFit="1" customWidth="1"/>
    <col min="273" max="274" width="5.73046875" bestFit="1" customWidth="1"/>
    <col min="275" max="275" width="4.73046875" bestFit="1" customWidth="1"/>
    <col min="276" max="280" width="5.73046875" bestFit="1" customWidth="1"/>
    <col min="281" max="281" width="2.73046875" bestFit="1" customWidth="1"/>
    <col min="282" max="282" width="4.73046875" bestFit="1" customWidth="1"/>
    <col min="283" max="284" width="5.73046875" bestFit="1" customWidth="1"/>
    <col min="285" max="285" width="4.73046875" bestFit="1" customWidth="1"/>
    <col min="286" max="288" width="5.73046875" bestFit="1" customWidth="1"/>
    <col min="289" max="289" width="2.73046875" bestFit="1" customWidth="1"/>
    <col min="290" max="290" width="5.73046875" bestFit="1" customWidth="1"/>
    <col min="291" max="291" width="4.73046875" bestFit="1" customWidth="1"/>
    <col min="292" max="295" width="5.73046875" bestFit="1" customWidth="1"/>
    <col min="296" max="296" width="2.73046875" bestFit="1" customWidth="1"/>
    <col min="297" max="297" width="5.73046875" bestFit="1" customWidth="1"/>
    <col min="298" max="299" width="4.73046875" bestFit="1" customWidth="1"/>
    <col min="300" max="300" width="5.73046875" bestFit="1" customWidth="1"/>
    <col min="301" max="301" width="2.73046875" bestFit="1" customWidth="1"/>
    <col min="302" max="304" width="5.73046875" bestFit="1" customWidth="1"/>
    <col min="305" max="305" width="4.73046875" bestFit="1" customWidth="1"/>
    <col min="306" max="312" width="5.73046875" bestFit="1" customWidth="1"/>
    <col min="313" max="313" width="4.73046875" bestFit="1" customWidth="1"/>
    <col min="314" max="314" width="2.73046875" bestFit="1" customWidth="1"/>
    <col min="315" max="315" width="5.73046875" bestFit="1" customWidth="1"/>
    <col min="316" max="316" width="4.73046875" bestFit="1" customWidth="1"/>
    <col min="317" max="319" width="5.73046875" bestFit="1" customWidth="1"/>
    <col min="320" max="320" width="2.73046875" bestFit="1" customWidth="1"/>
    <col min="321" max="323" width="5.73046875" bestFit="1" customWidth="1"/>
    <col min="324" max="324" width="4.73046875" bestFit="1" customWidth="1"/>
    <col min="325" max="334" width="5.73046875" bestFit="1" customWidth="1"/>
    <col min="335" max="336" width="4.73046875" bestFit="1" customWidth="1"/>
    <col min="337" max="339" width="5.73046875" bestFit="1" customWidth="1"/>
    <col min="340" max="340" width="2.73046875" bestFit="1" customWidth="1"/>
    <col min="341" max="341" width="4.73046875" bestFit="1" customWidth="1"/>
    <col min="342" max="343" width="5.73046875" bestFit="1" customWidth="1"/>
    <col min="344" max="344" width="4.73046875" bestFit="1" customWidth="1"/>
    <col min="345" max="348" width="5.73046875" bestFit="1" customWidth="1"/>
    <col min="349" max="349" width="2.73046875" bestFit="1" customWidth="1"/>
    <col min="350" max="353" width="5.73046875" bestFit="1" customWidth="1"/>
    <col min="354" max="355" width="4.73046875" bestFit="1" customWidth="1"/>
    <col min="356" max="357" width="5.73046875" bestFit="1" customWidth="1"/>
    <col min="358" max="358" width="2.73046875" bestFit="1" customWidth="1"/>
    <col min="359" max="359" width="5.73046875" bestFit="1" customWidth="1"/>
    <col min="360" max="360" width="4.73046875" bestFit="1" customWidth="1"/>
    <col min="361" max="361" width="5.73046875" bestFit="1" customWidth="1"/>
    <col min="362" max="362" width="4.73046875" bestFit="1" customWidth="1"/>
    <col min="363" max="364" width="5.73046875" bestFit="1" customWidth="1"/>
    <col min="365" max="365" width="4.73046875" bestFit="1" customWidth="1"/>
    <col min="366" max="366" width="5.73046875" bestFit="1" customWidth="1"/>
    <col min="367" max="367" width="4.73046875" bestFit="1" customWidth="1"/>
    <col min="368" max="369" width="5.73046875" bestFit="1" customWidth="1"/>
    <col min="370" max="370" width="2.73046875" bestFit="1" customWidth="1"/>
    <col min="371" max="381" width="5.73046875" bestFit="1" customWidth="1"/>
    <col min="382" max="382" width="2.73046875" bestFit="1" customWidth="1"/>
    <col min="383" max="385" width="5.73046875" bestFit="1" customWidth="1"/>
    <col min="386" max="386" width="4.73046875" bestFit="1" customWidth="1"/>
    <col min="387" max="388" width="5.73046875" bestFit="1" customWidth="1"/>
    <col min="389" max="389" width="2.73046875" bestFit="1" customWidth="1"/>
    <col min="390" max="396" width="5.73046875" bestFit="1" customWidth="1"/>
    <col min="397" max="397" width="2.73046875" bestFit="1" customWidth="1"/>
    <col min="398" max="398" width="5.73046875" bestFit="1" customWidth="1"/>
    <col min="399" max="399" width="4.73046875" bestFit="1" customWidth="1"/>
    <col min="400" max="411" width="5.73046875" bestFit="1" customWidth="1"/>
    <col min="412" max="412" width="2.73046875" bestFit="1" customWidth="1"/>
    <col min="413" max="413" width="5.73046875" bestFit="1" customWidth="1"/>
    <col min="414" max="414" width="4.73046875" bestFit="1" customWidth="1"/>
    <col min="415" max="423" width="5.73046875" bestFit="1" customWidth="1"/>
    <col min="424" max="424" width="2.73046875" bestFit="1" customWidth="1"/>
    <col min="425" max="427" width="5.73046875" bestFit="1" customWidth="1"/>
    <col min="428" max="429" width="4.73046875" bestFit="1" customWidth="1"/>
    <col min="430" max="431" width="5.73046875" bestFit="1" customWidth="1"/>
    <col min="432" max="432" width="4.73046875" bestFit="1" customWidth="1"/>
    <col min="433" max="440" width="5.73046875" bestFit="1" customWidth="1"/>
    <col min="441" max="441" width="4.73046875" bestFit="1" customWidth="1"/>
    <col min="442" max="450" width="5.73046875" bestFit="1" customWidth="1"/>
    <col min="451" max="451" width="4.73046875" bestFit="1" customWidth="1"/>
    <col min="452" max="452" width="5.73046875" bestFit="1" customWidth="1"/>
    <col min="453" max="453" width="2.73046875" bestFit="1" customWidth="1"/>
    <col min="454" max="457" width="5.73046875" bestFit="1" customWidth="1"/>
    <col min="458" max="458" width="2.73046875" bestFit="1" customWidth="1"/>
    <col min="459" max="466" width="5.73046875" bestFit="1" customWidth="1"/>
    <col min="467" max="467" width="2.73046875" bestFit="1" customWidth="1"/>
    <col min="468" max="473" width="5.73046875" bestFit="1" customWidth="1"/>
    <col min="474" max="474" width="2.73046875" bestFit="1" customWidth="1"/>
    <col min="475" max="476" width="5.73046875" bestFit="1" customWidth="1"/>
    <col min="477" max="477" width="4.73046875" bestFit="1" customWidth="1"/>
    <col min="478" max="478" width="2.73046875" bestFit="1" customWidth="1"/>
    <col min="479" max="479" width="5.73046875" bestFit="1" customWidth="1"/>
    <col min="480" max="480" width="4.73046875" bestFit="1" customWidth="1"/>
    <col min="481" max="482" width="5.73046875" bestFit="1" customWidth="1"/>
    <col min="483" max="483" width="2.73046875" bestFit="1" customWidth="1"/>
    <col min="484" max="487" width="5.73046875" bestFit="1" customWidth="1"/>
    <col min="488" max="488" width="4.73046875" bestFit="1" customWidth="1"/>
    <col min="489" max="490" width="5.73046875" bestFit="1" customWidth="1"/>
    <col min="491" max="491" width="2.73046875" bestFit="1" customWidth="1"/>
    <col min="492" max="492" width="5.73046875" bestFit="1" customWidth="1"/>
    <col min="493" max="493" width="4.73046875" bestFit="1" customWidth="1"/>
    <col min="494" max="500" width="5.73046875" bestFit="1" customWidth="1"/>
    <col min="501" max="501" width="4.73046875" bestFit="1" customWidth="1"/>
    <col min="502" max="510" width="5.73046875" bestFit="1" customWidth="1"/>
    <col min="511" max="512" width="4.73046875" bestFit="1" customWidth="1"/>
    <col min="513" max="516" width="5.73046875" bestFit="1" customWidth="1"/>
    <col min="517" max="517" width="4.73046875" bestFit="1" customWidth="1"/>
    <col min="518" max="521" width="5.73046875" bestFit="1" customWidth="1"/>
    <col min="522" max="522" width="2.73046875" bestFit="1" customWidth="1"/>
    <col min="523" max="530" width="5.73046875" bestFit="1" customWidth="1"/>
    <col min="531" max="531" width="2.73046875" bestFit="1" customWidth="1"/>
    <col min="532" max="533" width="5.73046875" bestFit="1" customWidth="1"/>
    <col min="534" max="535" width="4.73046875" bestFit="1" customWidth="1"/>
    <col min="536" max="536" width="5.73046875" bestFit="1" customWidth="1"/>
    <col min="537" max="538" width="4.73046875" bestFit="1" customWidth="1"/>
    <col min="539" max="543" width="5.73046875" bestFit="1" customWidth="1"/>
    <col min="544" max="544" width="2.73046875" bestFit="1" customWidth="1"/>
    <col min="545" max="552" width="5.73046875" bestFit="1" customWidth="1"/>
    <col min="553" max="553" width="2.73046875" bestFit="1" customWidth="1"/>
    <col min="554" max="555" width="5.73046875" bestFit="1" customWidth="1"/>
    <col min="556" max="557" width="4.73046875" bestFit="1" customWidth="1"/>
    <col min="558" max="558" width="5.73046875" bestFit="1" customWidth="1"/>
    <col min="559" max="559" width="2.73046875" bestFit="1" customWidth="1"/>
    <col min="560" max="568" width="5.73046875" bestFit="1" customWidth="1"/>
    <col min="569" max="569" width="2.73046875" bestFit="1" customWidth="1"/>
    <col min="570" max="571" width="5.73046875" bestFit="1" customWidth="1"/>
    <col min="572" max="572" width="4.73046875" bestFit="1" customWidth="1"/>
    <col min="573" max="574" width="5.73046875" bestFit="1" customWidth="1"/>
    <col min="575" max="575" width="4.73046875" bestFit="1" customWidth="1"/>
    <col min="576" max="576" width="5.73046875" bestFit="1" customWidth="1"/>
    <col min="577" max="577" width="2.73046875" bestFit="1" customWidth="1"/>
    <col min="578" max="579" width="5.73046875" bestFit="1" customWidth="1"/>
    <col min="580" max="580" width="4.73046875" bestFit="1" customWidth="1"/>
    <col min="581" max="586" width="5.73046875" bestFit="1" customWidth="1"/>
    <col min="587" max="587" width="2.73046875" bestFit="1" customWidth="1"/>
    <col min="588" max="588" width="5.73046875" bestFit="1" customWidth="1"/>
    <col min="589" max="589" width="4.73046875" bestFit="1" customWidth="1"/>
    <col min="590" max="590" width="5.73046875" bestFit="1" customWidth="1"/>
    <col min="591" max="592" width="4.73046875" bestFit="1" customWidth="1"/>
    <col min="593" max="599" width="5.73046875" bestFit="1" customWidth="1"/>
    <col min="600" max="600" width="2.73046875" bestFit="1" customWidth="1"/>
    <col min="601" max="601" width="5.73046875" bestFit="1" customWidth="1"/>
    <col min="602" max="602" width="4.73046875" bestFit="1" customWidth="1"/>
    <col min="603" max="603" width="5.73046875" bestFit="1" customWidth="1"/>
    <col min="604" max="604" width="2.73046875" bestFit="1" customWidth="1"/>
    <col min="605" max="612" width="5.73046875" bestFit="1" customWidth="1"/>
    <col min="613" max="613" width="2.73046875" bestFit="1" customWidth="1"/>
    <col min="614" max="616" width="5.73046875" bestFit="1" customWidth="1"/>
    <col min="617" max="617" width="4.73046875" bestFit="1" customWidth="1"/>
    <col min="618" max="618" width="5.73046875" bestFit="1" customWidth="1"/>
    <col min="619" max="619" width="2.73046875" bestFit="1" customWidth="1"/>
    <col min="620" max="620" width="5.73046875" bestFit="1" customWidth="1"/>
    <col min="621" max="621" width="4.73046875" bestFit="1" customWidth="1"/>
    <col min="622" max="622" width="2.73046875" bestFit="1" customWidth="1"/>
    <col min="623" max="623" width="4.73046875" bestFit="1" customWidth="1"/>
    <col min="624" max="629" width="5.73046875" bestFit="1" customWidth="1"/>
    <col min="630" max="630" width="2.73046875" bestFit="1" customWidth="1"/>
    <col min="631" max="634" width="5.73046875" bestFit="1" customWidth="1"/>
    <col min="635" max="635" width="4.73046875" bestFit="1" customWidth="1"/>
    <col min="636" max="636" width="2.73046875" bestFit="1" customWidth="1"/>
    <col min="637" max="637" width="4.73046875" bestFit="1" customWidth="1"/>
    <col min="638" max="646" width="5.73046875" bestFit="1" customWidth="1"/>
    <col min="647" max="647" width="2.73046875" bestFit="1" customWidth="1"/>
    <col min="648" max="649" width="5.73046875" bestFit="1" customWidth="1"/>
    <col min="650" max="651" width="4.73046875" bestFit="1" customWidth="1"/>
    <col min="652" max="653" width="5.73046875" bestFit="1" customWidth="1"/>
    <col min="654" max="654" width="2.73046875" bestFit="1" customWidth="1"/>
    <col min="655" max="661" width="5.73046875" bestFit="1" customWidth="1"/>
    <col min="662" max="662" width="4.73046875" bestFit="1" customWidth="1"/>
    <col min="663" max="670" width="5.73046875" bestFit="1" customWidth="1"/>
    <col min="671" max="671" width="2.73046875" bestFit="1" customWidth="1"/>
    <col min="672" max="672" width="5.73046875" bestFit="1" customWidth="1"/>
    <col min="673" max="673" width="4.73046875" bestFit="1" customWidth="1"/>
    <col min="674" max="679" width="5.73046875" bestFit="1" customWidth="1"/>
    <col min="680" max="680" width="2.73046875" bestFit="1" customWidth="1"/>
    <col min="681" max="687" width="5.73046875" bestFit="1" customWidth="1"/>
    <col min="688" max="688" width="4.73046875" bestFit="1" customWidth="1"/>
    <col min="689" max="691" width="5.73046875" bestFit="1" customWidth="1"/>
    <col min="692" max="692" width="4.73046875" bestFit="1" customWidth="1"/>
    <col min="693" max="693" width="5.73046875" bestFit="1" customWidth="1"/>
    <col min="694" max="694" width="2.73046875" bestFit="1" customWidth="1"/>
    <col min="695" max="696" width="4.73046875" bestFit="1" customWidth="1"/>
    <col min="697" max="697" width="5.73046875" bestFit="1" customWidth="1"/>
    <col min="698" max="699" width="4.73046875" bestFit="1" customWidth="1"/>
    <col min="700" max="722" width="5.73046875" bestFit="1" customWidth="1"/>
    <col min="723" max="723" width="4.73046875" bestFit="1" customWidth="1"/>
    <col min="724" max="724" width="5.73046875" bestFit="1" customWidth="1"/>
    <col min="725" max="725" width="2.73046875" bestFit="1" customWidth="1"/>
    <col min="726" max="728" width="5.73046875" bestFit="1" customWidth="1"/>
    <col min="729" max="729" width="4.73046875" bestFit="1" customWidth="1"/>
    <col min="730" max="733" width="5.73046875" bestFit="1" customWidth="1"/>
    <col min="734" max="734" width="4.73046875" bestFit="1" customWidth="1"/>
    <col min="735" max="737" width="5.73046875" bestFit="1" customWidth="1"/>
    <col min="738" max="739" width="4.73046875" bestFit="1" customWidth="1"/>
    <col min="740" max="747" width="5.73046875" bestFit="1" customWidth="1"/>
    <col min="748" max="748" width="2.73046875" bestFit="1" customWidth="1"/>
    <col min="749" max="751" width="5.73046875" bestFit="1" customWidth="1"/>
    <col min="752" max="752" width="4.73046875" bestFit="1" customWidth="1"/>
    <col min="753" max="761" width="5.73046875" bestFit="1" customWidth="1"/>
    <col min="762" max="762" width="3.73046875" bestFit="1" customWidth="1"/>
    <col min="763" max="763" width="6.73046875" bestFit="1" customWidth="1"/>
    <col min="764" max="764" width="5.73046875" bestFit="1" customWidth="1"/>
    <col min="765" max="766" width="6.73046875" bestFit="1" customWidth="1"/>
    <col min="767" max="767" width="5.73046875" bestFit="1" customWidth="1"/>
    <col min="768" max="774" width="6.73046875" bestFit="1" customWidth="1"/>
    <col min="775" max="775" width="5.73046875" bestFit="1" customWidth="1"/>
    <col min="776" max="776" width="6.73046875" bestFit="1" customWidth="1"/>
    <col min="777" max="777" width="3.73046875" bestFit="1" customWidth="1"/>
    <col min="778" max="791" width="6.73046875" bestFit="1" customWidth="1"/>
    <col min="792" max="792" width="3.73046875" bestFit="1" customWidth="1"/>
    <col min="793" max="803" width="6.73046875" bestFit="1" customWidth="1"/>
    <col min="804" max="804" width="5.73046875" bestFit="1" customWidth="1"/>
    <col min="805" max="808" width="6.73046875" bestFit="1" customWidth="1"/>
    <col min="809" max="809" width="3.73046875" bestFit="1" customWidth="1"/>
    <col min="810" max="813" width="6.73046875" bestFit="1" customWidth="1"/>
    <col min="814" max="814" width="3.73046875" bestFit="1" customWidth="1"/>
    <col min="815" max="816" width="6.73046875" bestFit="1" customWidth="1"/>
    <col min="817" max="817" width="3.73046875" bestFit="1" customWidth="1"/>
    <col min="818" max="819" width="6.73046875" bestFit="1" customWidth="1"/>
    <col min="820" max="821" width="5.73046875" bestFit="1" customWidth="1"/>
    <col min="822" max="830" width="6.73046875" bestFit="1" customWidth="1"/>
    <col min="831" max="831" width="5.73046875" bestFit="1" customWidth="1"/>
    <col min="832" max="837" width="6.73046875" bestFit="1" customWidth="1"/>
    <col min="838" max="838" width="3.73046875" bestFit="1" customWidth="1"/>
    <col min="839" max="841" width="6.73046875" bestFit="1" customWidth="1"/>
    <col min="842" max="842" width="5.73046875" bestFit="1" customWidth="1"/>
    <col min="843" max="844" width="6.73046875" bestFit="1" customWidth="1"/>
    <col min="845" max="845" width="5.73046875" bestFit="1" customWidth="1"/>
    <col min="846" max="851" width="6.73046875" bestFit="1" customWidth="1"/>
    <col min="852" max="852" width="3.73046875" bestFit="1" customWidth="1"/>
    <col min="853" max="853" width="5.73046875" bestFit="1" customWidth="1"/>
    <col min="854" max="856" width="6.73046875" bestFit="1" customWidth="1"/>
    <col min="857" max="857" width="3.73046875" bestFit="1" customWidth="1"/>
    <col min="858" max="863" width="6.73046875" bestFit="1" customWidth="1"/>
    <col min="864" max="865" width="3.73046875" bestFit="1" customWidth="1"/>
    <col min="866" max="869" width="6.73046875" bestFit="1" customWidth="1"/>
    <col min="870" max="870" width="5.73046875" bestFit="1" customWidth="1"/>
    <col min="871" max="875" width="6.73046875" bestFit="1" customWidth="1"/>
    <col min="876" max="876" width="5.73046875" bestFit="1" customWidth="1"/>
    <col min="877" max="879" width="3.73046875" bestFit="1" customWidth="1"/>
    <col min="880" max="882" width="6.73046875" bestFit="1" customWidth="1"/>
    <col min="883" max="883" width="3.73046875" bestFit="1" customWidth="1"/>
    <col min="884" max="886" width="6.73046875" bestFit="1" customWidth="1"/>
    <col min="887" max="887" width="5.73046875" bestFit="1" customWidth="1"/>
    <col min="888" max="888" width="6.73046875" bestFit="1" customWidth="1"/>
    <col min="889" max="889" width="3.73046875" bestFit="1" customWidth="1"/>
    <col min="890" max="890" width="5.73046875" bestFit="1" customWidth="1"/>
    <col min="891" max="891" width="6.73046875" bestFit="1" customWidth="1"/>
    <col min="892" max="892" width="3.73046875" bestFit="1" customWidth="1"/>
    <col min="893" max="893" width="5.73046875" bestFit="1" customWidth="1"/>
    <col min="894" max="894" width="3.73046875" bestFit="1" customWidth="1"/>
    <col min="895" max="900" width="6.73046875" bestFit="1" customWidth="1"/>
    <col min="901" max="901" width="3.73046875" bestFit="1" customWidth="1"/>
    <col min="902" max="903" width="6.73046875" bestFit="1" customWidth="1"/>
    <col min="904" max="904" width="3.73046875" bestFit="1" customWidth="1"/>
    <col min="905" max="905" width="6.73046875" bestFit="1" customWidth="1"/>
    <col min="906" max="906" width="5.73046875" bestFit="1" customWidth="1"/>
    <col min="907" max="907" width="6.73046875" bestFit="1" customWidth="1"/>
    <col min="908" max="908" width="3.73046875" bestFit="1" customWidth="1"/>
    <col min="909" max="914" width="6.73046875" bestFit="1" customWidth="1"/>
    <col min="915" max="916" width="5.73046875" bestFit="1" customWidth="1"/>
    <col min="917" max="920" width="6.73046875" bestFit="1" customWidth="1"/>
    <col min="921" max="921" width="5.73046875" bestFit="1" customWidth="1"/>
    <col min="922" max="922" width="3.73046875" bestFit="1" customWidth="1"/>
    <col min="923" max="923" width="6.73046875" bestFit="1" customWidth="1"/>
    <col min="924" max="924" width="5.73046875" bestFit="1" customWidth="1"/>
    <col min="925" max="927" width="6.73046875" bestFit="1" customWidth="1"/>
    <col min="928" max="928" width="3.73046875" bestFit="1" customWidth="1"/>
    <col min="929" max="929" width="6.73046875" bestFit="1" customWidth="1"/>
    <col min="930" max="931" width="3.73046875" bestFit="1" customWidth="1"/>
    <col min="932" max="932" width="6.73046875" bestFit="1" customWidth="1"/>
    <col min="933" max="933" width="3.73046875" bestFit="1" customWidth="1"/>
    <col min="934" max="934" width="6.73046875" bestFit="1" customWidth="1"/>
    <col min="935" max="935" width="3.73046875" bestFit="1" customWidth="1"/>
    <col min="936" max="938" width="6.73046875" bestFit="1" customWidth="1"/>
    <col min="939" max="939" width="3.73046875" bestFit="1" customWidth="1"/>
    <col min="940" max="941" width="6.73046875" bestFit="1" customWidth="1"/>
    <col min="942" max="942" width="3.73046875" bestFit="1" customWidth="1"/>
    <col min="943" max="943" width="4.73046875" bestFit="1" customWidth="1"/>
    <col min="944" max="948" width="7.73046875" bestFit="1" customWidth="1"/>
    <col min="949" max="949" width="4.73046875" bestFit="1" customWidth="1"/>
    <col min="950" max="950" width="10.19921875" bestFit="1" customWidth="1"/>
    <col min="951" max="951" width="5.46484375" bestFit="1" customWidth="1"/>
    <col min="952" max="952" width="1.796875" bestFit="1" customWidth="1"/>
    <col min="953" max="953" width="2.73046875" bestFit="1" customWidth="1"/>
    <col min="954" max="954" width="5.73046875" bestFit="1" customWidth="1"/>
    <col min="955" max="956" width="2.73046875" bestFit="1" customWidth="1"/>
    <col min="957" max="959" width="5.73046875" bestFit="1" customWidth="1"/>
    <col min="960" max="960" width="2.73046875" bestFit="1" customWidth="1"/>
    <col min="961" max="962" width="5.73046875" bestFit="1" customWidth="1"/>
    <col min="963" max="963" width="2.73046875" bestFit="1" customWidth="1"/>
    <col min="964" max="966" width="5.73046875" bestFit="1" customWidth="1"/>
    <col min="967" max="968" width="2.73046875" bestFit="1" customWidth="1"/>
    <col min="969" max="969" width="5.73046875" bestFit="1" customWidth="1"/>
    <col min="970" max="970" width="2.73046875" bestFit="1" customWidth="1"/>
    <col min="971" max="975" width="5.73046875" bestFit="1" customWidth="1"/>
    <col min="976" max="976" width="2.73046875" bestFit="1" customWidth="1"/>
    <col min="977" max="979" width="5.73046875" bestFit="1" customWidth="1"/>
    <col min="980" max="980" width="3.73046875" bestFit="1" customWidth="1"/>
    <col min="981" max="990" width="6.73046875" bestFit="1" customWidth="1"/>
    <col min="991" max="991" width="5.73046875" bestFit="1" customWidth="1"/>
    <col min="992" max="992" width="3.73046875" bestFit="1" customWidth="1"/>
    <col min="993" max="993" width="6.73046875" bestFit="1" customWidth="1"/>
    <col min="994" max="994" width="8.46484375" bestFit="1" customWidth="1"/>
    <col min="995" max="995" width="10.796875" bestFit="1" customWidth="1"/>
    <col min="996" max="999" width="4.73046875" bestFit="1" customWidth="1"/>
    <col min="1000" max="1000" width="3.73046875" bestFit="1" customWidth="1"/>
    <col min="1001" max="1002" width="4.73046875" bestFit="1" customWidth="1"/>
    <col min="1003" max="1003" width="2.73046875" bestFit="1" customWidth="1"/>
    <col min="1004" max="1007" width="5.73046875" bestFit="1" customWidth="1"/>
    <col min="1008" max="1008" width="2.73046875" bestFit="1" customWidth="1"/>
    <col min="1009" max="1009" width="5.73046875" bestFit="1" customWidth="1"/>
    <col min="1010" max="1010" width="2.73046875" bestFit="1" customWidth="1"/>
    <col min="1011" max="1012" width="5.73046875" bestFit="1" customWidth="1"/>
    <col min="1013" max="1013" width="4.73046875" bestFit="1" customWidth="1"/>
    <col min="1014" max="1015" width="5.73046875" bestFit="1" customWidth="1"/>
    <col min="1016" max="1016" width="2.73046875" bestFit="1" customWidth="1"/>
    <col min="1017" max="1027" width="5.73046875" bestFit="1" customWidth="1"/>
    <col min="1028" max="1028" width="2.73046875" bestFit="1" customWidth="1"/>
    <col min="1029" max="1038" width="5.73046875" bestFit="1" customWidth="1"/>
    <col min="1039" max="1039" width="4.73046875" bestFit="1" customWidth="1"/>
    <col min="1040" max="1040" width="2.73046875" bestFit="1" customWidth="1"/>
    <col min="1041" max="1043" width="5.73046875" bestFit="1" customWidth="1"/>
    <col min="1044" max="1044" width="4.73046875" bestFit="1" customWidth="1"/>
    <col min="1045" max="1045" width="5.73046875" bestFit="1" customWidth="1"/>
    <col min="1046" max="1046" width="4.73046875" bestFit="1" customWidth="1"/>
    <col min="1047" max="1049" width="5.73046875" bestFit="1" customWidth="1"/>
    <col min="1050" max="1050" width="4.73046875" bestFit="1" customWidth="1"/>
    <col min="1051" max="1055" width="5.73046875" bestFit="1" customWidth="1"/>
    <col min="1056" max="1056" width="4.73046875" bestFit="1" customWidth="1"/>
    <col min="1057" max="1059" width="5.73046875" bestFit="1" customWidth="1"/>
    <col min="1060" max="1060" width="4.73046875" bestFit="1" customWidth="1"/>
    <col min="1061" max="1064" width="5.73046875" bestFit="1" customWidth="1"/>
    <col min="1065" max="1065" width="4.73046875" bestFit="1" customWidth="1"/>
    <col min="1066" max="1074" width="5.73046875" bestFit="1" customWidth="1"/>
    <col min="1075" max="1075" width="4.73046875" bestFit="1" customWidth="1"/>
    <col min="1076" max="1079" width="5.73046875" bestFit="1" customWidth="1"/>
    <col min="1080" max="1080" width="4.73046875" bestFit="1" customWidth="1"/>
    <col min="1081" max="1088" width="5.73046875" bestFit="1" customWidth="1"/>
    <col min="1089" max="1089" width="2.73046875" bestFit="1" customWidth="1"/>
    <col min="1090" max="1097" width="5.73046875" bestFit="1" customWidth="1"/>
    <col min="1098" max="1098" width="4.73046875" bestFit="1" customWidth="1"/>
    <col min="1099" max="1102" width="5.73046875" bestFit="1" customWidth="1"/>
    <col min="1103" max="1103" width="2.73046875" bestFit="1" customWidth="1"/>
    <col min="1104" max="1114" width="5.73046875" bestFit="1" customWidth="1"/>
    <col min="1115" max="1115" width="4.73046875" bestFit="1" customWidth="1"/>
    <col min="1116" max="1119" width="5.73046875" bestFit="1" customWidth="1"/>
    <col min="1120" max="1120" width="4.73046875" bestFit="1" customWidth="1"/>
    <col min="1121" max="1123" width="5.73046875" bestFit="1" customWidth="1"/>
    <col min="1124" max="1124" width="4.73046875" bestFit="1" customWidth="1"/>
    <col min="1125" max="1126" width="5.73046875" bestFit="1" customWidth="1"/>
    <col min="1127" max="1127" width="4.73046875" bestFit="1" customWidth="1"/>
    <col min="1128" max="1131" width="5.73046875" bestFit="1" customWidth="1"/>
    <col min="1132" max="1132" width="4.73046875" bestFit="1" customWidth="1"/>
    <col min="1133" max="1133" width="5.73046875" bestFit="1" customWidth="1"/>
    <col min="1134" max="1134" width="2.73046875" bestFit="1" customWidth="1"/>
    <col min="1135" max="1135" width="4.73046875" bestFit="1" customWidth="1"/>
    <col min="1136" max="1151" width="5.73046875" bestFit="1" customWidth="1"/>
    <col min="1152" max="1152" width="2.73046875" bestFit="1" customWidth="1"/>
    <col min="1153" max="1166" width="5.73046875" bestFit="1" customWidth="1"/>
    <col min="1167" max="1167" width="2.73046875" bestFit="1" customWidth="1"/>
    <col min="1168" max="1170" width="5.73046875" bestFit="1" customWidth="1"/>
    <col min="1171" max="1171" width="4.73046875" bestFit="1" customWidth="1"/>
    <col min="1172" max="1182" width="5.73046875" bestFit="1" customWidth="1"/>
    <col min="1183" max="1183" width="2.73046875" bestFit="1" customWidth="1"/>
    <col min="1184" max="1191" width="5.73046875" bestFit="1" customWidth="1"/>
    <col min="1192" max="1192" width="4.73046875" bestFit="1" customWidth="1"/>
    <col min="1193" max="1206" width="5.73046875" bestFit="1" customWidth="1"/>
    <col min="1207" max="1207" width="4.73046875" bestFit="1" customWidth="1"/>
    <col min="1208" max="1210" width="5.73046875" bestFit="1" customWidth="1"/>
    <col min="1211" max="1211" width="4.73046875" bestFit="1" customWidth="1"/>
    <col min="1212" max="1227" width="5.73046875" bestFit="1" customWidth="1"/>
    <col min="1228" max="1228" width="2.73046875" bestFit="1" customWidth="1"/>
    <col min="1229" max="1236" width="5.73046875" bestFit="1" customWidth="1"/>
    <col min="1237" max="1237" width="4.73046875" bestFit="1" customWidth="1"/>
    <col min="1238" max="1241" width="5.73046875" bestFit="1" customWidth="1"/>
    <col min="1242" max="1242" width="4.73046875" bestFit="1" customWidth="1"/>
    <col min="1243" max="1243" width="5.73046875" bestFit="1" customWidth="1"/>
    <col min="1244" max="1244" width="2.73046875" bestFit="1" customWidth="1"/>
    <col min="1245" max="1245" width="5.73046875" bestFit="1" customWidth="1"/>
    <col min="1246" max="1246" width="4.73046875" bestFit="1" customWidth="1"/>
    <col min="1247" max="1248" width="5.73046875" bestFit="1" customWidth="1"/>
    <col min="1249" max="1249" width="4.73046875" bestFit="1" customWidth="1"/>
    <col min="1250" max="1254" width="5.73046875" bestFit="1" customWidth="1"/>
    <col min="1255" max="1255" width="4.73046875" bestFit="1" customWidth="1"/>
    <col min="1256" max="1261" width="5.73046875" bestFit="1" customWidth="1"/>
    <col min="1262" max="1262" width="4.73046875" bestFit="1" customWidth="1"/>
    <col min="1263" max="1266" width="5.73046875" bestFit="1" customWidth="1"/>
    <col min="1267" max="1267" width="2.73046875" bestFit="1" customWidth="1"/>
    <col min="1268" max="1275" width="5.73046875" bestFit="1" customWidth="1"/>
    <col min="1276" max="1276" width="4.73046875" bestFit="1" customWidth="1"/>
    <col min="1277" max="1290" width="5.73046875" bestFit="1" customWidth="1"/>
    <col min="1291" max="1291" width="4.73046875" bestFit="1" customWidth="1"/>
    <col min="1292" max="1313" width="5.73046875" bestFit="1" customWidth="1"/>
    <col min="1314" max="1314" width="4.73046875" bestFit="1" customWidth="1"/>
    <col min="1315" max="1319" width="5.73046875" bestFit="1" customWidth="1"/>
    <col min="1320" max="1320" width="4.73046875" bestFit="1" customWidth="1"/>
    <col min="1321" max="1343" width="5.73046875" bestFit="1" customWidth="1"/>
    <col min="1344" max="1344" width="4.73046875" bestFit="1" customWidth="1"/>
    <col min="1345" max="1352" width="5.73046875" bestFit="1" customWidth="1"/>
    <col min="1353" max="1353" width="2.73046875" bestFit="1" customWidth="1"/>
    <col min="1354" max="1362" width="5.73046875" bestFit="1" customWidth="1"/>
    <col min="1363" max="1363" width="4.73046875" bestFit="1" customWidth="1"/>
    <col min="1364" max="1372" width="5.73046875" bestFit="1" customWidth="1"/>
    <col min="1373" max="1373" width="4.73046875" bestFit="1" customWidth="1"/>
    <col min="1374" max="1389" width="5.73046875" bestFit="1" customWidth="1"/>
    <col min="1390" max="1390" width="4.73046875" bestFit="1" customWidth="1"/>
    <col min="1391" max="1398" width="5.73046875" bestFit="1" customWidth="1"/>
    <col min="1399" max="1399" width="2.73046875" bestFit="1" customWidth="1"/>
    <col min="1400" max="1404" width="5.73046875" bestFit="1" customWidth="1"/>
    <col min="1405" max="1405" width="4.73046875" bestFit="1" customWidth="1"/>
    <col min="1406" max="1416" width="5.73046875" bestFit="1" customWidth="1"/>
    <col min="1417" max="1417" width="4.73046875" bestFit="1" customWidth="1"/>
    <col min="1418" max="1420" width="5.73046875" bestFit="1" customWidth="1"/>
    <col min="1421" max="1421" width="4.73046875" bestFit="1" customWidth="1"/>
    <col min="1422" max="1422" width="2.73046875" bestFit="1" customWidth="1"/>
    <col min="1423" max="1426" width="5.73046875" bestFit="1" customWidth="1"/>
    <col min="1427" max="1427" width="4.73046875" bestFit="1" customWidth="1"/>
    <col min="1428" max="1428" width="5.73046875" bestFit="1" customWidth="1"/>
    <col min="1429" max="1429" width="4.73046875" bestFit="1" customWidth="1"/>
    <col min="1430" max="1434" width="5.73046875" bestFit="1" customWidth="1"/>
    <col min="1435" max="1435" width="4.73046875" bestFit="1" customWidth="1"/>
    <col min="1436" max="1441" width="5.73046875" bestFit="1" customWidth="1"/>
    <col min="1442" max="1442" width="4.73046875" bestFit="1" customWidth="1"/>
    <col min="1443" max="1446" width="5.73046875" bestFit="1" customWidth="1"/>
    <col min="1447" max="1447" width="2.73046875" bestFit="1" customWidth="1"/>
    <col min="1448" max="1449" width="5.73046875" bestFit="1" customWidth="1"/>
    <col min="1450" max="1450" width="4.73046875" bestFit="1" customWidth="1"/>
    <col min="1451" max="1482" width="5.73046875" bestFit="1" customWidth="1"/>
    <col min="1483" max="1483" width="4.73046875" bestFit="1" customWidth="1"/>
    <col min="1484" max="1494" width="5.73046875" bestFit="1" customWidth="1"/>
    <col min="1495" max="1495" width="4.73046875" bestFit="1" customWidth="1"/>
    <col min="1496" max="1497" width="5.73046875" bestFit="1" customWidth="1"/>
    <col min="1498" max="1498" width="4.73046875" bestFit="1" customWidth="1"/>
    <col min="1499" max="1505" width="5.73046875" bestFit="1" customWidth="1"/>
    <col min="1506" max="1506" width="4.73046875" bestFit="1" customWidth="1"/>
    <col min="1507" max="1511" width="5.73046875" bestFit="1" customWidth="1"/>
    <col min="1512" max="1512" width="2.73046875" bestFit="1" customWidth="1"/>
    <col min="1513" max="1517" width="5.73046875" bestFit="1" customWidth="1"/>
    <col min="1518" max="1518" width="4.73046875" bestFit="1" customWidth="1"/>
    <col min="1519" max="1521" width="5.73046875" bestFit="1" customWidth="1"/>
    <col min="1522" max="1522" width="4.73046875" bestFit="1" customWidth="1"/>
    <col min="1523" max="1541" width="5.73046875" bestFit="1" customWidth="1"/>
    <col min="1542" max="1542" width="4.73046875" bestFit="1" customWidth="1"/>
    <col min="1543" max="1552" width="5.73046875" bestFit="1" customWidth="1"/>
    <col min="1553" max="1553" width="4.73046875" bestFit="1" customWidth="1"/>
    <col min="1554" max="1570" width="5.73046875" bestFit="1" customWidth="1"/>
    <col min="1571" max="1571" width="2.73046875" bestFit="1" customWidth="1"/>
    <col min="1572" max="1576" width="5.73046875" bestFit="1" customWidth="1"/>
    <col min="1577" max="1577" width="4.73046875" bestFit="1" customWidth="1"/>
    <col min="1578" max="1583" width="5.73046875" bestFit="1" customWidth="1"/>
    <col min="1584" max="1584" width="4.73046875" bestFit="1" customWidth="1"/>
    <col min="1585" max="1586" width="5.73046875" bestFit="1" customWidth="1"/>
    <col min="1587" max="1587" width="4.73046875" bestFit="1" customWidth="1"/>
    <col min="1588" max="1597" width="5.73046875" bestFit="1" customWidth="1"/>
    <col min="1598" max="1598" width="4.73046875" bestFit="1" customWidth="1"/>
    <col min="1599" max="1600" width="5.73046875" bestFit="1" customWidth="1"/>
    <col min="1601" max="1601" width="2.73046875" bestFit="1" customWidth="1"/>
    <col min="1602" max="1607" width="5.73046875" bestFit="1" customWidth="1"/>
    <col min="1608" max="1608" width="4.73046875" bestFit="1" customWidth="1"/>
    <col min="1609" max="1611" width="5.73046875" bestFit="1" customWidth="1"/>
    <col min="1612" max="1612" width="4.73046875" bestFit="1" customWidth="1"/>
    <col min="1613" max="1622" width="5.73046875" bestFit="1" customWidth="1"/>
    <col min="1623" max="1623" width="2.73046875" bestFit="1" customWidth="1"/>
    <col min="1624" max="1624" width="4.73046875" bestFit="1" customWidth="1"/>
    <col min="1625" max="1630" width="5.73046875" bestFit="1" customWidth="1"/>
    <col min="1631" max="1631" width="4.73046875" bestFit="1" customWidth="1"/>
    <col min="1632" max="1634" width="5.73046875" bestFit="1" customWidth="1"/>
    <col min="1635" max="1635" width="4.73046875" bestFit="1" customWidth="1"/>
    <col min="1636" max="1636" width="5.73046875" bestFit="1" customWidth="1"/>
    <col min="1637" max="1637" width="4.73046875" bestFit="1" customWidth="1"/>
    <col min="1638" max="1652" width="5.73046875" bestFit="1" customWidth="1"/>
    <col min="1653" max="1653" width="4.73046875" bestFit="1" customWidth="1"/>
    <col min="1654" max="1671" width="5.73046875" bestFit="1" customWidth="1"/>
    <col min="1672" max="1672" width="2.73046875" bestFit="1" customWidth="1"/>
    <col min="1673" max="1676" width="5.73046875" bestFit="1" customWidth="1"/>
    <col min="1677" max="1677" width="4.73046875" bestFit="1" customWidth="1"/>
    <col min="1678" max="1678" width="5.73046875" bestFit="1" customWidth="1"/>
    <col min="1679" max="1680" width="4.73046875" bestFit="1" customWidth="1"/>
    <col min="1681" max="1687" width="5.73046875" bestFit="1" customWidth="1"/>
    <col min="1688" max="1688" width="2.73046875" bestFit="1" customWidth="1"/>
    <col min="1689" max="1691" width="5.73046875" bestFit="1" customWidth="1"/>
    <col min="1692" max="1692" width="4.73046875" bestFit="1" customWidth="1"/>
    <col min="1693" max="1697" width="5.73046875" bestFit="1" customWidth="1"/>
    <col min="1698" max="1698" width="4.73046875" bestFit="1" customWidth="1"/>
    <col min="1699" max="1699" width="5.73046875" bestFit="1" customWidth="1"/>
    <col min="1700" max="1700" width="4.73046875" bestFit="1" customWidth="1"/>
    <col min="1701" max="1701" width="5.73046875" bestFit="1" customWidth="1"/>
    <col min="1702" max="1702" width="4.73046875" bestFit="1" customWidth="1"/>
    <col min="1703" max="1704" width="5.73046875" bestFit="1" customWidth="1"/>
    <col min="1705" max="1705" width="4.73046875" bestFit="1" customWidth="1"/>
    <col min="1706" max="1710" width="5.73046875" bestFit="1" customWidth="1"/>
    <col min="1711" max="1711" width="2.73046875" bestFit="1" customWidth="1"/>
    <col min="1712" max="1713" width="5.73046875" bestFit="1" customWidth="1"/>
    <col min="1714" max="1714" width="4.73046875" bestFit="1" customWidth="1"/>
    <col min="1715" max="1723" width="5.73046875" bestFit="1" customWidth="1"/>
    <col min="1724" max="1724" width="4.73046875" bestFit="1" customWidth="1"/>
    <col min="1725" max="1726" width="5.73046875" bestFit="1" customWidth="1"/>
    <col min="1727" max="1727" width="2.73046875" bestFit="1" customWidth="1"/>
    <col min="1728" max="1730" width="5.73046875" bestFit="1" customWidth="1"/>
    <col min="1731" max="1731" width="4.73046875" bestFit="1" customWidth="1"/>
    <col min="1732" max="1737" width="5.73046875" bestFit="1" customWidth="1"/>
    <col min="1738" max="1738" width="4.73046875" bestFit="1" customWidth="1"/>
    <col min="1739" max="1748" width="5.73046875" bestFit="1" customWidth="1"/>
    <col min="1749" max="1749" width="4.73046875" bestFit="1" customWidth="1"/>
    <col min="1750" max="1759" width="5.73046875" bestFit="1" customWidth="1"/>
    <col min="1760" max="1760" width="4.73046875" bestFit="1" customWidth="1"/>
    <col min="1761" max="1767" width="5.73046875" bestFit="1" customWidth="1"/>
    <col min="1768" max="1768" width="4.73046875" bestFit="1" customWidth="1"/>
    <col min="1769" max="1782" width="5.73046875" bestFit="1" customWidth="1"/>
    <col min="1783" max="1783" width="4.73046875" bestFit="1" customWidth="1"/>
    <col min="1784" max="1784" width="5.73046875" bestFit="1" customWidth="1"/>
    <col min="1785" max="1785" width="4.73046875" bestFit="1" customWidth="1"/>
    <col min="1786" max="1789" width="5.73046875" bestFit="1" customWidth="1"/>
    <col min="1790" max="1790" width="2.73046875" bestFit="1" customWidth="1"/>
    <col min="1791" max="1794" width="5.73046875" bestFit="1" customWidth="1"/>
    <col min="1795" max="1795" width="4.73046875" bestFit="1" customWidth="1"/>
    <col min="1796" max="1805" width="5.73046875" bestFit="1" customWidth="1"/>
    <col min="1806" max="1806" width="4.73046875" bestFit="1" customWidth="1"/>
    <col min="1807" max="1810" width="5.73046875" bestFit="1" customWidth="1"/>
    <col min="1811" max="1811" width="2.73046875" bestFit="1" customWidth="1"/>
    <col min="1812" max="1815" width="5.73046875" bestFit="1" customWidth="1"/>
    <col min="1816" max="1818" width="4.73046875" bestFit="1" customWidth="1"/>
    <col min="1819" max="1822" width="5.73046875" bestFit="1" customWidth="1"/>
    <col min="1823" max="1823" width="4.73046875" bestFit="1" customWidth="1"/>
    <col min="1824" max="1826" width="5.73046875" bestFit="1" customWidth="1"/>
    <col min="1827" max="1827" width="4.73046875" bestFit="1" customWidth="1"/>
    <col min="1828" max="1828" width="5.73046875" bestFit="1" customWidth="1"/>
    <col min="1829" max="1829" width="4.73046875" bestFit="1" customWidth="1"/>
    <col min="1830" max="1836" width="5.73046875" bestFit="1" customWidth="1"/>
    <col min="1837" max="1837" width="4.73046875" bestFit="1" customWidth="1"/>
    <col min="1838" max="1842" width="5.73046875" bestFit="1" customWidth="1"/>
    <col min="1843" max="1843" width="4.73046875" bestFit="1" customWidth="1"/>
    <col min="1844" max="1848" width="5.73046875" bestFit="1" customWidth="1"/>
    <col min="1849" max="1849" width="2.73046875" bestFit="1" customWidth="1"/>
    <col min="1850" max="1851" width="5.73046875" bestFit="1" customWidth="1"/>
    <col min="1852" max="1852" width="4.73046875" bestFit="1" customWidth="1"/>
    <col min="1853" max="1864" width="5.73046875" bestFit="1" customWidth="1"/>
    <col min="1865" max="1865" width="4.73046875" bestFit="1" customWidth="1"/>
    <col min="1866" max="1875" width="5.73046875" bestFit="1" customWidth="1"/>
    <col min="1876" max="1876" width="4.73046875" bestFit="1" customWidth="1"/>
    <col min="1877" max="1897" width="5.73046875" bestFit="1" customWidth="1"/>
    <col min="1898" max="1898" width="2.73046875" bestFit="1" customWidth="1"/>
    <col min="1899" max="1899" width="5.73046875" bestFit="1" customWidth="1"/>
    <col min="1900" max="1900" width="4.73046875" bestFit="1" customWidth="1"/>
    <col min="1901" max="1903" width="5.73046875" bestFit="1" customWidth="1"/>
    <col min="1904" max="1904" width="4.73046875" bestFit="1" customWidth="1"/>
    <col min="1905" max="1927" width="5.73046875" bestFit="1" customWidth="1"/>
    <col min="1928" max="1928" width="4.73046875" bestFit="1" customWidth="1"/>
    <col min="1929" max="1941" width="5.73046875" bestFit="1" customWidth="1"/>
    <col min="1942" max="1942" width="4.73046875" bestFit="1" customWidth="1"/>
    <col min="1943" max="1953" width="5.73046875" bestFit="1" customWidth="1"/>
    <col min="1954" max="1954" width="4.73046875" bestFit="1" customWidth="1"/>
    <col min="1955" max="1962" width="5.73046875" bestFit="1" customWidth="1"/>
    <col min="1963" max="1963" width="4.73046875" bestFit="1" customWidth="1"/>
    <col min="1964" max="1976" width="5.73046875" bestFit="1" customWidth="1"/>
    <col min="1977" max="1977" width="4.73046875" bestFit="1" customWidth="1"/>
    <col min="1978" max="1984" width="5.73046875" bestFit="1" customWidth="1"/>
    <col min="1985" max="1985" width="2.73046875" bestFit="1" customWidth="1"/>
    <col min="1986" max="2018" width="5.73046875" bestFit="1" customWidth="1"/>
    <col min="2019" max="2019" width="4.73046875" bestFit="1" customWidth="1"/>
    <col min="2020" max="2020" width="5.73046875" bestFit="1" customWidth="1"/>
    <col min="2021" max="2021" width="2.73046875" bestFit="1" customWidth="1"/>
    <col min="2022" max="2043" width="5.73046875" bestFit="1" customWidth="1"/>
    <col min="2044" max="2044" width="4.73046875" bestFit="1" customWidth="1"/>
    <col min="2045" max="2046" width="5.73046875" bestFit="1" customWidth="1"/>
    <col min="2047" max="2047" width="4.73046875" bestFit="1" customWidth="1"/>
    <col min="2048" max="2069" width="5.73046875" bestFit="1" customWidth="1"/>
    <col min="2070" max="2070" width="2.73046875" bestFit="1" customWidth="1"/>
    <col min="2071" max="2081" width="5.73046875" bestFit="1" customWidth="1"/>
    <col min="2082" max="2082" width="4.73046875" bestFit="1" customWidth="1"/>
    <col min="2083" max="2099" width="5.73046875" bestFit="1" customWidth="1"/>
    <col min="2100" max="2100" width="4.73046875" bestFit="1" customWidth="1"/>
    <col min="2101" max="2103" width="5.73046875" bestFit="1" customWidth="1"/>
    <col min="2104" max="2104" width="2.73046875" bestFit="1" customWidth="1"/>
    <col min="2105" max="2116" width="5.73046875" bestFit="1" customWidth="1"/>
    <col min="2117" max="2117" width="4.73046875" bestFit="1" customWidth="1"/>
    <col min="2118" max="2119" width="5.73046875" bestFit="1" customWidth="1"/>
    <col min="2120" max="2120" width="4.73046875" bestFit="1" customWidth="1"/>
    <col min="2121" max="2128" width="5.73046875" bestFit="1" customWidth="1"/>
    <col min="2129" max="2129" width="2.73046875" bestFit="1" customWidth="1"/>
    <col min="2130" max="2130" width="4.73046875" bestFit="1" customWidth="1"/>
    <col min="2131" max="2133" width="5.73046875" bestFit="1" customWidth="1"/>
    <col min="2134" max="2134" width="4.73046875" bestFit="1" customWidth="1"/>
    <col min="2135" max="2146" width="5.73046875" bestFit="1" customWidth="1"/>
    <col min="2147" max="2147" width="4.73046875" bestFit="1" customWidth="1"/>
    <col min="2148" max="2151" width="5.73046875" bestFit="1" customWidth="1"/>
    <col min="2152" max="2152" width="4.73046875" bestFit="1" customWidth="1"/>
    <col min="2153" max="2162" width="5.73046875" bestFit="1" customWidth="1"/>
    <col min="2163" max="2163" width="4.73046875" bestFit="1" customWidth="1"/>
    <col min="2164" max="2185" width="5.73046875" bestFit="1" customWidth="1"/>
    <col min="2186" max="2186" width="4.73046875" bestFit="1" customWidth="1"/>
    <col min="2187" max="2187" width="5.73046875" bestFit="1" customWidth="1"/>
    <col min="2188" max="2188" width="4.73046875" bestFit="1" customWidth="1"/>
    <col min="2189" max="2201" width="5.73046875" bestFit="1" customWidth="1"/>
    <col min="2202" max="2202" width="4.73046875" bestFit="1" customWidth="1"/>
    <col min="2203" max="2222" width="5.73046875" bestFit="1" customWidth="1"/>
    <col min="2223" max="2223" width="4.73046875" bestFit="1" customWidth="1"/>
    <col min="2224" max="2237" width="5.73046875" bestFit="1" customWidth="1"/>
    <col min="2238" max="2238" width="4.73046875" bestFit="1" customWidth="1"/>
    <col min="2239" max="2241" width="5.73046875" bestFit="1" customWidth="1"/>
    <col min="2242" max="2242" width="4.73046875" bestFit="1" customWidth="1"/>
    <col min="2243" max="2255" width="5.73046875" bestFit="1" customWidth="1"/>
    <col min="2256" max="2256" width="4.73046875" bestFit="1" customWidth="1"/>
    <col min="2257" max="2262" width="5.73046875" bestFit="1" customWidth="1"/>
    <col min="2263" max="2263" width="4.73046875" bestFit="1" customWidth="1"/>
    <col min="2264" max="2265" width="5.73046875" bestFit="1" customWidth="1"/>
    <col min="2266" max="2266" width="4.73046875" bestFit="1" customWidth="1"/>
    <col min="2267" max="2273" width="5.73046875" bestFit="1" customWidth="1"/>
    <col min="2274" max="2274" width="4.73046875" bestFit="1" customWidth="1"/>
    <col min="2275" max="2276" width="5.73046875" bestFit="1" customWidth="1"/>
    <col min="2277" max="2277" width="2.73046875" bestFit="1" customWidth="1"/>
    <col min="2278" max="2278" width="4.73046875" bestFit="1" customWidth="1"/>
    <col min="2279" max="2279" width="5.73046875" bestFit="1" customWidth="1"/>
    <col min="2280" max="2280" width="4.73046875" bestFit="1" customWidth="1"/>
    <col min="2281" max="2282" width="5.73046875" bestFit="1" customWidth="1"/>
    <col min="2283" max="2283" width="4.73046875" bestFit="1" customWidth="1"/>
    <col min="2284" max="2291" width="5.73046875" bestFit="1" customWidth="1"/>
    <col min="2292" max="2292" width="2.73046875" bestFit="1" customWidth="1"/>
    <col min="2293" max="2295" width="5.73046875" bestFit="1" customWidth="1"/>
    <col min="2296" max="2296" width="4.73046875" bestFit="1" customWidth="1"/>
    <col min="2297" max="2305" width="5.73046875" bestFit="1" customWidth="1"/>
    <col min="2306" max="2306" width="4.73046875" bestFit="1" customWidth="1"/>
    <col min="2307" max="2312" width="5.73046875" bestFit="1" customWidth="1"/>
    <col min="2313" max="2313" width="4.73046875" bestFit="1" customWidth="1"/>
    <col min="2314" max="2319" width="5.73046875" bestFit="1" customWidth="1"/>
    <col min="2320" max="2320" width="4.73046875" bestFit="1" customWidth="1"/>
    <col min="2321" max="2322" width="5.73046875" bestFit="1" customWidth="1"/>
    <col min="2323" max="2323" width="4.73046875" bestFit="1" customWidth="1"/>
    <col min="2324" max="2329" width="5.73046875" bestFit="1" customWidth="1"/>
    <col min="2330" max="2330" width="4.73046875" bestFit="1" customWidth="1"/>
    <col min="2331" max="2335" width="5.73046875" bestFit="1" customWidth="1"/>
    <col min="2336" max="2336" width="4.73046875" bestFit="1" customWidth="1"/>
    <col min="2337" max="2342" width="5.73046875" bestFit="1" customWidth="1"/>
    <col min="2343" max="2343" width="4.73046875" bestFit="1" customWidth="1"/>
    <col min="2344" max="2353" width="5.73046875" bestFit="1" customWidth="1"/>
    <col min="2354" max="2355" width="4.73046875" bestFit="1" customWidth="1"/>
    <col min="2356" max="2360" width="5.73046875" bestFit="1" customWidth="1"/>
    <col min="2361" max="2361" width="2.73046875" bestFit="1" customWidth="1"/>
    <col min="2362" max="2363" width="5.73046875" bestFit="1" customWidth="1"/>
    <col min="2364" max="2364" width="4.73046875" bestFit="1" customWidth="1"/>
    <col min="2365" max="2366" width="5.73046875" bestFit="1" customWidth="1"/>
    <col min="2367" max="2367" width="4.73046875" bestFit="1" customWidth="1"/>
    <col min="2368" max="2370" width="5.73046875" bestFit="1" customWidth="1"/>
    <col min="2371" max="2371" width="4.73046875" bestFit="1" customWidth="1"/>
    <col min="2372" max="2374" width="5.73046875" bestFit="1" customWidth="1"/>
    <col min="2375" max="2375" width="4.73046875" bestFit="1" customWidth="1"/>
    <col min="2376" max="2382" width="5.73046875" bestFit="1" customWidth="1"/>
    <col min="2383" max="2383" width="2.73046875" bestFit="1" customWidth="1"/>
    <col min="2384" max="2387" width="5.73046875" bestFit="1" customWidth="1"/>
    <col min="2388" max="2388" width="4.73046875" bestFit="1" customWidth="1"/>
    <col min="2389" max="2393" width="5.73046875" bestFit="1" customWidth="1"/>
    <col min="2394" max="2394" width="3.73046875" bestFit="1" customWidth="1"/>
    <col min="2395" max="2400" width="6.73046875" bestFit="1" customWidth="1"/>
    <col min="2401" max="2401" width="5.73046875" bestFit="1" customWidth="1"/>
    <col min="2402" max="2407" width="6.73046875" bestFit="1" customWidth="1"/>
    <col min="2408" max="2408" width="5.73046875" bestFit="1" customWidth="1"/>
    <col min="2409" max="2411" width="6.73046875" bestFit="1" customWidth="1"/>
    <col min="2412" max="2412" width="5.73046875" bestFit="1" customWidth="1"/>
    <col min="2413" max="2419" width="6.73046875" bestFit="1" customWidth="1"/>
    <col min="2420" max="2420" width="3.73046875" bestFit="1" customWidth="1"/>
    <col min="2421" max="2427" width="6.73046875" bestFit="1" customWidth="1"/>
    <col min="2428" max="2428" width="5.73046875" bestFit="1" customWidth="1"/>
    <col min="2429" max="2432" width="6.73046875" bestFit="1" customWidth="1"/>
    <col min="2433" max="2433" width="3.73046875" bestFit="1" customWidth="1"/>
    <col min="2434" max="2440" width="6.73046875" bestFit="1" customWidth="1"/>
    <col min="2441" max="2441" width="5.73046875" bestFit="1" customWidth="1"/>
    <col min="2442" max="2442" width="6.73046875" bestFit="1" customWidth="1"/>
    <col min="2443" max="2443" width="5.73046875" bestFit="1" customWidth="1"/>
    <col min="2444" max="2446" width="6.73046875" bestFit="1" customWidth="1"/>
    <col min="2447" max="2447" width="5.73046875" bestFit="1" customWidth="1"/>
    <col min="2448" max="2449" width="6.73046875" bestFit="1" customWidth="1"/>
    <col min="2450" max="2450" width="3.73046875" bestFit="1" customWidth="1"/>
    <col min="2451" max="2452" width="6.73046875" bestFit="1" customWidth="1"/>
    <col min="2453" max="2453" width="5.73046875" bestFit="1" customWidth="1"/>
    <col min="2454" max="2460" width="6.73046875" bestFit="1" customWidth="1"/>
    <col min="2461" max="2461" width="3.73046875" bestFit="1" customWidth="1"/>
    <col min="2462" max="2490" width="6.73046875" bestFit="1" customWidth="1"/>
    <col min="2491" max="2491" width="5.73046875" bestFit="1" customWidth="1"/>
    <col min="2492" max="2498" width="6.73046875" bestFit="1" customWidth="1"/>
    <col min="2499" max="2499" width="5.73046875" bestFit="1" customWidth="1"/>
    <col min="2500" max="2514" width="6.73046875" bestFit="1" customWidth="1"/>
    <col min="2515" max="2515" width="3.73046875" bestFit="1" customWidth="1"/>
    <col min="2516" max="2526" width="6.73046875" bestFit="1" customWidth="1"/>
    <col min="2527" max="2527" width="3.73046875" bestFit="1" customWidth="1"/>
    <col min="2528" max="2537" width="6.73046875" bestFit="1" customWidth="1"/>
    <col min="2538" max="2538" width="5.73046875" bestFit="1" customWidth="1"/>
    <col min="2539" max="2545" width="6.73046875" bestFit="1" customWidth="1"/>
    <col min="2546" max="2546" width="5.73046875" bestFit="1" customWidth="1"/>
    <col min="2547" max="2549" width="6.73046875" bestFit="1" customWidth="1"/>
    <col min="2550" max="2550" width="5.73046875" bestFit="1" customWidth="1"/>
    <col min="2551" max="2563" width="6.73046875" bestFit="1" customWidth="1"/>
    <col min="2564" max="2564" width="3.73046875" bestFit="1" customWidth="1"/>
    <col min="2565" max="2566" width="6.73046875" bestFit="1" customWidth="1"/>
    <col min="2567" max="2567" width="5.73046875" bestFit="1" customWidth="1"/>
    <col min="2568" max="2574" width="6.73046875" bestFit="1" customWidth="1"/>
    <col min="2575" max="2575" width="3.73046875" bestFit="1" customWidth="1"/>
    <col min="2576" max="2630" width="6.73046875" bestFit="1" customWidth="1"/>
    <col min="2631" max="2631" width="3.73046875" bestFit="1" customWidth="1"/>
    <col min="2632" max="2636" width="6.73046875" bestFit="1" customWidth="1"/>
    <col min="2637" max="2637" width="5.73046875" bestFit="1" customWidth="1"/>
    <col min="2638" max="2645" width="6.73046875" bestFit="1" customWidth="1"/>
    <col min="2646" max="2646" width="5.73046875" bestFit="1" customWidth="1"/>
    <col min="2647" max="2650" width="6.73046875" bestFit="1" customWidth="1"/>
    <col min="2651" max="2651" width="3.73046875" bestFit="1" customWidth="1"/>
    <col min="2652" max="2652" width="5.73046875" bestFit="1" customWidth="1"/>
    <col min="2653" max="2660" width="6.73046875" bestFit="1" customWidth="1"/>
    <col min="2661" max="2661" width="3.73046875" bestFit="1" customWidth="1"/>
    <col min="2662" max="2662" width="5.73046875" bestFit="1" customWidth="1"/>
    <col min="2663" max="2670" width="6.73046875" bestFit="1" customWidth="1"/>
    <col min="2671" max="2671" width="3.73046875" bestFit="1" customWidth="1"/>
    <col min="2672" max="2694" width="6.73046875" bestFit="1" customWidth="1"/>
    <col min="2695" max="2695" width="3.73046875" bestFit="1" customWidth="1"/>
    <col min="2696" max="2697" width="6.73046875" bestFit="1" customWidth="1"/>
    <col min="2698" max="2698" width="5.73046875" bestFit="1" customWidth="1"/>
    <col min="2699" max="2702" width="6.73046875" bestFit="1" customWidth="1"/>
    <col min="2703" max="2703" width="5.73046875" bestFit="1" customWidth="1"/>
    <col min="2704" max="2715" width="6.73046875" bestFit="1" customWidth="1"/>
    <col min="2716" max="2716" width="3.73046875" bestFit="1" customWidth="1"/>
    <col min="2717" max="2734" width="6.73046875" bestFit="1" customWidth="1"/>
    <col min="2735" max="2735" width="5.73046875" bestFit="1" customWidth="1"/>
    <col min="2736" max="2736" width="6.73046875" bestFit="1" customWidth="1"/>
    <col min="2737" max="2737" width="5.73046875" bestFit="1" customWidth="1"/>
    <col min="2738" max="2745" width="6.73046875" bestFit="1" customWidth="1"/>
    <col min="2746" max="2746" width="5.73046875" bestFit="1" customWidth="1"/>
    <col min="2747" max="2756" width="6.73046875" bestFit="1" customWidth="1"/>
    <col min="2757" max="2757" width="5.73046875" bestFit="1" customWidth="1"/>
    <col min="2758" max="2762" width="6.73046875" bestFit="1" customWidth="1"/>
    <col min="2763" max="2763" width="5.73046875" bestFit="1" customWidth="1"/>
    <col min="2764" max="2766" width="6.73046875" bestFit="1" customWidth="1"/>
    <col min="2767" max="2767" width="3.73046875" bestFit="1" customWidth="1"/>
    <col min="2768" max="2769" width="6.73046875" bestFit="1" customWidth="1"/>
    <col min="2770" max="2770" width="5.73046875" bestFit="1" customWidth="1"/>
    <col min="2771" max="2774" width="6.73046875" bestFit="1" customWidth="1"/>
    <col min="2775" max="2775" width="5.73046875" bestFit="1" customWidth="1"/>
    <col min="2776" max="2787" width="6.73046875" bestFit="1" customWidth="1"/>
    <col min="2788" max="2788" width="5.73046875" bestFit="1" customWidth="1"/>
    <col min="2789" max="2794" width="6.73046875" bestFit="1" customWidth="1"/>
    <col min="2795" max="2795" width="5.73046875" bestFit="1" customWidth="1"/>
    <col min="2796" max="2805" width="6.73046875" bestFit="1" customWidth="1"/>
    <col min="2806" max="2806" width="5.73046875" bestFit="1" customWidth="1"/>
    <col min="2807" max="2819" width="6.73046875" bestFit="1" customWidth="1"/>
    <col min="2820" max="2820" width="5.73046875" bestFit="1" customWidth="1"/>
    <col min="2821" max="2828" width="6.73046875" bestFit="1" customWidth="1"/>
    <col min="2829" max="2829" width="5.73046875" bestFit="1" customWidth="1"/>
    <col min="2830" max="2833" width="6.73046875" bestFit="1" customWidth="1"/>
    <col min="2834" max="2834" width="3.73046875" bestFit="1" customWidth="1"/>
    <col min="2835" max="2835" width="5.73046875" bestFit="1" customWidth="1"/>
    <col min="2836" max="2850" width="6.73046875" bestFit="1" customWidth="1"/>
    <col min="2851" max="2851" width="5.73046875" bestFit="1" customWidth="1"/>
    <col min="2852" max="2861" width="6.73046875" bestFit="1" customWidth="1"/>
    <col min="2862" max="2862" width="5.73046875" bestFit="1" customWidth="1"/>
    <col min="2863" max="2874" width="6.73046875" bestFit="1" customWidth="1"/>
    <col min="2875" max="2875" width="3.73046875" bestFit="1" customWidth="1"/>
    <col min="2876" max="2887" width="6.73046875" bestFit="1" customWidth="1"/>
    <col min="2888" max="2888" width="3.73046875" bestFit="1" customWidth="1"/>
    <col min="2889" max="2906" width="6.73046875" bestFit="1" customWidth="1"/>
    <col min="2907" max="2907" width="5.73046875" bestFit="1" customWidth="1"/>
    <col min="2908" max="2908" width="6.73046875" bestFit="1" customWidth="1"/>
    <col min="2909" max="2909" width="3.73046875" bestFit="1" customWidth="1"/>
    <col min="2910" max="2914" width="6.73046875" bestFit="1" customWidth="1"/>
    <col min="2915" max="2916" width="5.73046875" bestFit="1" customWidth="1"/>
    <col min="2917" max="2949" width="6.73046875" bestFit="1" customWidth="1"/>
    <col min="2950" max="2950" width="3.73046875" bestFit="1" customWidth="1"/>
    <col min="2951" max="2954" width="6.73046875" bestFit="1" customWidth="1"/>
    <col min="2955" max="2955" width="3.73046875" bestFit="1" customWidth="1"/>
    <col min="2956" max="2960" width="6.73046875" bestFit="1" customWidth="1"/>
    <col min="2961" max="2961" width="5.73046875" bestFit="1" customWidth="1"/>
    <col min="2962" max="2963" width="6.73046875" bestFit="1" customWidth="1"/>
    <col min="2964" max="2964" width="4.73046875" bestFit="1" customWidth="1"/>
    <col min="2965" max="2966" width="7.73046875" bestFit="1" customWidth="1"/>
    <col min="2967" max="2967" width="4.73046875" bestFit="1" customWidth="1"/>
    <col min="2968" max="2968" width="7.73046875" bestFit="1" customWidth="1"/>
    <col min="2969" max="2969" width="13.9296875" bestFit="1" customWidth="1"/>
    <col min="2970" max="2970" width="10.46484375" bestFit="1" customWidth="1"/>
  </cols>
  <sheetData>
    <row r="3" spans="1:6" x14ac:dyDescent="0.45">
      <c r="A3" s="12" t="s">
        <v>8363</v>
      </c>
      <c r="B3" s="12" t="s">
        <v>8360</v>
      </c>
    </row>
    <row r="4" spans="1:6" x14ac:dyDescent="0.4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14" t="s">
        <v>8314</v>
      </c>
      <c r="B6" s="9"/>
      <c r="C6" s="9">
        <v>100</v>
      </c>
      <c r="D6" s="9"/>
      <c r="E6" s="9"/>
      <c r="F6" s="9">
        <v>100</v>
      </c>
    </row>
    <row r="7" spans="1:6" x14ac:dyDescent="0.45">
      <c r="A7" s="14" t="s">
        <v>8313</v>
      </c>
      <c r="B7" s="9"/>
      <c r="C7" s="9"/>
      <c r="D7" s="9"/>
      <c r="E7" s="9">
        <v>180</v>
      </c>
      <c r="F7" s="9">
        <v>180</v>
      </c>
    </row>
    <row r="8" spans="1:6" x14ac:dyDescent="0.45">
      <c r="A8" s="14" t="s">
        <v>8312</v>
      </c>
      <c r="B8" s="9"/>
      <c r="C8" s="9">
        <v>80</v>
      </c>
      <c r="D8" s="9"/>
      <c r="E8" s="9"/>
      <c r="F8" s="9">
        <v>80</v>
      </c>
    </row>
    <row r="9" spans="1:6" x14ac:dyDescent="0.45">
      <c r="A9" s="14" t="s">
        <v>8311</v>
      </c>
      <c r="B9" s="9">
        <v>40</v>
      </c>
      <c r="C9" s="9"/>
      <c r="D9" s="9"/>
      <c r="E9" s="9"/>
      <c r="F9" s="9">
        <v>40</v>
      </c>
    </row>
    <row r="10" spans="1:6" x14ac:dyDescent="0.45">
      <c r="A10" s="14" t="s">
        <v>8310</v>
      </c>
      <c r="B10" s="9"/>
      <c r="C10" s="9"/>
      <c r="D10" s="9"/>
      <c r="E10" s="9">
        <v>60</v>
      </c>
      <c r="F10" s="9">
        <v>60</v>
      </c>
    </row>
    <row r="11" spans="1:6" x14ac:dyDescent="0.45">
      <c r="A11" s="14" t="s">
        <v>8309</v>
      </c>
      <c r="B11" s="9"/>
      <c r="C11" s="9"/>
      <c r="D11" s="9"/>
      <c r="E11" s="9">
        <v>60</v>
      </c>
      <c r="F11" s="9">
        <v>60</v>
      </c>
    </row>
    <row r="12" spans="1:6" x14ac:dyDescent="0.45">
      <c r="A12" s="13" t="s">
        <v>8334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45">
      <c r="A13" s="14" t="s">
        <v>8335</v>
      </c>
      <c r="B13" s="9">
        <v>20</v>
      </c>
      <c r="C13" s="9">
        <v>120</v>
      </c>
      <c r="D13" s="9"/>
      <c r="E13" s="9"/>
      <c r="F13" s="9">
        <v>140</v>
      </c>
    </row>
    <row r="14" spans="1:6" x14ac:dyDescent="0.45">
      <c r="A14" s="14" t="s">
        <v>8351</v>
      </c>
      <c r="B14" s="9"/>
      <c r="C14" s="9">
        <v>20</v>
      </c>
      <c r="D14" s="9"/>
      <c r="E14" s="9"/>
      <c r="F14" s="9">
        <v>20</v>
      </c>
    </row>
    <row r="15" spans="1:6" x14ac:dyDescent="0.45">
      <c r="A15" s="14" t="s">
        <v>8350</v>
      </c>
      <c r="B15" s="9"/>
      <c r="C15" s="9"/>
      <c r="D15" s="9">
        <v>6</v>
      </c>
      <c r="E15" s="9">
        <v>34</v>
      </c>
      <c r="F15" s="9">
        <v>40</v>
      </c>
    </row>
    <row r="16" spans="1:6" x14ac:dyDescent="0.45">
      <c r="A16" s="13" t="s">
        <v>8331</v>
      </c>
      <c r="B16" s="9"/>
      <c r="C16" s="9">
        <v>140</v>
      </c>
      <c r="D16" s="9"/>
      <c r="E16" s="9">
        <v>80</v>
      </c>
      <c r="F16" s="9">
        <v>220</v>
      </c>
    </row>
    <row r="17" spans="1:6" x14ac:dyDescent="0.45">
      <c r="A17" s="14" t="s">
        <v>8333</v>
      </c>
      <c r="B17" s="9"/>
      <c r="C17" s="9">
        <v>40</v>
      </c>
      <c r="D17" s="9"/>
      <c r="E17" s="9"/>
      <c r="F17" s="9">
        <v>40</v>
      </c>
    </row>
    <row r="18" spans="1:6" x14ac:dyDescent="0.45">
      <c r="A18" s="14" t="s">
        <v>8349</v>
      </c>
      <c r="B18" s="9"/>
      <c r="C18" s="9"/>
      <c r="D18" s="9"/>
      <c r="E18" s="9">
        <v>80</v>
      </c>
      <c r="F18" s="9">
        <v>80</v>
      </c>
    </row>
    <row r="19" spans="1:6" x14ac:dyDescent="0.45">
      <c r="A19" s="14" t="s">
        <v>8332</v>
      </c>
      <c r="B19" s="9"/>
      <c r="C19" s="9">
        <v>100</v>
      </c>
      <c r="D19" s="9"/>
      <c r="E19" s="9"/>
      <c r="F19" s="9">
        <v>100</v>
      </c>
    </row>
    <row r="20" spans="1:6" x14ac:dyDescent="0.45">
      <c r="A20" s="13" t="s">
        <v>8329</v>
      </c>
      <c r="B20" s="9">
        <v>24</v>
      </c>
      <c r="C20" s="9"/>
      <c r="D20" s="9"/>
      <c r="E20" s="9"/>
      <c r="F20" s="9">
        <v>24</v>
      </c>
    </row>
    <row r="21" spans="1:6" x14ac:dyDescent="0.45">
      <c r="A21" s="14" t="s">
        <v>8330</v>
      </c>
      <c r="B21" s="9">
        <v>24</v>
      </c>
      <c r="C21" s="9"/>
      <c r="D21" s="9"/>
      <c r="E21" s="9"/>
      <c r="F21" s="9">
        <v>24</v>
      </c>
    </row>
    <row r="22" spans="1:6" x14ac:dyDescent="0.45">
      <c r="A22" s="13" t="s">
        <v>8323</v>
      </c>
      <c r="B22" s="9">
        <v>20</v>
      </c>
      <c r="C22" s="9">
        <v>120</v>
      </c>
      <c r="D22" s="9">
        <v>20</v>
      </c>
      <c r="E22" s="9">
        <v>540</v>
      </c>
      <c r="F22" s="9">
        <v>700</v>
      </c>
    </row>
    <row r="23" spans="1:6" x14ac:dyDescent="0.45">
      <c r="A23" s="14" t="s">
        <v>8352</v>
      </c>
      <c r="B23" s="9"/>
      <c r="C23" s="9"/>
      <c r="D23" s="9"/>
      <c r="E23" s="9">
        <v>40</v>
      </c>
      <c r="F23" s="9">
        <v>40</v>
      </c>
    </row>
    <row r="24" spans="1:6" x14ac:dyDescent="0.45">
      <c r="A24" s="14" t="s">
        <v>8328</v>
      </c>
      <c r="B24" s="9"/>
      <c r="C24" s="9"/>
      <c r="D24" s="9"/>
      <c r="E24" s="9">
        <v>40</v>
      </c>
      <c r="F24" s="9">
        <v>40</v>
      </c>
    </row>
    <row r="25" spans="1:6" x14ac:dyDescent="0.45">
      <c r="A25" s="14" t="s">
        <v>8345</v>
      </c>
      <c r="B25" s="9"/>
      <c r="C25" s="9">
        <v>40</v>
      </c>
      <c r="D25" s="9">
        <v>20</v>
      </c>
      <c r="E25" s="9"/>
      <c r="F25" s="9">
        <v>60</v>
      </c>
    </row>
    <row r="26" spans="1:6" x14ac:dyDescent="0.45">
      <c r="A26" s="14" t="s">
        <v>8327</v>
      </c>
      <c r="B26" s="9"/>
      <c r="C26" s="9">
        <v>20</v>
      </c>
      <c r="D26" s="9"/>
      <c r="E26" s="9">
        <v>140</v>
      </c>
      <c r="F26" s="9">
        <v>160</v>
      </c>
    </row>
    <row r="27" spans="1:6" x14ac:dyDescent="0.45">
      <c r="A27" s="14" t="s">
        <v>8326</v>
      </c>
      <c r="B27" s="9"/>
      <c r="C27" s="9">
        <v>60</v>
      </c>
      <c r="D27" s="9"/>
      <c r="E27" s="9"/>
      <c r="F27" s="9">
        <v>60</v>
      </c>
    </row>
    <row r="28" spans="1:6" x14ac:dyDescent="0.45">
      <c r="A28" s="14" t="s">
        <v>8325</v>
      </c>
      <c r="B28" s="9"/>
      <c r="C28" s="9"/>
      <c r="D28" s="9"/>
      <c r="E28" s="9">
        <v>20</v>
      </c>
      <c r="F28" s="9">
        <v>20</v>
      </c>
    </row>
    <row r="29" spans="1:6" x14ac:dyDescent="0.45">
      <c r="A29" s="14" t="s">
        <v>8344</v>
      </c>
      <c r="B29" s="9"/>
      <c r="C29" s="9"/>
      <c r="D29" s="9"/>
      <c r="E29" s="9">
        <v>40</v>
      </c>
      <c r="F29" s="9">
        <v>40</v>
      </c>
    </row>
    <row r="30" spans="1:6" x14ac:dyDescent="0.45">
      <c r="A30" s="14" t="s">
        <v>8324</v>
      </c>
      <c r="B30" s="9"/>
      <c r="C30" s="9"/>
      <c r="D30" s="9"/>
      <c r="E30" s="9">
        <v>260</v>
      </c>
      <c r="F30" s="9">
        <v>260</v>
      </c>
    </row>
    <row r="31" spans="1:6" x14ac:dyDescent="0.45">
      <c r="A31" s="14" t="s">
        <v>8338</v>
      </c>
      <c r="B31" s="9">
        <v>20</v>
      </c>
      <c r="C31" s="9"/>
      <c r="D31" s="9"/>
      <c r="E31" s="9"/>
      <c r="F31" s="9">
        <v>20</v>
      </c>
    </row>
    <row r="32" spans="1:6" x14ac:dyDescent="0.45">
      <c r="A32" s="13" t="s">
        <v>8336</v>
      </c>
      <c r="B32" s="9"/>
      <c r="C32" s="9">
        <v>117</v>
      </c>
      <c r="D32" s="9"/>
      <c r="E32" s="9">
        <v>103</v>
      </c>
      <c r="F32" s="9">
        <v>220</v>
      </c>
    </row>
    <row r="33" spans="1:6" x14ac:dyDescent="0.45">
      <c r="A33" s="14" t="s">
        <v>8341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14" t="s">
        <v>8348</v>
      </c>
      <c r="B34" s="9"/>
      <c r="C34" s="9">
        <v>20</v>
      </c>
      <c r="D34" s="9"/>
      <c r="E34" s="9"/>
      <c r="F34" s="9">
        <v>20</v>
      </c>
    </row>
    <row r="35" spans="1:6" x14ac:dyDescent="0.45">
      <c r="A35" s="14" t="s">
        <v>8337</v>
      </c>
      <c r="B35" s="9"/>
      <c r="C35" s="9">
        <v>57</v>
      </c>
      <c r="D35" s="9"/>
      <c r="E35" s="9">
        <v>103</v>
      </c>
      <c r="F35" s="9">
        <v>160</v>
      </c>
    </row>
    <row r="36" spans="1:6" x14ac:dyDescent="0.45">
      <c r="A36" s="14" t="s">
        <v>8343</v>
      </c>
      <c r="B36" s="9"/>
      <c r="C36" s="9">
        <v>20</v>
      </c>
      <c r="D36" s="9"/>
      <c r="E36" s="9"/>
      <c r="F36" s="9">
        <v>20</v>
      </c>
    </row>
    <row r="37" spans="1:6" x14ac:dyDescent="0.45">
      <c r="A37" s="13" t="s">
        <v>8320</v>
      </c>
      <c r="B37" s="9">
        <v>30</v>
      </c>
      <c r="C37" s="9">
        <v>127</v>
      </c>
      <c r="D37" s="9"/>
      <c r="E37" s="9">
        <v>80</v>
      </c>
      <c r="F37" s="9">
        <v>237</v>
      </c>
    </row>
    <row r="38" spans="1:6" x14ac:dyDescent="0.45">
      <c r="A38" s="14" t="s">
        <v>8342</v>
      </c>
      <c r="B38" s="9">
        <v>20</v>
      </c>
      <c r="C38" s="9"/>
      <c r="D38" s="9"/>
      <c r="E38" s="9"/>
      <c r="F38" s="9">
        <v>20</v>
      </c>
    </row>
    <row r="39" spans="1:6" x14ac:dyDescent="0.45">
      <c r="A39" s="14" t="s">
        <v>8356</v>
      </c>
      <c r="B39" s="9"/>
      <c r="C39" s="9">
        <v>40</v>
      </c>
      <c r="D39" s="9"/>
      <c r="E39" s="9"/>
      <c r="F39" s="9">
        <v>40</v>
      </c>
    </row>
    <row r="40" spans="1:6" x14ac:dyDescent="0.45">
      <c r="A40" s="14" t="s">
        <v>8322</v>
      </c>
      <c r="B40" s="9"/>
      <c r="C40" s="9">
        <v>40</v>
      </c>
      <c r="D40" s="9"/>
      <c r="E40" s="9"/>
      <c r="F40" s="9">
        <v>40</v>
      </c>
    </row>
    <row r="41" spans="1:6" x14ac:dyDescent="0.45">
      <c r="A41" s="14" t="s">
        <v>8321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14" t="s">
        <v>8340</v>
      </c>
      <c r="B42" s="9"/>
      <c r="C42" s="9"/>
      <c r="D42" s="9"/>
      <c r="E42" s="9">
        <v>20</v>
      </c>
      <c r="F42" s="9">
        <v>20</v>
      </c>
    </row>
    <row r="43" spans="1:6" x14ac:dyDescent="0.45">
      <c r="A43" s="14" t="s">
        <v>8339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45">
      <c r="A44" s="13" t="s">
        <v>8317</v>
      </c>
      <c r="B44" s="9">
        <v>178</v>
      </c>
      <c r="C44" s="9">
        <v>213</v>
      </c>
      <c r="D44" s="9"/>
      <c r="E44" s="9">
        <v>209</v>
      </c>
      <c r="F44" s="9">
        <v>600</v>
      </c>
    </row>
    <row r="45" spans="1:6" x14ac:dyDescent="0.45">
      <c r="A45" s="14" t="s">
        <v>8346</v>
      </c>
      <c r="B45" s="9"/>
      <c r="C45" s="9">
        <v>20</v>
      </c>
      <c r="D45" s="9"/>
      <c r="E45" s="9"/>
      <c r="F45" s="9">
        <v>20</v>
      </c>
    </row>
    <row r="46" spans="1:6" x14ac:dyDescent="0.45">
      <c r="A46" s="14" t="s">
        <v>8347</v>
      </c>
      <c r="B46" s="9"/>
      <c r="C46" s="9"/>
      <c r="D46" s="9"/>
      <c r="E46" s="9">
        <v>140</v>
      </c>
      <c r="F46" s="9">
        <v>140</v>
      </c>
    </row>
    <row r="47" spans="1:6" x14ac:dyDescent="0.45">
      <c r="A47" s="14" t="s">
        <v>8354</v>
      </c>
      <c r="B47" s="9"/>
      <c r="C47" s="9">
        <v>11</v>
      </c>
      <c r="D47" s="9"/>
      <c r="E47" s="9">
        <v>9</v>
      </c>
      <c r="F47" s="9">
        <v>20</v>
      </c>
    </row>
    <row r="48" spans="1:6" x14ac:dyDescent="0.45">
      <c r="A48" s="14" t="s">
        <v>8353</v>
      </c>
      <c r="B48" s="9">
        <v>18</v>
      </c>
      <c r="C48" s="9">
        <v>2</v>
      </c>
      <c r="D48" s="9"/>
      <c r="E48" s="9">
        <v>40</v>
      </c>
      <c r="F48" s="9">
        <v>60</v>
      </c>
    </row>
    <row r="49" spans="1:6" x14ac:dyDescent="0.45">
      <c r="A49" s="14" t="s">
        <v>8319</v>
      </c>
      <c r="B49" s="9">
        <v>60</v>
      </c>
      <c r="C49" s="9">
        <v>120</v>
      </c>
      <c r="D49" s="9"/>
      <c r="E49" s="9">
        <v>20</v>
      </c>
      <c r="F49" s="9">
        <v>200</v>
      </c>
    </row>
    <row r="50" spans="1:6" x14ac:dyDescent="0.45">
      <c r="A50" s="14" t="s">
        <v>8318</v>
      </c>
      <c r="B50" s="9">
        <v>100</v>
      </c>
      <c r="C50" s="9">
        <v>60</v>
      </c>
      <c r="D50" s="9"/>
      <c r="E50" s="9"/>
      <c r="F50" s="9">
        <v>160</v>
      </c>
    </row>
    <row r="51" spans="1:6" x14ac:dyDescent="0.45">
      <c r="A51" s="13" t="s">
        <v>8315</v>
      </c>
      <c r="B51" s="9">
        <v>37</v>
      </c>
      <c r="C51" s="9">
        <v>493</v>
      </c>
      <c r="D51" s="9">
        <v>24</v>
      </c>
      <c r="E51" s="9">
        <v>839</v>
      </c>
      <c r="F51" s="9">
        <v>1393</v>
      </c>
    </row>
    <row r="52" spans="1:6" x14ac:dyDescent="0.45">
      <c r="A52" s="14" t="s">
        <v>8357</v>
      </c>
      <c r="B52" s="9">
        <v>20</v>
      </c>
      <c r="C52" s="9">
        <v>60</v>
      </c>
      <c r="D52" s="9"/>
      <c r="E52" s="9">
        <v>60</v>
      </c>
      <c r="F52" s="9">
        <v>140</v>
      </c>
    </row>
    <row r="53" spans="1:6" x14ac:dyDescent="0.45">
      <c r="A53" s="14" t="s">
        <v>8316</v>
      </c>
      <c r="B53" s="9"/>
      <c r="C53" s="9">
        <v>353</v>
      </c>
      <c r="D53" s="9">
        <v>19</v>
      </c>
      <c r="E53" s="9">
        <v>694</v>
      </c>
      <c r="F53" s="9">
        <v>1066</v>
      </c>
    </row>
    <row r="54" spans="1:6" x14ac:dyDescent="0.45">
      <c r="A54" s="14" t="s">
        <v>8355</v>
      </c>
      <c r="B54" s="9">
        <v>17</v>
      </c>
      <c r="C54" s="9">
        <v>80</v>
      </c>
      <c r="D54" s="9">
        <v>5</v>
      </c>
      <c r="E54" s="9">
        <v>85</v>
      </c>
      <c r="F54" s="9">
        <v>187</v>
      </c>
    </row>
    <row r="55" spans="1:6" x14ac:dyDescent="0.45">
      <c r="A55" s="13" t="s">
        <v>8361</v>
      </c>
      <c r="B55" s="9">
        <v>349</v>
      </c>
      <c r="C55" s="9">
        <v>1530</v>
      </c>
      <c r="D55" s="9">
        <v>50</v>
      </c>
      <c r="E55" s="9">
        <v>2185</v>
      </c>
      <c r="F55" s="9">
        <v>4114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F8AA0-867F-4686-A7C6-2BE0992C1903}">
  <dimension ref="A1:E7"/>
  <sheetViews>
    <sheetView topLeftCell="A7" workbookViewId="0">
      <selection activeCell="B18" sqref="B1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5" width="10.19921875" bestFit="1" customWidth="1"/>
    <col min="6" max="6" width="10.46484375" bestFit="1" customWidth="1"/>
  </cols>
  <sheetData>
    <row r="1" spans="1:5" x14ac:dyDescent="0.45">
      <c r="A1" s="12" t="s">
        <v>8222</v>
      </c>
      <c r="B1" t="s">
        <v>8224</v>
      </c>
    </row>
    <row r="2" spans="1:5" x14ac:dyDescent="0.45">
      <c r="A2" s="12" t="s">
        <v>8358</v>
      </c>
      <c r="B2" t="s">
        <v>8315</v>
      </c>
    </row>
    <row r="4" spans="1:5" x14ac:dyDescent="0.45">
      <c r="A4" s="12" t="s">
        <v>8363</v>
      </c>
      <c r="B4" s="12" t="s">
        <v>8360</v>
      </c>
    </row>
    <row r="5" spans="1:5" x14ac:dyDescent="0.4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3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45">
      <c r="A7" s="13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2EEB8-902C-4BFD-92AF-83ABAF9FDBC9}">
  <dimension ref="A1:E22"/>
  <sheetViews>
    <sheetView tabSelected="1" workbookViewId="0">
      <selection activeCell="E16" sqref="E1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8.9296875" bestFit="1" customWidth="1"/>
    <col min="5" max="5" width="10.19921875" bestFit="1" customWidth="1"/>
    <col min="6" max="6" width="10.46484375" bestFit="1" customWidth="1"/>
  </cols>
  <sheetData>
    <row r="1" spans="1:5" x14ac:dyDescent="0.45">
      <c r="A1" s="12" t="s">
        <v>8358</v>
      </c>
      <c r="B1" t="s">
        <v>8317</v>
      </c>
    </row>
    <row r="2" spans="1:5" x14ac:dyDescent="0.45">
      <c r="A2" s="12" t="s">
        <v>8383</v>
      </c>
      <c r="B2" t="s">
        <v>8364</v>
      </c>
    </row>
    <row r="4" spans="1:5" x14ac:dyDescent="0.45">
      <c r="A4" s="12" t="s">
        <v>8363</v>
      </c>
      <c r="B4" s="12" t="s">
        <v>8360</v>
      </c>
    </row>
    <row r="5" spans="1:5" x14ac:dyDescent="0.4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45">
      <c r="A6" s="13" t="s">
        <v>8376</v>
      </c>
      <c r="B6" s="9">
        <v>42</v>
      </c>
      <c r="C6" s="9">
        <v>50</v>
      </c>
      <c r="D6" s="9">
        <v>46</v>
      </c>
      <c r="E6" s="9">
        <v>138</v>
      </c>
    </row>
    <row r="7" spans="1:5" x14ac:dyDescent="0.45">
      <c r="A7" s="16" t="s">
        <v>8377</v>
      </c>
      <c r="B7" s="9">
        <v>17</v>
      </c>
      <c r="C7" s="9">
        <v>23</v>
      </c>
      <c r="D7" s="9">
        <v>9</v>
      </c>
      <c r="E7" s="9">
        <v>49</v>
      </c>
    </row>
    <row r="8" spans="1:5" x14ac:dyDescent="0.45">
      <c r="A8" s="16" t="s">
        <v>8378</v>
      </c>
      <c r="B8" s="9">
        <v>13</v>
      </c>
      <c r="C8" s="9">
        <v>14</v>
      </c>
      <c r="D8" s="9">
        <v>20</v>
      </c>
      <c r="E8" s="9">
        <v>47</v>
      </c>
    </row>
    <row r="9" spans="1:5" x14ac:dyDescent="0.45">
      <c r="A9" s="16" t="s">
        <v>8379</v>
      </c>
      <c r="B9" s="9">
        <v>12</v>
      </c>
      <c r="C9" s="9">
        <v>13</v>
      </c>
      <c r="D9" s="9">
        <v>17</v>
      </c>
      <c r="E9" s="9">
        <v>42</v>
      </c>
    </row>
    <row r="10" spans="1:5" x14ac:dyDescent="0.45">
      <c r="A10" s="13" t="s">
        <v>8367</v>
      </c>
      <c r="B10" s="9">
        <v>39</v>
      </c>
      <c r="C10" s="9">
        <v>40</v>
      </c>
      <c r="D10" s="9">
        <v>57</v>
      </c>
      <c r="E10" s="9">
        <v>136</v>
      </c>
    </row>
    <row r="11" spans="1:5" x14ac:dyDescent="0.45">
      <c r="A11" s="16" t="s">
        <v>8380</v>
      </c>
      <c r="B11" s="9">
        <v>11</v>
      </c>
      <c r="C11" s="9">
        <v>7</v>
      </c>
      <c r="D11" s="9">
        <v>26</v>
      </c>
      <c r="E11" s="9">
        <v>44</v>
      </c>
    </row>
    <row r="12" spans="1:5" x14ac:dyDescent="0.45">
      <c r="A12" s="16" t="s">
        <v>8368</v>
      </c>
      <c r="B12" s="9">
        <v>11</v>
      </c>
      <c r="C12" s="9">
        <v>11</v>
      </c>
      <c r="D12" s="9">
        <v>14</v>
      </c>
      <c r="E12" s="9">
        <v>36</v>
      </c>
    </row>
    <row r="13" spans="1:5" x14ac:dyDescent="0.45">
      <c r="A13" s="16" t="s">
        <v>8381</v>
      </c>
      <c r="B13" s="9">
        <v>17</v>
      </c>
      <c r="C13" s="9">
        <v>22</v>
      </c>
      <c r="D13" s="9">
        <v>17</v>
      </c>
      <c r="E13" s="9">
        <v>56</v>
      </c>
    </row>
    <row r="14" spans="1:5" x14ac:dyDescent="0.45">
      <c r="A14" s="13" t="s">
        <v>8369</v>
      </c>
      <c r="B14" s="9">
        <v>43</v>
      </c>
      <c r="C14" s="9">
        <v>55</v>
      </c>
      <c r="D14" s="9">
        <v>51</v>
      </c>
      <c r="E14" s="9">
        <v>149</v>
      </c>
    </row>
    <row r="15" spans="1:5" x14ac:dyDescent="0.45">
      <c r="A15" s="16" t="s">
        <v>8370</v>
      </c>
      <c r="B15" s="9">
        <v>18</v>
      </c>
      <c r="C15" s="9">
        <v>17</v>
      </c>
      <c r="D15" s="9">
        <v>18</v>
      </c>
      <c r="E15" s="9">
        <v>53</v>
      </c>
    </row>
    <row r="16" spans="1:5" x14ac:dyDescent="0.45">
      <c r="A16" s="16" t="s">
        <v>8371</v>
      </c>
      <c r="B16" s="9">
        <v>12</v>
      </c>
      <c r="C16" s="9">
        <v>14</v>
      </c>
      <c r="D16" s="9">
        <v>18</v>
      </c>
      <c r="E16" s="9">
        <v>44</v>
      </c>
    </row>
    <row r="17" spans="1:5" x14ac:dyDescent="0.45">
      <c r="A17" s="16" t="s">
        <v>8372</v>
      </c>
      <c r="B17" s="9">
        <v>13</v>
      </c>
      <c r="C17" s="9">
        <v>24</v>
      </c>
      <c r="D17" s="9">
        <v>15</v>
      </c>
      <c r="E17" s="9">
        <v>52</v>
      </c>
    </row>
    <row r="18" spans="1:5" x14ac:dyDescent="0.45">
      <c r="A18" s="13" t="s">
        <v>8373</v>
      </c>
      <c r="B18" s="9">
        <v>54</v>
      </c>
      <c r="C18" s="9">
        <v>68</v>
      </c>
      <c r="D18" s="9">
        <v>55</v>
      </c>
      <c r="E18" s="9">
        <v>177</v>
      </c>
    </row>
    <row r="19" spans="1:5" x14ac:dyDescent="0.45">
      <c r="A19" s="16" t="s">
        <v>8374</v>
      </c>
      <c r="B19" s="9">
        <v>12</v>
      </c>
      <c r="C19" s="9">
        <v>23</v>
      </c>
      <c r="D19" s="9">
        <v>20</v>
      </c>
      <c r="E19" s="9">
        <v>55</v>
      </c>
    </row>
    <row r="20" spans="1:5" x14ac:dyDescent="0.45">
      <c r="A20" s="16" t="s">
        <v>8375</v>
      </c>
      <c r="B20" s="9">
        <v>26</v>
      </c>
      <c r="C20" s="9">
        <v>23</v>
      </c>
      <c r="D20" s="9">
        <v>24</v>
      </c>
      <c r="E20" s="9">
        <v>73</v>
      </c>
    </row>
    <row r="21" spans="1:5" x14ac:dyDescent="0.45">
      <c r="A21" s="16" t="s">
        <v>8382</v>
      </c>
      <c r="B21" s="9">
        <v>16</v>
      </c>
      <c r="C21" s="9">
        <v>22</v>
      </c>
      <c r="D21" s="9">
        <v>11</v>
      </c>
      <c r="E21" s="9">
        <v>49</v>
      </c>
    </row>
    <row r="22" spans="1:5" x14ac:dyDescent="0.45">
      <c r="A22" s="13" t="s">
        <v>8361</v>
      </c>
      <c r="B22" s="9">
        <v>178</v>
      </c>
      <c r="C22" s="9">
        <v>213</v>
      </c>
      <c r="D22" s="9">
        <v>209</v>
      </c>
      <c r="E22" s="9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Descriptive Statistics</vt:lpstr>
      <vt:lpstr>Edinburgh Research</vt:lpstr>
      <vt:lpstr>Parent Category Statistics</vt:lpstr>
      <vt:lpstr>Sheet3</vt:lpstr>
      <vt:lpstr>Subcategory Statistics</vt:lpstr>
      <vt:lpstr>Outcomes Based on Launch Date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</cp:lastModifiedBy>
  <dcterms:created xsi:type="dcterms:W3CDTF">2017-04-20T15:17:24Z</dcterms:created>
  <dcterms:modified xsi:type="dcterms:W3CDTF">2020-04-05T18:11:47Z</dcterms:modified>
</cp:coreProperties>
</file>