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leri\OneDrive\Escritorio\SENA 2020\TRIMESTRE 5\ADSI\LICENCIAMIENTO DE SOFTWARE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uri="GoogleSheetsCustomDataVersion1">
      <go:sheetsCustomData xmlns:go="http://customooxmlschemas.google.com/" r:id="rId5" roundtripDataSignature="AMtx7mgLIRMjSrm8/rELrTvGhieTYL+ydA=="/>
    </ext>
  </extLst>
</workbook>
</file>

<file path=xl/calcChain.xml><?xml version="1.0" encoding="utf-8"?>
<calcChain xmlns="http://schemas.openxmlformats.org/spreadsheetml/2006/main">
  <c r="E31" i="1" l="1"/>
  <c r="M59" i="1"/>
  <c r="L58" i="1"/>
  <c r="K58" i="1"/>
  <c r="I58" i="1"/>
  <c r="J58" i="1" s="1"/>
  <c r="I59" i="1" s="1"/>
  <c r="H58" i="1"/>
  <c r="G58" i="1"/>
  <c r="E58" i="1"/>
  <c r="F58" i="1" s="1"/>
  <c r="D58" i="1"/>
  <c r="L50" i="1"/>
  <c r="K50" i="1"/>
  <c r="I50" i="1"/>
  <c r="J50" i="1" s="1"/>
  <c r="H50" i="1"/>
  <c r="G50" i="1"/>
  <c r="E50" i="1"/>
  <c r="F50" i="1" s="1"/>
  <c r="D50" i="1"/>
  <c r="K41" i="1"/>
  <c r="L41" i="1" s="1"/>
  <c r="K59" i="1" s="1"/>
  <c r="J41" i="1"/>
  <c r="I41" i="1"/>
  <c r="G41" i="1"/>
  <c r="H41" i="1" s="1"/>
  <c r="F41" i="1"/>
  <c r="E41" i="1"/>
  <c r="D41" i="1"/>
  <c r="L31" i="1"/>
  <c r="K31" i="1"/>
  <c r="I31" i="1"/>
  <c r="J31" i="1" s="1"/>
  <c r="H31" i="1"/>
  <c r="G31" i="1"/>
  <c r="F31" i="1"/>
  <c r="D31" i="1"/>
  <c r="E59" i="1" l="1"/>
  <c r="A42" i="1"/>
  <c r="G59" i="1"/>
</calcChain>
</file>

<file path=xl/sharedStrings.xml><?xml version="1.0" encoding="utf-8"?>
<sst xmlns="http://schemas.openxmlformats.org/spreadsheetml/2006/main" count="281" uniqueCount="149">
  <si>
    <t xml:space="preserve">EVALUACION DE PROPUESTAS </t>
  </si>
  <si>
    <t>VERSION 1.0</t>
  </si>
  <si>
    <t>CODIGO:2057715</t>
  </si>
  <si>
    <t>Pag 1 de --1</t>
  </si>
  <si>
    <r>
      <rPr>
        <sz val="11"/>
        <color theme="1"/>
        <rFont val="Calibri"/>
      </rPr>
      <t xml:space="preserve">NOMBRE DEL PROYECTO :  </t>
    </r>
    <r>
      <rPr>
        <b/>
        <sz val="11"/>
        <color theme="1"/>
        <rFont val="Calibri"/>
      </rPr>
      <t xml:space="preserve">COORTIENDAS DE CASA BIANCA </t>
    </r>
  </si>
  <si>
    <r>
      <rPr>
        <b/>
        <sz val="11"/>
        <color theme="0"/>
        <rFont val="Calibri"/>
      </rPr>
      <t xml:space="preserve">I. </t>
    </r>
    <r>
      <rPr>
        <sz val="11"/>
        <color theme="0"/>
        <rFont val="Calibri"/>
      </rPr>
      <t xml:space="preserve">DATOS DE EVALUACION </t>
    </r>
  </si>
  <si>
    <t>BIEN O SERVICIO A CONTRATAR :  ELABORACION DE SISTEMA DE INFORMACION PARA PUNTO COMERCIAL COORTIENDAS DE CASA BIANCA</t>
  </si>
  <si>
    <t>FECHA: 13/05/2021</t>
  </si>
  <si>
    <t xml:space="preserve">GERENTE DE PROYECTO:  LLERILIN GONZALES VARGAS </t>
  </si>
  <si>
    <t>LIDER TECNICO:
Henry Alfonso Garzon</t>
  </si>
  <si>
    <t xml:space="preserve">II. EVALUACION DE LOS REQUERIMIENTOS FUNCIONALES </t>
  </si>
  <si>
    <t xml:space="preserve">Item </t>
  </si>
  <si>
    <t>%  Cap.</t>
  </si>
  <si>
    <t>Peso del Item</t>
  </si>
  <si>
    <t>Wozniak</t>
  </si>
  <si>
    <t>Jamy</t>
  </si>
  <si>
    <t xml:space="preserve">Jabacks </t>
  </si>
  <si>
    <t xml:space="preserve">Changing World </t>
  </si>
  <si>
    <t xml:space="preserve">Comentarios </t>
  </si>
  <si>
    <t>Registro de producto</t>
  </si>
  <si>
    <t>Cumple con la exigencia requerida</t>
  </si>
  <si>
    <t>Cumple con la exigencia requerida, pero no es muy completa la opción de registro</t>
  </si>
  <si>
    <t>Concluye con la exigencia requerida</t>
  </si>
  <si>
    <t xml:space="preserve">Cumple con la exigencia requerida de registro </t>
  </si>
  <si>
    <t>.</t>
  </si>
  <si>
    <t>Búsqueda de producto</t>
  </si>
  <si>
    <t>No veo esta opción</t>
  </si>
  <si>
    <t>No se es muy específico</t>
  </si>
  <si>
    <t>Concluye con la exigencia</t>
  </si>
  <si>
    <t>Cambio de información de producto</t>
  </si>
  <si>
    <t>No permite el cambio total de información</t>
  </si>
  <si>
    <t>Atenta con la exigencia requerida</t>
  </si>
  <si>
    <t xml:space="preserve">Esta información sobre el cambio de producto en un buen punto de vista es necesario en situación de escaso informe del producto brindado </t>
  </si>
  <si>
    <t>Notificación de necesidades</t>
  </si>
  <si>
    <t>No hay notificación</t>
  </si>
  <si>
    <t>Solicitud y acción de registro</t>
  </si>
  <si>
    <t>No cumple con la parte de solicitud de registro</t>
  </si>
  <si>
    <t>No se especifica elcumplimiento con la parte de solicitud de registro</t>
  </si>
  <si>
    <t>Usualmente se lleva una accion de registro y solicitudes por lo cual es necesario contar con esta accion ya que nos permite el acceso rapido a la info.</t>
  </si>
  <si>
    <t>Notificación de solicitud de registro</t>
  </si>
  <si>
    <t>No hay manera de ordenar para ingreso de usuario</t>
  </si>
  <si>
    <t>Ingreso de usuario</t>
  </si>
  <si>
    <t>Al parecer el Ingreso de usuario tiene un gran papel ya que nos guia la información de aquellos usuarios ingresados al sistema.</t>
  </si>
  <si>
    <t>Notificación de registro</t>
  </si>
  <si>
    <t>No es específica la información de registro</t>
  </si>
  <si>
    <t xml:space="preserve">Cumple con la exigencia requerida de revisión de productos </t>
  </si>
  <si>
    <t>Actualización de usuario</t>
  </si>
  <si>
    <t>No hay muchas opciones de cambio de información</t>
  </si>
  <si>
    <t>No permite el cambio total de información de  actualización de usuario</t>
  </si>
  <si>
    <t>Cambio de estado del usuario</t>
  </si>
  <si>
    <t>No ofrece esta función</t>
  </si>
  <si>
    <t>Concluye con la exigencia cambio de estado del usuario</t>
  </si>
  <si>
    <t>El Cambio de estado del usuario desempeña un papel de estar activo o desactivo lo cual nos sirve para poder recolectar info de usuario en dicho estado.</t>
  </si>
  <si>
    <t>Notificación de estado</t>
  </si>
  <si>
    <t>Revisión de necesidades</t>
  </si>
  <si>
    <t>Cumple con le exigencia requerida</t>
  </si>
  <si>
    <t>Atenta con la exigencia</t>
  </si>
  <si>
    <t>Concluye con la exigencia revisión de necesidades</t>
  </si>
  <si>
    <t>Ingreso de ventas</t>
  </si>
  <si>
    <t>Cumple con la función pero no hay un orden</t>
  </si>
  <si>
    <t>Es algo conuso este apartado</t>
  </si>
  <si>
    <t>Satisface  exigencia requerida</t>
  </si>
  <si>
    <t>Cambio de venta</t>
  </si>
  <si>
    <t>No está la opción para cambiar de cliente de compra</t>
  </si>
  <si>
    <t>Solo permite cambiar productos</t>
  </si>
  <si>
    <t>Devolución de venta</t>
  </si>
  <si>
    <t>No permite el cambio total de devolución de venta</t>
  </si>
  <si>
    <t>Revisión de ventas</t>
  </si>
  <si>
    <t>No hay manera de ordenar para consultar información</t>
  </si>
  <si>
    <t>Revisión de usuarios</t>
  </si>
  <si>
    <t xml:space="preserve">Concluye con la exigencia revisión de usuarios </t>
  </si>
  <si>
    <t>Me parece que esta  funcion depende mucho de Ingreso de usuarioya que con esta actua aquella.</t>
  </si>
  <si>
    <t>Revisión de productos</t>
  </si>
  <si>
    <t>Es necesaria ya que de esta funcion damos el listo bueno de los productos buenos.</t>
  </si>
  <si>
    <t xml:space="preserve">Subtotales </t>
  </si>
  <si>
    <t>-</t>
  </si>
  <si>
    <t xml:space="preserve">III. EVALUACION DE LOS REQUERIMIENTOS NO FUNCIONALES </t>
  </si>
  <si>
    <t>Requisitos de rendimiento</t>
  </si>
  <si>
    <t>El rendimiento de este cumple con una velocidad y eficiencia buena al momento de las pruebas</t>
  </si>
  <si>
    <t xml:space="preserve"> El cumplimiento de  velocidad de rendimiento </t>
  </si>
  <si>
    <t>Los Requisitos de rendimiento son necesario ya que con este va en una acción, puede especificar parámetros de rendimiento para lo siguiente: velocidad. eficiencia.</t>
  </si>
  <si>
    <t>Seguridad</t>
  </si>
  <si>
    <t>Su seguridad acerca de los permisos de usuario no es tan buena como la del registro de artículos o usuarios.</t>
  </si>
  <si>
    <t>Tiene bien establecidos sus parámetros de seguridad en cada interfaz de usuario</t>
  </si>
  <si>
    <t>Concluye la informacion de la seguridad</t>
  </si>
  <si>
    <t>Satisface  la seguridad</t>
  </si>
  <si>
    <t>Fiabilidad</t>
  </si>
  <si>
    <t>En las pruebas falló la interpretación de información bajo ciertas condiciones</t>
  </si>
  <si>
    <t>Se mantuvo coherencia y orden de la información bajo pruebas con ciertas condiciones</t>
  </si>
  <si>
    <t xml:space="preserve">No permite la fiabilidad del producto </t>
  </si>
  <si>
    <t>Atenta con coherencia la informacion</t>
  </si>
  <si>
    <t>La fiabilidad usualmente la utilizamos  probabilidad de operación libre de fallos de un programa de computadora.</t>
  </si>
  <si>
    <t>Disponibilidad</t>
  </si>
  <si>
    <t>No está disponible en navegadores personalizados</t>
  </si>
  <si>
    <t xml:space="preserve">No mantiene la disponobilidad </t>
  </si>
  <si>
    <t xml:space="preserve">Siestá disponible en navegadores </t>
  </si>
  <si>
    <t>Usualmente lo utilizamos principalmente par acceder al sistema y poder someter nuevos trabajos.</t>
  </si>
  <si>
    <t>Mantenibilidad</t>
  </si>
  <si>
    <t>No hay opción para reordenar la información</t>
  </si>
  <si>
    <t>La mantiene la mantenibilida de la informacion</t>
  </si>
  <si>
    <t>Usualmente la mantenibilidad es necesaria para  representa la capacidad del producto software para ser modificado efectiva y eficientemente.</t>
  </si>
  <si>
    <t>Portabilidad</t>
  </si>
  <si>
    <t>Solo sirve para equipos de escritorio porque en otros dispositivos no funciona el sistema del todo.</t>
  </si>
  <si>
    <t>Sigue funcionando tanto en portátiles como en equipos de escritorio</t>
  </si>
  <si>
    <t>Único servicio para equipos de escritorio porque en otros dispositivos se congela</t>
  </si>
  <si>
    <t>Tiene el funcionamiento en portabilidad</t>
  </si>
  <si>
    <t>Capital de trabajo (AC -PC)</t>
  </si>
  <si>
    <t>Se cuenta con el presupuesto y maquinaria de trabajo</t>
  </si>
  <si>
    <t>Cumple con evaluacion de aspectos financieros</t>
  </si>
  <si>
    <t xml:space="preserve">Evaluacion de aspectos financieros completa </t>
  </si>
  <si>
    <t>Relacion Precio de Venta/ Ventas</t>
  </si>
  <si>
    <t>Refleja una inversión no tan buena por ventas</t>
  </si>
  <si>
    <t>No hay muy buen reflejo del gasto por lo esperado</t>
  </si>
  <si>
    <t xml:space="preserve">No cumple con evaluacion de aspectos financieros durante las pruebas preterminadas  </t>
  </si>
  <si>
    <t>Es necesario pus el provedor no precenta una liquides  ya que con cuyos datos nos da el concimiento de precios y ventas.</t>
  </si>
  <si>
    <t>Indice de Endeudamiento (PT / AT)</t>
  </si>
  <si>
    <t>Está fuera de deudas y maneja bien el capital de trabajo</t>
  </si>
  <si>
    <t>Se encuentran con algunas, pero no son exageradas</t>
  </si>
  <si>
    <t>En las pruebas no cumple con evaluacion de aspectos financieros</t>
  </si>
  <si>
    <t>Si mantiene el cumplimuento de los aspectos financieros</t>
  </si>
  <si>
    <t xml:space="preserve">Indice de LIquidez </t>
  </si>
  <si>
    <t>Está fuera de problemas por liquidación</t>
  </si>
  <si>
    <t xml:space="preserve">Cumple el 10% de los Indice de LIquidez pero se necesita el 15% pa completar </t>
  </si>
  <si>
    <t xml:space="preserve">El indice si esta direccionado </t>
  </si>
  <si>
    <t xml:space="preserve">Precio de Venta </t>
  </si>
  <si>
    <t>Está algo elevado el precio a lo que se esperaba</t>
  </si>
  <si>
    <t>Está bajo el precio esperado</t>
  </si>
  <si>
    <t xml:space="preserve">Solo permite cambiar Precios de venta por provedor </t>
  </si>
  <si>
    <t>De vido a las necesidades es  necesario  ya que con cuyos datos nos da el concimiento de precios y ventas.</t>
  </si>
  <si>
    <t>V. EVALUACION DE ASPECTOS GENERALES</t>
  </si>
  <si>
    <t xml:space="preserve">Experiencia Previa - Casos de éxito </t>
  </si>
  <si>
    <t>Gran parte de sus ventas tienen éxito</t>
  </si>
  <si>
    <t>Mantiene  la exigencia requerida</t>
  </si>
  <si>
    <t>Atenta con la exigencia requerida durante el procedimiento indicado</t>
  </si>
  <si>
    <t>Durante el es tudio nos dio que con cuyo dato podemos observar  los casos de exitos ya vistos .</t>
  </si>
  <si>
    <t xml:space="preserve">Equipo de trabajo </t>
  </si>
  <si>
    <t>Sus trabajadores tienen buenas bases y un gran manejo sobre la creación de estos sistemas</t>
  </si>
  <si>
    <t>La relación entre trabajadores no es la mejor y posiblemente haya falencias</t>
  </si>
  <si>
    <t xml:space="preserve">Efectua  con la exigencia requerida ante el proceso </t>
  </si>
  <si>
    <t xml:space="preserve">Tiempo de Garantia </t>
  </si>
  <si>
    <t>Cumple las garantías pedidas</t>
  </si>
  <si>
    <t>Cumple con gran parte de la garantía a excepción de algunos puntos</t>
  </si>
  <si>
    <t>Realiza  la exigencia requerida durante el 9 %</t>
  </si>
  <si>
    <t>Satisface con la exigencia requerida de l 10% del proceso</t>
  </si>
  <si>
    <t>Es necesario para llevar en cuenta el trascurso de tiempo limite de la garantia dada al usuario.</t>
  </si>
  <si>
    <t xml:space="preserve">Servicio de Soporte </t>
  </si>
  <si>
    <t>Ofrece asistente para dudas acerca del sistema de información</t>
  </si>
  <si>
    <t xml:space="preserve">TOTALES </t>
  </si>
  <si>
    <t>Orden de Eligibilidad 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</si>
</sst>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1"/>
      <color theme="0"/>
      <name val="Calibri"/>
    </font>
    <font>
      <sz val="11"/>
      <color theme="1"/>
      <name val="Arial"/>
    </font>
    <font>
      <sz val="11"/>
      <color rgb="FFFFFFFF"/>
      <name val="Calibri"/>
    </font>
    <font>
      <sz val="11"/>
      <color rgb="FF000000"/>
      <name val="Calibri"/>
    </font>
    <font>
      <sz val="11"/>
      <color theme="1"/>
      <name val="Calibri"/>
    </font>
    <font>
      <sz val="10"/>
      <color rgb="FF000000"/>
      <name val="Docs-Calibri"/>
    </font>
    <font>
      <sz val="11"/>
      <color rgb="FF1155CC"/>
      <name val="Inconsolata"/>
    </font>
    <font>
      <sz val="11"/>
      <name val="Calibri"/>
    </font>
    <font>
      <b/>
      <sz val="11"/>
      <color theme="1"/>
      <name val="Calibri"/>
    </font>
    <font>
      <b/>
      <sz val="11"/>
      <color theme="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4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112">
    <xf numFmtId="0" fontId="0" fillId="0" borderId="0" xfId="0" applyFont="1" applyAlignment="1"/>
    <xf numFmtId="0" fontId="4" fillId="0" borderId="23" xfId="0" applyFont="1" applyBorder="1" applyAlignment="1"/>
    <xf numFmtId="0" fontId="1" fillId="0" borderId="28" xfId="0" applyFont="1" applyBorder="1"/>
    <xf numFmtId="0" fontId="1" fillId="0" borderId="29" xfId="0" applyFont="1" applyBorder="1"/>
    <xf numFmtId="9" fontId="1" fillId="0" borderId="24" xfId="0" applyNumberFormat="1" applyFont="1" applyBorder="1" applyAlignment="1"/>
    <xf numFmtId="9" fontId="1" fillId="0" borderId="29" xfId="0" applyNumberFormat="1" applyFont="1" applyBorder="1" applyAlignment="1"/>
    <xf numFmtId="0" fontId="6" fillId="3" borderId="0" xfId="0" applyFont="1" applyFill="1" applyAlignment="1">
      <alignment horizontal="left"/>
    </xf>
    <xf numFmtId="0" fontId="7" fillId="0" borderId="29" xfId="0" applyFont="1" applyBorder="1" applyAlignment="1"/>
    <xf numFmtId="0" fontId="1" fillId="0" borderId="29" xfId="0" applyFont="1" applyBorder="1" applyAlignment="1"/>
    <xf numFmtId="0" fontId="1" fillId="0" borderId="23" xfId="0" applyFont="1" applyBorder="1" applyAlignment="1"/>
    <xf numFmtId="0" fontId="4" fillId="0" borderId="23" xfId="0" applyFont="1" applyBorder="1"/>
    <xf numFmtId="0" fontId="1" fillId="0" borderId="0" xfId="0" applyFont="1" applyAlignment="1"/>
    <xf numFmtId="0" fontId="2" fillId="0" borderId="0" xfId="0" applyFont="1" applyAlignment="1"/>
    <xf numFmtId="0" fontId="1" fillId="0" borderId="23" xfId="0" applyFont="1" applyBorder="1"/>
    <xf numFmtId="9" fontId="1" fillId="0" borderId="29" xfId="0" applyNumberFormat="1" applyFont="1" applyBorder="1"/>
    <xf numFmtId="9" fontId="1" fillId="0" borderId="31" xfId="0" applyNumberFormat="1" applyFont="1" applyBorder="1" applyAlignment="1">
      <alignment horizontal="center"/>
    </xf>
    <xf numFmtId="9" fontId="9" fillId="0" borderId="29" xfId="0" applyNumberFormat="1" applyFont="1" applyBorder="1" applyAlignment="1"/>
    <xf numFmtId="0" fontId="1" fillId="0" borderId="31" xfId="0" applyFont="1" applyBorder="1" applyAlignment="1">
      <alignment horizontal="center"/>
    </xf>
    <xf numFmtId="9" fontId="4" fillId="0" borderId="29" xfId="0" applyNumberFormat="1" applyFont="1" applyBorder="1" applyAlignment="1"/>
    <xf numFmtId="0" fontId="4" fillId="0" borderId="29" xfId="0" applyFont="1" applyBorder="1" applyAlignment="1"/>
    <xf numFmtId="0" fontId="7" fillId="0" borderId="0" xfId="0" applyFont="1" applyAlignment="1"/>
    <xf numFmtId="0" fontId="4" fillId="0" borderId="0" xfId="0" applyFont="1" applyAlignment="1"/>
    <xf numFmtId="9" fontId="6" fillId="0" borderId="0" xfId="0" applyNumberFormat="1" applyFont="1" applyAlignment="1">
      <alignment horizontal="right"/>
    </xf>
    <xf numFmtId="0" fontId="3" fillId="2" borderId="17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6" xfId="0" applyFont="1" applyBorder="1"/>
    <xf numFmtId="0" fontId="2" fillId="0" borderId="10" xfId="0" applyFont="1" applyBorder="1"/>
    <xf numFmtId="0" fontId="3" fillId="2" borderId="26" xfId="0" applyFont="1" applyFill="1" applyBorder="1" applyAlignment="1">
      <alignment horizontal="center" vertical="center"/>
    </xf>
    <xf numFmtId="0" fontId="2" fillId="0" borderId="27" xfId="0" applyFont="1" applyBorder="1"/>
    <xf numFmtId="0" fontId="3" fillId="2" borderId="15" xfId="0" applyFont="1" applyFill="1" applyBorder="1" applyAlignment="1">
      <alignment horizontal="center" vertical="center"/>
    </xf>
    <xf numFmtId="0" fontId="2" fillId="0" borderId="11" xfId="0" applyFont="1" applyBorder="1"/>
    <xf numFmtId="0" fontId="5" fillId="2" borderId="20" xfId="0" applyFont="1" applyFill="1" applyBorder="1" applyAlignment="1">
      <alignment horizontal="center"/>
    </xf>
    <xf numFmtId="0" fontId="2" fillId="0" borderId="21" xfId="0" applyFont="1" applyBorder="1"/>
    <xf numFmtId="0" fontId="2" fillId="0" borderId="22" xfId="0" applyFont="1" applyBorder="1"/>
    <xf numFmtId="0" fontId="3" fillId="2" borderId="12" xfId="0" applyFont="1" applyFill="1" applyBorder="1" applyAlignment="1">
      <alignment horizontal="center" vertical="center"/>
    </xf>
    <xf numFmtId="0" fontId="2" fillId="0" borderId="8" xfId="0" applyFont="1" applyBorder="1"/>
    <xf numFmtId="0" fontId="5" fillId="2" borderId="12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0" fontId="2" fillId="0" borderId="24" xfId="0" applyFont="1" applyBorder="1"/>
    <xf numFmtId="0" fontId="3" fillId="2" borderId="20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2" fillId="0" borderId="13" xfId="0" applyFont="1" applyBorder="1"/>
    <xf numFmtId="0" fontId="2" fillId="0" borderId="38" xfId="0" applyFont="1" applyBorder="1"/>
    <xf numFmtId="0" fontId="2" fillId="0" borderId="39" xfId="0" applyFont="1" applyBorder="1"/>
    <xf numFmtId="0" fontId="2" fillId="0" borderId="40" xfId="0" applyFont="1" applyBorder="1"/>
    <xf numFmtId="0" fontId="1" fillId="4" borderId="12" xfId="0" applyFont="1" applyFill="1" applyBorder="1" applyAlignment="1">
      <alignment horizontal="center"/>
    </xf>
    <xf numFmtId="0" fontId="2" fillId="0" borderId="41" xfId="0" applyFont="1" applyBorder="1"/>
    <xf numFmtId="0" fontId="2" fillId="0" borderId="18" xfId="0" applyFont="1" applyBorder="1"/>
    <xf numFmtId="0" fontId="2" fillId="0" borderId="42" xfId="0" applyFont="1" applyBorder="1"/>
    <xf numFmtId="9" fontId="1" fillId="4" borderId="37" xfId="0" applyNumberFormat="1" applyFont="1" applyFill="1" applyBorder="1" applyAlignment="1">
      <alignment horizontal="center"/>
    </xf>
    <xf numFmtId="0" fontId="2" fillId="0" borderId="35" xfId="0" applyFont="1" applyBorder="1"/>
    <xf numFmtId="0" fontId="1" fillId="0" borderId="32" xfId="0" applyFont="1" applyBorder="1" applyAlignment="1">
      <alignment horizontal="center"/>
    </xf>
    <xf numFmtId="0" fontId="2" fillId="0" borderId="33" xfId="0" applyFont="1" applyBorder="1"/>
    <xf numFmtId="0" fontId="1" fillId="4" borderId="34" xfId="0" applyFont="1" applyFill="1" applyBorder="1" applyAlignment="1">
      <alignment horizontal="center"/>
    </xf>
    <xf numFmtId="9" fontId="1" fillId="4" borderId="36" xfId="0" applyNumberFormat="1" applyFont="1" applyFill="1" applyBorder="1" applyAlignment="1">
      <alignment horizontal="center"/>
    </xf>
    <xf numFmtId="0" fontId="2" fillId="0" borderId="7" xfId="0" applyFont="1" applyBorder="1"/>
    <xf numFmtId="0" fontId="1" fillId="0" borderId="5" xfId="0" applyFont="1" applyBorder="1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2" fillId="0" borderId="4" xfId="0" applyFont="1" applyBorder="1"/>
    <xf numFmtId="0" fontId="2" fillId="0" borderId="2" xfId="0" applyFont="1" applyBorder="1"/>
    <xf numFmtId="0" fontId="2" fillId="0" borderId="9" xfId="0" applyFont="1" applyBorder="1"/>
    <xf numFmtId="0" fontId="1" fillId="0" borderId="1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6" xfId="0" applyFont="1" applyBorder="1"/>
    <xf numFmtId="0" fontId="1" fillId="0" borderId="20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2" fillId="0" borderId="19" xfId="0" applyFont="1" applyBorder="1"/>
    <xf numFmtId="0" fontId="3" fillId="2" borderId="12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left"/>
    </xf>
    <xf numFmtId="9" fontId="1" fillId="0" borderId="26" xfId="0" applyNumberFormat="1" applyFont="1" applyBorder="1" applyAlignment="1">
      <alignment horizontal="center" vertical="center" wrapText="1"/>
    </xf>
    <xf numFmtId="9" fontId="1" fillId="0" borderId="30" xfId="0" applyNumberFormat="1" applyFont="1" applyBorder="1" applyAlignment="1">
      <alignment horizontal="center" vertical="center" wrapText="1"/>
    </xf>
    <xf numFmtId="9" fontId="1" fillId="0" borderId="27" xfId="0" applyNumberFormat="1" applyFont="1" applyBorder="1" applyAlignment="1">
      <alignment horizontal="center" vertical="center" wrapText="1"/>
    </xf>
    <xf numFmtId="9" fontId="4" fillId="0" borderId="26" xfId="0" applyNumberFormat="1" applyFont="1" applyBorder="1" applyAlignment="1">
      <alignment horizontal="center" vertical="center"/>
    </xf>
    <xf numFmtId="9" fontId="4" fillId="0" borderId="30" xfId="0" applyNumberFormat="1" applyFont="1" applyBorder="1" applyAlignment="1">
      <alignment horizontal="center" vertical="center"/>
    </xf>
    <xf numFmtId="9" fontId="4" fillId="0" borderId="27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wrapText="1"/>
    </xf>
    <xf numFmtId="9" fontId="1" fillId="0" borderId="25" xfId="0" applyNumberFormat="1" applyFont="1" applyBorder="1" applyAlignment="1"/>
    <xf numFmtId="0" fontId="6" fillId="3" borderId="43" xfId="0" applyFont="1" applyFill="1" applyBorder="1" applyAlignment="1">
      <alignment horizontal="left" wrapText="1"/>
    </xf>
    <xf numFmtId="9" fontId="7" fillId="0" borderId="27" xfId="0" applyNumberFormat="1" applyFont="1" applyBorder="1"/>
    <xf numFmtId="0" fontId="7" fillId="0" borderId="43" xfId="0" applyFont="1" applyBorder="1" applyAlignment="1">
      <alignment wrapText="1"/>
    </xf>
    <xf numFmtId="0" fontId="8" fillId="3" borderId="43" xfId="0" applyFont="1" applyFill="1" applyBorder="1" applyAlignment="1">
      <alignment horizontal="left" wrapText="1"/>
    </xf>
    <xf numFmtId="0" fontId="1" fillId="0" borderId="24" xfId="0" applyFont="1" applyBorder="1"/>
    <xf numFmtId="0" fontId="2" fillId="0" borderId="34" xfId="0" applyFont="1" applyBorder="1"/>
    <xf numFmtId="0" fontId="2" fillId="0" borderId="30" xfId="0" applyFont="1" applyBorder="1"/>
    <xf numFmtId="0" fontId="2" fillId="0" borderId="37" xfId="0" applyFont="1" applyBorder="1"/>
    <xf numFmtId="0" fontId="3" fillId="2" borderId="16" xfId="0" applyFont="1" applyFill="1" applyBorder="1" applyAlignment="1">
      <alignment horizontal="center"/>
    </xf>
    <xf numFmtId="0" fontId="1" fillId="0" borderId="43" xfId="0" applyFont="1" applyBorder="1"/>
    <xf numFmtId="9" fontId="4" fillId="0" borderId="43" xfId="0" applyNumberFormat="1" applyFont="1" applyBorder="1" applyAlignment="1">
      <alignment horizontal="center" vertical="center"/>
    </xf>
    <xf numFmtId="9" fontId="1" fillId="0" borderId="43" xfId="0" applyNumberFormat="1" applyFont="1" applyBorder="1" applyAlignment="1"/>
    <xf numFmtId="9" fontId="7" fillId="0" borderId="43" xfId="0" applyNumberFormat="1" applyFont="1" applyBorder="1" applyAlignment="1"/>
    <xf numFmtId="0" fontId="1" fillId="0" borderId="43" xfId="0" applyFont="1" applyBorder="1" applyAlignment="1">
      <alignment wrapText="1"/>
    </xf>
    <xf numFmtId="0" fontId="7" fillId="0" borderId="43" xfId="0" applyFont="1" applyBorder="1" applyAlignment="1"/>
    <xf numFmtId="0" fontId="1" fillId="0" borderId="43" xfId="0" applyFont="1" applyBorder="1" applyAlignment="1"/>
    <xf numFmtId="9" fontId="4" fillId="0" borderId="43" xfId="0" applyNumberFormat="1" applyFont="1" applyBorder="1" applyAlignment="1"/>
    <xf numFmtId="0" fontId="2" fillId="0" borderId="43" xfId="0" applyFont="1" applyBorder="1" applyAlignment="1">
      <alignment wrapText="1"/>
    </xf>
    <xf numFmtId="0" fontId="2" fillId="0" borderId="43" xfId="0" applyFont="1" applyBorder="1" applyAlignment="1"/>
    <xf numFmtId="0" fontId="4" fillId="0" borderId="43" xfId="0" applyFont="1" applyBorder="1" applyAlignment="1"/>
    <xf numFmtId="0" fontId="1" fillId="0" borderId="43" xfId="0" applyFont="1" applyBorder="1" applyAlignment="1">
      <alignment horizontal="center"/>
    </xf>
    <xf numFmtId="0" fontId="2" fillId="0" borderId="43" xfId="0" applyFont="1" applyBorder="1"/>
    <xf numFmtId="9" fontId="7" fillId="0" borderId="43" xfId="0" applyNumberFormat="1" applyFont="1" applyBorder="1"/>
    <xf numFmtId="9" fontId="1" fillId="0" borderId="43" xfId="0" applyNumberFormat="1" applyFont="1" applyBorder="1" applyAlignment="1">
      <alignment horizontal="center"/>
    </xf>
    <xf numFmtId="9" fontId="1" fillId="0" borderId="43" xfId="0" applyNumberFormat="1" applyFont="1" applyBorder="1"/>
    <xf numFmtId="0" fontId="1" fillId="0" borderId="43" xfId="0" applyFont="1" applyBorder="1" applyAlignment="1">
      <alignment horizontal="center"/>
    </xf>
    <xf numFmtId="9" fontId="4" fillId="0" borderId="12" xfId="0" applyNumberFormat="1" applyFont="1" applyBorder="1" applyAlignment="1">
      <alignment horizontal="center" vertical="center"/>
    </xf>
    <xf numFmtId="9" fontId="4" fillId="0" borderId="37" xfId="0" applyNumberFormat="1" applyFont="1" applyBorder="1" applyAlignment="1">
      <alignment horizontal="center" vertical="center"/>
    </xf>
    <xf numFmtId="9" fontId="4" fillId="0" borderId="41" xfId="0" applyNumberFormat="1" applyFont="1" applyBorder="1" applyAlignment="1">
      <alignment horizontal="center" vertical="center"/>
    </xf>
    <xf numFmtId="0" fontId="2" fillId="0" borderId="44" xfId="0" applyFont="1" applyBorder="1"/>
    <xf numFmtId="9" fontId="10" fillId="0" borderId="43" xfId="0" applyNumberFormat="1" applyFont="1" applyBorder="1" applyAlignment="1">
      <alignment horizontal="right"/>
    </xf>
    <xf numFmtId="9" fontId="1" fillId="0" borderId="43" xfId="0" applyNumberFormat="1" applyFont="1" applyBorder="1" applyAlignment="1">
      <alignment horizontal="right"/>
    </xf>
    <xf numFmtId="9" fontId="2" fillId="0" borderId="43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57175" cy="15240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1"/>
  <sheetViews>
    <sheetView tabSelected="1" topLeftCell="A31" workbookViewId="0">
      <selection activeCell="N20" sqref="N20"/>
    </sheetView>
  </sheetViews>
  <sheetFormatPr baseColWidth="10" defaultColWidth="12.625" defaultRowHeight="15" customHeight="1"/>
  <cols>
    <col min="1" max="1" width="3.375" customWidth="1"/>
    <col min="2" max="2" width="40.25" customWidth="1"/>
    <col min="3" max="3" width="9.375" customWidth="1"/>
    <col min="4" max="4" width="14.625" customWidth="1"/>
    <col min="5" max="5" width="9.625" customWidth="1"/>
    <col min="6" max="6" width="18.375" customWidth="1"/>
    <col min="7" max="7" width="8.75" customWidth="1"/>
    <col min="8" max="8" width="28.375" customWidth="1"/>
    <col min="9" max="9" width="9.875" customWidth="1"/>
    <col min="10" max="10" width="18.375" customWidth="1"/>
    <col min="11" max="11" width="8.75" customWidth="1"/>
    <col min="12" max="12" width="18.25" customWidth="1"/>
    <col min="13" max="13" width="6.625" customWidth="1"/>
    <col min="14" max="14" width="9.875" customWidth="1"/>
    <col min="15" max="15" width="34.5" customWidth="1"/>
    <col min="16" max="26" width="9.375" customWidth="1"/>
  </cols>
  <sheetData>
    <row r="1" spans="1:16" ht="14.25">
      <c r="A1" s="64"/>
      <c r="B1" s="61"/>
      <c r="C1" s="59" t="s">
        <v>0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7" t="s">
        <v>1</v>
      </c>
    </row>
    <row r="2" spans="1:16" ht="14.25">
      <c r="A2" s="65"/>
      <c r="B2" s="56"/>
      <c r="C2" s="35"/>
      <c r="D2" s="62"/>
      <c r="E2" s="62"/>
      <c r="F2" s="62"/>
      <c r="G2" s="62"/>
      <c r="H2" s="62"/>
      <c r="I2" s="62"/>
      <c r="J2" s="62"/>
      <c r="K2" s="62"/>
      <c r="L2" s="62"/>
      <c r="M2" s="62"/>
      <c r="N2" s="26"/>
      <c r="O2" s="30"/>
    </row>
    <row r="3" spans="1:16" ht="14.25">
      <c r="A3" s="65"/>
      <c r="B3" s="56"/>
      <c r="C3" s="63" t="s">
        <v>2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24"/>
      <c r="O3" s="58" t="s">
        <v>3</v>
      </c>
    </row>
    <row r="4" spans="1:16" ht="14.25">
      <c r="A4" s="25"/>
      <c r="B4" s="26"/>
      <c r="C4" s="35"/>
      <c r="D4" s="62"/>
      <c r="E4" s="62"/>
      <c r="F4" s="62"/>
      <c r="G4" s="62"/>
      <c r="H4" s="62"/>
      <c r="I4" s="62"/>
      <c r="J4" s="62"/>
      <c r="K4" s="62"/>
      <c r="L4" s="62"/>
      <c r="M4" s="62"/>
      <c r="N4" s="26"/>
      <c r="O4" s="30"/>
    </row>
    <row r="5" spans="1:16" ht="8.25" customHeight="1">
      <c r="A5" s="67" t="s">
        <v>4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8"/>
    </row>
    <row r="6" spans="1:16" ht="14.25">
      <c r="A6" s="25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8"/>
    </row>
    <row r="7" spans="1:16">
      <c r="A7" s="40" t="s">
        <v>5</v>
      </c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3"/>
    </row>
    <row r="8" spans="1:16">
      <c r="A8" s="66" t="s">
        <v>6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1" t="s">
        <v>7</v>
      </c>
    </row>
    <row r="9" spans="1:16">
      <c r="A9" s="66" t="s">
        <v>8</v>
      </c>
      <c r="B9" s="32"/>
      <c r="C9" s="32"/>
      <c r="D9" s="32"/>
      <c r="E9" s="32"/>
      <c r="F9" s="39"/>
      <c r="G9" s="70" t="s">
        <v>9</v>
      </c>
      <c r="H9" s="32"/>
      <c r="I9" s="32"/>
      <c r="J9" s="32"/>
      <c r="K9" s="32"/>
      <c r="L9" s="32"/>
      <c r="M9" s="32"/>
      <c r="N9" s="32"/>
      <c r="O9" s="33"/>
    </row>
    <row r="10" spans="1:16">
      <c r="A10" s="40" t="s">
        <v>10</v>
      </c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3"/>
    </row>
    <row r="11" spans="1:16" ht="14.25">
      <c r="A11" s="23" t="s">
        <v>11</v>
      </c>
      <c r="B11" s="24"/>
      <c r="C11" s="27" t="s">
        <v>12</v>
      </c>
      <c r="D11" s="27" t="s">
        <v>13</v>
      </c>
      <c r="E11" s="37" t="s">
        <v>14</v>
      </c>
      <c r="F11" s="24"/>
      <c r="G11" s="36" t="s">
        <v>15</v>
      </c>
      <c r="H11" s="24"/>
      <c r="I11" s="37" t="s">
        <v>16</v>
      </c>
      <c r="J11" s="24"/>
      <c r="K11" s="37" t="s">
        <v>17</v>
      </c>
      <c r="L11" s="24"/>
      <c r="M11" s="34"/>
      <c r="N11" s="24"/>
      <c r="O11" s="29" t="s">
        <v>18</v>
      </c>
    </row>
    <row r="12" spans="1:16" ht="14.25">
      <c r="A12" s="25"/>
      <c r="B12" s="26"/>
      <c r="C12" s="28"/>
      <c r="D12" s="28"/>
      <c r="E12" s="35"/>
      <c r="F12" s="51"/>
      <c r="G12" s="35"/>
      <c r="H12" s="26"/>
      <c r="I12" s="35"/>
      <c r="J12" s="26"/>
      <c r="K12" s="35"/>
      <c r="L12" s="26"/>
      <c r="M12" s="35"/>
      <c r="N12" s="26"/>
      <c r="O12" s="30"/>
    </row>
    <row r="13" spans="1:16" ht="30">
      <c r="A13" s="2">
        <v>1</v>
      </c>
      <c r="B13" s="3" t="s">
        <v>19</v>
      </c>
      <c r="C13" s="71">
        <v>0.3</v>
      </c>
      <c r="D13" s="4">
        <v>0.15</v>
      </c>
      <c r="E13" s="78">
        <v>0.15</v>
      </c>
      <c r="F13" s="79" t="s">
        <v>20</v>
      </c>
      <c r="G13" s="4">
        <v>0.12</v>
      </c>
      <c r="H13" s="7" t="s">
        <v>21</v>
      </c>
      <c r="I13" s="5">
        <v>0.15</v>
      </c>
      <c r="J13" s="8" t="s">
        <v>22</v>
      </c>
      <c r="K13" s="5">
        <v>0.15</v>
      </c>
      <c r="L13" s="8" t="s">
        <v>23</v>
      </c>
      <c r="M13" s="8" t="s">
        <v>24</v>
      </c>
      <c r="N13" s="3"/>
      <c r="O13" s="9"/>
    </row>
    <row r="14" spans="1:16" ht="30">
      <c r="A14" s="2">
        <v>2</v>
      </c>
      <c r="B14" s="3" t="s">
        <v>25</v>
      </c>
      <c r="C14" s="72"/>
      <c r="D14" s="4">
        <v>0.03</v>
      </c>
      <c r="E14" s="78">
        <v>0.03</v>
      </c>
      <c r="F14" s="79" t="s">
        <v>20</v>
      </c>
      <c r="G14" s="4">
        <v>0</v>
      </c>
      <c r="H14" s="8" t="s">
        <v>26</v>
      </c>
      <c r="I14" s="5">
        <v>0.01</v>
      </c>
      <c r="J14" s="8" t="s">
        <v>27</v>
      </c>
      <c r="K14" s="5">
        <v>0.04</v>
      </c>
      <c r="L14" s="8" t="s">
        <v>28</v>
      </c>
      <c r="M14" s="8" t="s">
        <v>24</v>
      </c>
      <c r="N14" s="3"/>
      <c r="O14" s="10"/>
    </row>
    <row r="15" spans="1:16" ht="30">
      <c r="A15" s="2">
        <v>3</v>
      </c>
      <c r="B15" s="3" t="s">
        <v>29</v>
      </c>
      <c r="C15" s="72"/>
      <c r="D15" s="4">
        <v>0.13</v>
      </c>
      <c r="E15" s="78">
        <v>0.13</v>
      </c>
      <c r="F15" s="79" t="s">
        <v>20</v>
      </c>
      <c r="G15" s="4">
        <v>0.1</v>
      </c>
      <c r="H15" s="8" t="s">
        <v>30</v>
      </c>
      <c r="I15" s="5">
        <v>0.05</v>
      </c>
      <c r="J15" s="11" t="s">
        <v>31</v>
      </c>
      <c r="K15" s="5">
        <v>0.13</v>
      </c>
      <c r="L15" s="8" t="s">
        <v>28</v>
      </c>
      <c r="M15" s="8" t="s">
        <v>24</v>
      </c>
      <c r="N15" s="3"/>
      <c r="O15" s="9" t="s">
        <v>32</v>
      </c>
      <c r="P15" s="12" t="s">
        <v>24</v>
      </c>
    </row>
    <row r="16" spans="1:16" ht="30">
      <c r="A16" s="2">
        <v>4</v>
      </c>
      <c r="B16" s="3" t="s">
        <v>33</v>
      </c>
      <c r="C16" s="72"/>
      <c r="D16" s="4">
        <v>0.04</v>
      </c>
      <c r="E16" s="78">
        <v>0.04</v>
      </c>
      <c r="F16" s="79" t="s">
        <v>20</v>
      </c>
      <c r="G16" s="4">
        <v>0</v>
      </c>
      <c r="H16" s="8" t="s">
        <v>34</v>
      </c>
      <c r="I16" s="5">
        <v>0.05</v>
      </c>
      <c r="J16" s="8" t="s">
        <v>20</v>
      </c>
      <c r="K16" s="5">
        <v>0.03</v>
      </c>
      <c r="L16" s="8" t="s">
        <v>28</v>
      </c>
      <c r="M16" s="8" t="s">
        <v>24</v>
      </c>
      <c r="N16" s="3"/>
      <c r="O16" s="13"/>
    </row>
    <row r="17" spans="1:16" ht="45">
      <c r="A17" s="2">
        <v>5</v>
      </c>
      <c r="B17" s="3" t="s">
        <v>35</v>
      </c>
      <c r="C17" s="72"/>
      <c r="D17" s="4">
        <v>0.04</v>
      </c>
      <c r="E17" s="78">
        <v>0.02</v>
      </c>
      <c r="F17" s="81" t="s">
        <v>36</v>
      </c>
      <c r="G17" s="4">
        <v>0.02</v>
      </c>
      <c r="H17" s="7" t="s">
        <v>36</v>
      </c>
      <c r="I17" s="5">
        <v>7.0000000000000007E-2</v>
      </c>
      <c r="J17" s="8" t="s">
        <v>20</v>
      </c>
      <c r="K17" s="5">
        <v>0.02</v>
      </c>
      <c r="L17" s="8" t="s">
        <v>37</v>
      </c>
      <c r="M17" s="8" t="s">
        <v>24</v>
      </c>
      <c r="N17" s="3"/>
      <c r="O17" s="9" t="s">
        <v>38</v>
      </c>
      <c r="P17" s="12" t="s">
        <v>24</v>
      </c>
    </row>
    <row r="18" spans="1:16" ht="30">
      <c r="A18" s="2">
        <v>6</v>
      </c>
      <c r="B18" s="3" t="s">
        <v>39</v>
      </c>
      <c r="C18" s="72"/>
      <c r="D18" s="4">
        <v>0.02</v>
      </c>
      <c r="E18" s="78">
        <v>0.02</v>
      </c>
      <c r="F18" s="79" t="s">
        <v>20</v>
      </c>
      <c r="G18" s="4">
        <v>0.02</v>
      </c>
      <c r="H18" s="6" t="s">
        <v>20</v>
      </c>
      <c r="I18" s="5">
        <v>0.06</v>
      </c>
      <c r="J18" s="8" t="s">
        <v>40</v>
      </c>
      <c r="K18" s="5">
        <v>0.02</v>
      </c>
      <c r="L18" s="8" t="s">
        <v>20</v>
      </c>
      <c r="M18" s="8" t="s">
        <v>24</v>
      </c>
      <c r="N18" s="3"/>
      <c r="O18" s="13"/>
    </row>
    <row r="19" spans="1:16" ht="30">
      <c r="A19" s="2">
        <v>7</v>
      </c>
      <c r="B19" s="3" t="s">
        <v>41</v>
      </c>
      <c r="C19" s="72"/>
      <c r="D19" s="4">
        <v>0.05</v>
      </c>
      <c r="E19" s="78">
        <v>0.05</v>
      </c>
      <c r="F19" s="79" t="s">
        <v>20</v>
      </c>
      <c r="G19" s="4">
        <v>0.05</v>
      </c>
      <c r="H19" s="6" t="s">
        <v>20</v>
      </c>
      <c r="I19" s="5">
        <v>0.06</v>
      </c>
      <c r="J19" s="8" t="s">
        <v>40</v>
      </c>
      <c r="K19" s="5">
        <v>0.03</v>
      </c>
      <c r="L19" s="8" t="s">
        <v>20</v>
      </c>
      <c r="M19" s="8" t="s">
        <v>24</v>
      </c>
      <c r="N19" s="3"/>
      <c r="O19" s="9" t="s">
        <v>42</v>
      </c>
      <c r="P19" s="12" t="s">
        <v>24</v>
      </c>
    </row>
    <row r="20" spans="1:16" ht="45">
      <c r="A20" s="2">
        <v>8</v>
      </c>
      <c r="B20" s="3" t="s">
        <v>43</v>
      </c>
      <c r="C20" s="72"/>
      <c r="D20" s="4">
        <v>0.03</v>
      </c>
      <c r="E20" s="78">
        <v>0.02</v>
      </c>
      <c r="F20" s="81" t="s">
        <v>44</v>
      </c>
      <c r="G20" s="4">
        <v>0.03</v>
      </c>
      <c r="H20" s="6" t="s">
        <v>20</v>
      </c>
      <c r="I20" s="5">
        <v>0.03</v>
      </c>
      <c r="J20" s="8" t="s">
        <v>45</v>
      </c>
      <c r="K20" s="5">
        <v>0.1</v>
      </c>
      <c r="L20" s="8" t="s">
        <v>20</v>
      </c>
      <c r="M20" s="8" t="s">
        <v>24</v>
      </c>
      <c r="N20" s="3"/>
      <c r="O20" s="13"/>
    </row>
    <row r="21" spans="1:16" ht="15.75" customHeight="1">
      <c r="A21" s="2">
        <v>9</v>
      </c>
      <c r="B21" s="3" t="s">
        <v>46</v>
      </c>
      <c r="C21" s="72"/>
      <c r="D21" s="4">
        <v>0.05</v>
      </c>
      <c r="E21" s="78">
        <v>0.05</v>
      </c>
      <c r="F21" s="79" t="s">
        <v>20</v>
      </c>
      <c r="G21" s="4">
        <v>0.02</v>
      </c>
      <c r="H21" s="8" t="s">
        <v>47</v>
      </c>
      <c r="I21" s="5">
        <v>0.03</v>
      </c>
      <c r="J21" s="8" t="s">
        <v>28</v>
      </c>
      <c r="K21" s="5">
        <v>0.05</v>
      </c>
      <c r="L21" s="8" t="s">
        <v>48</v>
      </c>
      <c r="M21" s="8" t="s">
        <v>24</v>
      </c>
      <c r="N21" s="3"/>
      <c r="O21" s="13"/>
    </row>
    <row r="22" spans="1:16" ht="15.75" customHeight="1">
      <c r="A22" s="2">
        <v>10</v>
      </c>
      <c r="B22" s="3" t="s">
        <v>49</v>
      </c>
      <c r="C22" s="72"/>
      <c r="D22" s="4">
        <v>0.04</v>
      </c>
      <c r="E22" s="78">
        <v>0</v>
      </c>
      <c r="F22" s="81" t="s">
        <v>50</v>
      </c>
      <c r="G22" s="4">
        <v>0.04</v>
      </c>
      <c r="H22" s="6" t="s">
        <v>20</v>
      </c>
      <c r="I22" s="5">
        <v>0.05</v>
      </c>
      <c r="J22" s="8" t="s">
        <v>31</v>
      </c>
      <c r="K22" s="5">
        <v>0.04</v>
      </c>
      <c r="L22" s="8" t="s">
        <v>51</v>
      </c>
      <c r="M22" s="8" t="s">
        <v>24</v>
      </c>
      <c r="N22" s="3"/>
      <c r="O22" s="9" t="s">
        <v>52</v>
      </c>
      <c r="P22" s="12" t="s">
        <v>24</v>
      </c>
    </row>
    <row r="23" spans="1:16" ht="15.75" customHeight="1">
      <c r="A23" s="2">
        <v>11</v>
      </c>
      <c r="B23" s="3" t="s">
        <v>53</v>
      </c>
      <c r="C23" s="72"/>
      <c r="D23" s="4">
        <v>0.04</v>
      </c>
      <c r="E23" s="78">
        <v>0</v>
      </c>
      <c r="F23" s="81" t="s">
        <v>50</v>
      </c>
      <c r="G23" s="4">
        <v>0.04</v>
      </c>
      <c r="H23" s="6" t="s">
        <v>20</v>
      </c>
      <c r="I23" s="5">
        <v>0.04</v>
      </c>
      <c r="J23" s="8" t="s">
        <v>28</v>
      </c>
      <c r="K23" s="5">
        <v>0.05</v>
      </c>
      <c r="L23" s="8" t="s">
        <v>20</v>
      </c>
      <c r="M23" s="8" t="s">
        <v>24</v>
      </c>
      <c r="N23" s="3"/>
      <c r="O23" s="13"/>
    </row>
    <row r="24" spans="1:16" ht="15.75" customHeight="1">
      <c r="A24" s="2">
        <v>12</v>
      </c>
      <c r="B24" s="3" t="s">
        <v>54</v>
      </c>
      <c r="C24" s="72"/>
      <c r="D24" s="4">
        <v>0.06</v>
      </c>
      <c r="E24" s="78">
        <v>0.06</v>
      </c>
      <c r="F24" s="82" t="s">
        <v>55</v>
      </c>
      <c r="G24" s="4">
        <v>0.06</v>
      </c>
      <c r="H24" s="6" t="s">
        <v>20</v>
      </c>
      <c r="I24" s="5">
        <v>0.04</v>
      </c>
      <c r="J24" s="8" t="s">
        <v>56</v>
      </c>
      <c r="K24" s="5">
        <v>0.04</v>
      </c>
      <c r="L24" s="8" t="s">
        <v>57</v>
      </c>
      <c r="M24" s="8" t="s">
        <v>24</v>
      </c>
      <c r="N24" s="3"/>
      <c r="O24" s="13"/>
    </row>
    <row r="25" spans="1:16" ht="15.75" customHeight="1">
      <c r="A25" s="2">
        <v>13</v>
      </c>
      <c r="B25" s="3" t="s">
        <v>58</v>
      </c>
      <c r="C25" s="72"/>
      <c r="D25" s="4">
        <v>0.1</v>
      </c>
      <c r="E25" s="78">
        <v>0.08</v>
      </c>
      <c r="F25" s="81" t="s">
        <v>59</v>
      </c>
      <c r="G25" s="4">
        <v>0.08</v>
      </c>
      <c r="H25" s="8" t="s">
        <v>60</v>
      </c>
      <c r="I25" s="5">
        <v>0.03</v>
      </c>
      <c r="J25" s="8" t="s">
        <v>28</v>
      </c>
      <c r="K25" s="5">
        <v>0.04</v>
      </c>
      <c r="L25" s="8" t="s">
        <v>61</v>
      </c>
      <c r="M25" s="8" t="s">
        <v>24</v>
      </c>
      <c r="N25" s="3"/>
      <c r="O25" s="13"/>
    </row>
    <row r="26" spans="1:16" ht="15.75" customHeight="1">
      <c r="A26" s="2">
        <v>14</v>
      </c>
      <c r="B26" s="3" t="s">
        <v>62</v>
      </c>
      <c r="C26" s="72"/>
      <c r="D26" s="4">
        <v>0.03</v>
      </c>
      <c r="E26" s="78">
        <v>0.02</v>
      </c>
      <c r="F26" s="81" t="s">
        <v>63</v>
      </c>
      <c r="G26" s="4">
        <v>0.02</v>
      </c>
      <c r="H26" s="8" t="s">
        <v>64</v>
      </c>
      <c r="I26" s="5">
        <v>0.05</v>
      </c>
      <c r="J26" s="8" t="s">
        <v>31</v>
      </c>
      <c r="K26" s="5">
        <v>0.05</v>
      </c>
      <c r="L26" s="8" t="s">
        <v>31</v>
      </c>
      <c r="M26" s="8" t="s">
        <v>24</v>
      </c>
      <c r="N26" s="3"/>
      <c r="O26" s="13"/>
    </row>
    <row r="27" spans="1:16" ht="15.75" customHeight="1">
      <c r="A27" s="2">
        <v>15</v>
      </c>
      <c r="B27" s="3" t="s">
        <v>65</v>
      </c>
      <c r="C27" s="72"/>
      <c r="D27" s="4">
        <v>0.03</v>
      </c>
      <c r="E27" s="78">
        <v>0</v>
      </c>
      <c r="F27" s="81" t="s">
        <v>50</v>
      </c>
      <c r="G27" s="4">
        <v>0</v>
      </c>
      <c r="H27" s="7" t="s">
        <v>50</v>
      </c>
      <c r="I27" s="5">
        <v>0.03</v>
      </c>
      <c r="J27" s="8" t="s">
        <v>66</v>
      </c>
      <c r="K27" s="5">
        <v>0.09</v>
      </c>
      <c r="L27" s="8" t="s">
        <v>61</v>
      </c>
      <c r="M27" s="8" t="s">
        <v>24</v>
      </c>
      <c r="N27" s="3"/>
      <c r="O27" s="13"/>
    </row>
    <row r="28" spans="1:16" ht="15.75" customHeight="1">
      <c r="A28" s="2">
        <v>16</v>
      </c>
      <c r="B28" s="3" t="s">
        <v>67</v>
      </c>
      <c r="C28" s="72"/>
      <c r="D28" s="4">
        <v>0.08</v>
      </c>
      <c r="E28" s="78">
        <v>0.08</v>
      </c>
      <c r="F28" s="79" t="s">
        <v>20</v>
      </c>
      <c r="G28" s="4">
        <v>0.06</v>
      </c>
      <c r="H28" s="8" t="s">
        <v>68</v>
      </c>
      <c r="I28" s="5">
        <v>0</v>
      </c>
      <c r="J28" s="8" t="s">
        <v>50</v>
      </c>
      <c r="K28" s="5">
        <v>0.03</v>
      </c>
      <c r="L28" s="8" t="s">
        <v>31</v>
      </c>
      <c r="M28" s="8" t="s">
        <v>24</v>
      </c>
      <c r="N28" s="3"/>
      <c r="O28" s="13"/>
    </row>
    <row r="29" spans="1:16" ht="15.75" customHeight="1">
      <c r="A29" s="2">
        <v>17</v>
      </c>
      <c r="B29" s="3" t="s">
        <v>69</v>
      </c>
      <c r="C29" s="72"/>
      <c r="D29" s="4">
        <v>0.03</v>
      </c>
      <c r="E29" s="78">
        <v>0.03</v>
      </c>
      <c r="F29" s="79" t="s">
        <v>20</v>
      </c>
      <c r="G29" s="4">
        <v>0.03</v>
      </c>
      <c r="H29" s="6" t="s">
        <v>20</v>
      </c>
      <c r="I29" s="5">
        <v>0.04</v>
      </c>
      <c r="J29" s="8" t="s">
        <v>70</v>
      </c>
      <c r="K29" s="5">
        <v>0.05</v>
      </c>
      <c r="L29" s="8" t="s">
        <v>31</v>
      </c>
      <c r="M29" s="8" t="s">
        <v>24</v>
      </c>
      <c r="N29" s="3"/>
      <c r="O29" s="9" t="s">
        <v>71</v>
      </c>
      <c r="P29" s="12" t="s">
        <v>24</v>
      </c>
    </row>
    <row r="30" spans="1:16" ht="15.75" customHeight="1">
      <c r="A30" s="2">
        <v>18</v>
      </c>
      <c r="B30" s="3" t="s">
        <v>72</v>
      </c>
      <c r="C30" s="72"/>
      <c r="D30" s="4">
        <v>0.05</v>
      </c>
      <c r="E30" s="78">
        <v>0.05</v>
      </c>
      <c r="F30" s="79" t="s">
        <v>20</v>
      </c>
      <c r="G30" s="4">
        <v>0.03</v>
      </c>
      <c r="H30" s="8" t="s">
        <v>27</v>
      </c>
      <c r="I30" s="5">
        <v>0.05</v>
      </c>
      <c r="J30" s="8" t="s">
        <v>45</v>
      </c>
      <c r="K30" s="5">
        <v>0.04</v>
      </c>
      <c r="L30" s="8" t="s">
        <v>61</v>
      </c>
      <c r="M30" s="8" t="s">
        <v>24</v>
      </c>
      <c r="N30" s="3"/>
      <c r="O30" s="9" t="s">
        <v>73</v>
      </c>
      <c r="P30" s="12" t="s">
        <v>24</v>
      </c>
    </row>
    <row r="31" spans="1:16" ht="15.75" customHeight="1" thickBot="1">
      <c r="A31" s="38" t="s">
        <v>74</v>
      </c>
      <c r="B31" s="39"/>
      <c r="C31" s="73"/>
      <c r="D31" s="14">
        <f t="shared" ref="D31:E31" si="0">SUM(D13:D30)</f>
        <v>1.0000000000000002</v>
      </c>
      <c r="E31" s="5">
        <f>SUM(E13:E30)</f>
        <v>0.83000000000000007</v>
      </c>
      <c r="F31" s="80">
        <f>E31*C13</f>
        <v>0.249</v>
      </c>
      <c r="G31" s="5">
        <f>SUM(G13:G30)</f>
        <v>0.72</v>
      </c>
      <c r="H31" s="5">
        <f>G31*C13</f>
        <v>0.216</v>
      </c>
      <c r="I31" s="15">
        <f>SUM(I13:I30)</f>
        <v>0.8400000000000003</v>
      </c>
      <c r="J31" s="14">
        <f>C13*I31</f>
        <v>0.25200000000000006</v>
      </c>
      <c r="K31" s="15">
        <f>SUM(K13:K30)</f>
        <v>1.0000000000000002</v>
      </c>
      <c r="L31" s="16">
        <f>C13*K31</f>
        <v>0.30000000000000004</v>
      </c>
      <c r="M31" s="17" t="s">
        <v>75</v>
      </c>
      <c r="N31" s="3"/>
      <c r="O31" s="13"/>
    </row>
    <row r="32" spans="1:16" ht="15.75" customHeight="1">
      <c r="A32" s="31" t="s">
        <v>76</v>
      </c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3"/>
    </row>
    <row r="33" spans="1:16" ht="15.75" customHeight="1">
      <c r="A33" s="23" t="s">
        <v>11</v>
      </c>
      <c r="B33" s="24"/>
      <c r="C33" s="27" t="s">
        <v>12</v>
      </c>
      <c r="D33" s="27" t="s">
        <v>13</v>
      </c>
      <c r="E33" s="34" t="s">
        <v>14</v>
      </c>
      <c r="F33" s="24"/>
      <c r="G33" s="69" t="s">
        <v>15</v>
      </c>
      <c r="H33" s="24"/>
      <c r="I33" s="37" t="s">
        <v>16</v>
      </c>
      <c r="J33" s="24"/>
      <c r="K33" s="37" t="s">
        <v>17</v>
      </c>
      <c r="L33" s="24"/>
      <c r="M33" s="34"/>
      <c r="N33" s="24"/>
      <c r="O33" s="29" t="s">
        <v>18</v>
      </c>
    </row>
    <row r="34" spans="1:16" ht="15.75" customHeight="1">
      <c r="A34" s="25"/>
      <c r="B34" s="26"/>
      <c r="C34" s="28"/>
      <c r="D34" s="28"/>
      <c r="E34" s="35"/>
      <c r="F34" s="26"/>
      <c r="G34" s="35"/>
      <c r="H34" s="26"/>
      <c r="I34" s="35"/>
      <c r="J34" s="26"/>
      <c r="K34" s="35"/>
      <c r="L34" s="26"/>
      <c r="M34" s="35"/>
      <c r="N34" s="26"/>
      <c r="O34" s="30"/>
    </row>
    <row r="35" spans="1:16" ht="15.75" customHeight="1">
      <c r="A35" s="2">
        <v>1</v>
      </c>
      <c r="B35" s="3" t="s">
        <v>77</v>
      </c>
      <c r="C35" s="74">
        <v>0.2</v>
      </c>
      <c r="D35" s="4">
        <v>0.15</v>
      </c>
      <c r="E35" s="5">
        <v>0.15</v>
      </c>
      <c r="F35" s="77" t="s">
        <v>78</v>
      </c>
      <c r="G35" s="18">
        <v>0.15</v>
      </c>
      <c r="H35" s="19" t="s">
        <v>78</v>
      </c>
      <c r="I35" s="18">
        <v>0.15</v>
      </c>
      <c r="J35" s="19" t="s">
        <v>79</v>
      </c>
      <c r="K35" s="18">
        <v>0.14000000000000001</v>
      </c>
      <c r="L35" s="19" t="s">
        <v>79</v>
      </c>
      <c r="M35" s="8" t="s">
        <v>24</v>
      </c>
      <c r="N35" s="3"/>
      <c r="O35" s="9" t="s">
        <v>80</v>
      </c>
      <c r="P35" s="20" t="s">
        <v>24</v>
      </c>
    </row>
    <row r="36" spans="1:16" ht="15.75" customHeight="1">
      <c r="A36" s="2">
        <v>2</v>
      </c>
      <c r="B36" s="3" t="s">
        <v>81</v>
      </c>
      <c r="C36" s="75"/>
      <c r="D36" s="4">
        <v>0.2</v>
      </c>
      <c r="E36" s="5">
        <v>0.17</v>
      </c>
      <c r="F36" s="77" t="s">
        <v>82</v>
      </c>
      <c r="G36" s="18">
        <v>0.2</v>
      </c>
      <c r="H36" s="19" t="s">
        <v>83</v>
      </c>
      <c r="I36" s="18">
        <v>0.1</v>
      </c>
      <c r="J36" s="19" t="s">
        <v>84</v>
      </c>
      <c r="K36" s="18">
        <v>0.2</v>
      </c>
      <c r="L36" s="19" t="s">
        <v>85</v>
      </c>
      <c r="M36" s="8" t="s">
        <v>24</v>
      </c>
      <c r="N36" s="3"/>
      <c r="O36" s="13"/>
    </row>
    <row r="37" spans="1:16" ht="15.75" customHeight="1">
      <c r="A37" s="2">
        <v>3</v>
      </c>
      <c r="B37" s="3" t="s">
        <v>86</v>
      </c>
      <c r="C37" s="75"/>
      <c r="D37" s="4">
        <v>0.2</v>
      </c>
      <c r="E37" s="5">
        <v>0.17</v>
      </c>
      <c r="F37" s="77" t="s">
        <v>87</v>
      </c>
      <c r="G37" s="18">
        <v>0.2</v>
      </c>
      <c r="H37" s="19" t="s">
        <v>88</v>
      </c>
      <c r="I37" s="18">
        <v>0.17</v>
      </c>
      <c r="J37" s="21" t="s">
        <v>89</v>
      </c>
      <c r="K37" s="18">
        <v>0.2</v>
      </c>
      <c r="L37" s="19" t="s">
        <v>90</v>
      </c>
      <c r="M37" s="8" t="s">
        <v>24</v>
      </c>
      <c r="N37" s="3"/>
      <c r="O37" s="9" t="s">
        <v>91</v>
      </c>
      <c r="P37" s="20" t="s">
        <v>24</v>
      </c>
    </row>
    <row r="38" spans="1:16" ht="15.75" customHeight="1">
      <c r="A38" s="2">
        <v>4</v>
      </c>
      <c r="B38" s="3" t="s">
        <v>92</v>
      </c>
      <c r="C38" s="75"/>
      <c r="D38" s="4">
        <v>0.2</v>
      </c>
      <c r="E38" s="22">
        <v>0.17</v>
      </c>
      <c r="F38" s="77" t="s">
        <v>93</v>
      </c>
      <c r="G38" s="18">
        <v>0.2</v>
      </c>
      <c r="H38" s="19" t="s">
        <v>93</v>
      </c>
      <c r="I38" s="18">
        <v>0.15</v>
      </c>
      <c r="J38" s="19" t="s">
        <v>94</v>
      </c>
      <c r="K38" s="18">
        <v>0.2</v>
      </c>
      <c r="L38" s="19" t="s">
        <v>95</v>
      </c>
      <c r="M38" s="8" t="s">
        <v>24</v>
      </c>
      <c r="N38" s="3"/>
      <c r="O38" s="9" t="s">
        <v>96</v>
      </c>
      <c r="P38" s="20" t="s">
        <v>24</v>
      </c>
    </row>
    <row r="39" spans="1:16" ht="15.75" customHeight="1">
      <c r="A39" s="2">
        <v>5</v>
      </c>
      <c r="B39" s="3" t="s">
        <v>97</v>
      </c>
      <c r="C39" s="75"/>
      <c r="D39" s="4">
        <v>0.13</v>
      </c>
      <c r="E39" s="22">
        <v>0.1</v>
      </c>
      <c r="F39" s="77" t="s">
        <v>98</v>
      </c>
      <c r="G39" s="18">
        <v>0.1</v>
      </c>
      <c r="H39" s="19" t="s">
        <v>98</v>
      </c>
      <c r="I39" s="18">
        <v>0</v>
      </c>
      <c r="J39" s="19" t="s">
        <v>98</v>
      </c>
      <c r="K39" s="18">
        <v>0.1</v>
      </c>
      <c r="L39" s="19" t="s">
        <v>99</v>
      </c>
      <c r="M39" s="8" t="s">
        <v>24</v>
      </c>
      <c r="N39" s="3"/>
      <c r="O39" s="9" t="s">
        <v>100</v>
      </c>
      <c r="P39" s="20" t="s">
        <v>24</v>
      </c>
    </row>
    <row r="40" spans="1:16" ht="15.75" customHeight="1">
      <c r="A40" s="2">
        <v>6</v>
      </c>
      <c r="B40" s="3" t="s">
        <v>101</v>
      </c>
      <c r="C40" s="75"/>
      <c r="D40" s="4">
        <v>0.12</v>
      </c>
      <c r="E40" s="22">
        <v>0.08</v>
      </c>
      <c r="F40" s="77" t="s">
        <v>102</v>
      </c>
      <c r="G40" s="18">
        <v>0.12</v>
      </c>
      <c r="H40" s="19" t="s">
        <v>103</v>
      </c>
      <c r="I40" s="18">
        <v>0.1</v>
      </c>
      <c r="J40" s="19" t="s">
        <v>104</v>
      </c>
      <c r="K40" s="18">
        <v>0.11</v>
      </c>
      <c r="L40" s="19" t="s">
        <v>105</v>
      </c>
      <c r="M40" s="8" t="s">
        <v>24</v>
      </c>
      <c r="N40" s="3"/>
      <c r="O40" s="13"/>
    </row>
    <row r="41" spans="1:16" ht="15.75" customHeight="1" thickBot="1">
      <c r="A41" s="38" t="s">
        <v>74</v>
      </c>
      <c r="B41" s="39"/>
      <c r="C41" s="76"/>
      <c r="D41" s="14">
        <f t="shared" ref="D41:E41" si="1">SUM(D35:D40)</f>
        <v>1</v>
      </c>
      <c r="E41" s="14">
        <f t="shared" si="1"/>
        <v>0.84</v>
      </c>
      <c r="F41" s="5">
        <f>E41*C35</f>
        <v>0.16800000000000001</v>
      </c>
      <c r="G41" s="15">
        <f>SUM(G35:G40)</f>
        <v>0.97</v>
      </c>
      <c r="H41" s="5">
        <f>C35*G41</f>
        <v>0.19400000000000001</v>
      </c>
      <c r="I41" s="15">
        <f>SUM(I35, I36, I37, I38,I39,I40)</f>
        <v>0.67</v>
      </c>
      <c r="J41" s="14">
        <f>C35*I41</f>
        <v>0.13400000000000001</v>
      </c>
      <c r="K41" s="15">
        <f>SUM(K35, K36, K37, K38,K39,K40)</f>
        <v>0.95</v>
      </c>
      <c r="L41" s="14">
        <f>C35*K41</f>
        <v>0.19</v>
      </c>
      <c r="M41" s="17" t="s">
        <v>75</v>
      </c>
      <c r="N41" s="3"/>
      <c r="O41" s="13"/>
    </row>
    <row r="42" spans="1:16" ht="15.75" customHeight="1">
      <c r="A42" s="31">
        <f>AVERAGE(A13:O41)</f>
        <v>1.2917256097560972</v>
      </c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3"/>
    </row>
    <row r="43" spans="1:16" ht="15.75" customHeight="1">
      <c r="A43" s="23" t="s">
        <v>11</v>
      </c>
      <c r="B43" s="24"/>
      <c r="C43" s="27" t="s">
        <v>12</v>
      </c>
      <c r="D43" s="27" t="s">
        <v>13</v>
      </c>
      <c r="E43" s="37" t="s">
        <v>14</v>
      </c>
      <c r="F43" s="24"/>
      <c r="G43" s="36" t="s">
        <v>15</v>
      </c>
      <c r="H43" s="24"/>
      <c r="I43" s="37" t="s">
        <v>16</v>
      </c>
      <c r="J43" s="24"/>
      <c r="K43" s="37" t="s">
        <v>17</v>
      </c>
      <c r="L43" s="24"/>
      <c r="M43" s="34"/>
      <c r="N43" s="24"/>
      <c r="O43" s="29" t="s">
        <v>18</v>
      </c>
    </row>
    <row r="44" spans="1:16" ht="15.75" customHeight="1">
      <c r="A44" s="84"/>
      <c r="B44" s="51"/>
      <c r="C44" s="85"/>
      <c r="D44" s="85"/>
      <c r="E44" s="86"/>
      <c r="F44" s="51"/>
      <c r="G44" s="86"/>
      <c r="H44" s="51"/>
      <c r="I44" s="86"/>
      <c r="J44" s="51"/>
      <c r="K44" s="86"/>
      <c r="L44" s="51"/>
      <c r="M44" s="86"/>
      <c r="N44" s="26"/>
      <c r="O44" s="30"/>
    </row>
    <row r="45" spans="1:16" ht="15.75" customHeight="1">
      <c r="A45" s="88">
        <v>1</v>
      </c>
      <c r="B45" s="88" t="s">
        <v>106</v>
      </c>
      <c r="C45" s="89">
        <v>0.3</v>
      </c>
      <c r="D45" s="90">
        <v>0.15</v>
      </c>
      <c r="E45" s="91">
        <v>0.15</v>
      </c>
      <c r="F45" s="92" t="s">
        <v>107</v>
      </c>
      <c r="G45" s="91">
        <v>0.15</v>
      </c>
      <c r="H45" s="93" t="s">
        <v>107</v>
      </c>
      <c r="I45" s="90">
        <v>0.15</v>
      </c>
      <c r="J45" s="94" t="s">
        <v>108</v>
      </c>
      <c r="K45" s="95">
        <v>0.2</v>
      </c>
      <c r="L45" s="94" t="s">
        <v>109</v>
      </c>
      <c r="M45" s="94" t="s">
        <v>24</v>
      </c>
      <c r="N45" s="83"/>
      <c r="O45" s="13"/>
    </row>
    <row r="46" spans="1:16" ht="15.75" customHeight="1">
      <c r="A46" s="88">
        <v>2</v>
      </c>
      <c r="B46" s="88" t="s">
        <v>110</v>
      </c>
      <c r="C46" s="89"/>
      <c r="D46" s="90">
        <v>0.3</v>
      </c>
      <c r="E46" s="91">
        <v>0.22</v>
      </c>
      <c r="F46" s="96" t="s">
        <v>111</v>
      </c>
      <c r="G46" s="91">
        <v>0.14000000000000001</v>
      </c>
      <c r="H46" s="97" t="s">
        <v>112</v>
      </c>
      <c r="I46" s="90">
        <v>0</v>
      </c>
      <c r="J46" s="94" t="s">
        <v>113</v>
      </c>
      <c r="K46" s="95">
        <v>0.19</v>
      </c>
      <c r="L46" s="94" t="s">
        <v>108</v>
      </c>
      <c r="M46" s="94" t="s">
        <v>24</v>
      </c>
      <c r="N46" s="83"/>
      <c r="O46" s="9" t="s">
        <v>114</v>
      </c>
      <c r="P46" s="20" t="s">
        <v>24</v>
      </c>
    </row>
    <row r="47" spans="1:16" ht="15.75" customHeight="1">
      <c r="A47" s="88">
        <v>3</v>
      </c>
      <c r="B47" s="88" t="s">
        <v>115</v>
      </c>
      <c r="C47" s="89"/>
      <c r="D47" s="90">
        <v>0.2</v>
      </c>
      <c r="E47" s="91">
        <v>0.2</v>
      </c>
      <c r="F47" s="81" t="s">
        <v>116</v>
      </c>
      <c r="G47" s="91">
        <v>0.18</v>
      </c>
      <c r="H47" s="93" t="s">
        <v>117</v>
      </c>
      <c r="I47" s="90">
        <v>0</v>
      </c>
      <c r="J47" s="94" t="s">
        <v>118</v>
      </c>
      <c r="K47" s="95">
        <v>0.21</v>
      </c>
      <c r="L47" s="98" t="s">
        <v>119</v>
      </c>
      <c r="M47" s="94" t="s">
        <v>24</v>
      </c>
      <c r="N47" s="83"/>
      <c r="O47" s="13"/>
    </row>
    <row r="48" spans="1:16" ht="15.75" customHeight="1">
      <c r="A48" s="88">
        <v>4</v>
      </c>
      <c r="B48" s="88" t="s">
        <v>120</v>
      </c>
      <c r="C48" s="89"/>
      <c r="D48" s="90">
        <v>0.15</v>
      </c>
      <c r="E48" s="91">
        <v>0.15</v>
      </c>
      <c r="F48" s="81" t="s">
        <v>121</v>
      </c>
      <c r="G48" s="91">
        <v>0.15</v>
      </c>
      <c r="H48" s="93" t="s">
        <v>121</v>
      </c>
      <c r="I48" s="90">
        <v>0.15</v>
      </c>
      <c r="J48" s="94" t="s">
        <v>122</v>
      </c>
      <c r="K48" s="95">
        <v>0.3</v>
      </c>
      <c r="L48" s="98" t="s">
        <v>123</v>
      </c>
      <c r="M48" s="94" t="s">
        <v>24</v>
      </c>
      <c r="N48" s="83"/>
      <c r="O48" s="13"/>
    </row>
    <row r="49" spans="1:16" ht="15.75" customHeight="1">
      <c r="A49" s="88">
        <v>5</v>
      </c>
      <c r="B49" s="88" t="s">
        <v>124</v>
      </c>
      <c r="C49" s="89"/>
      <c r="D49" s="90">
        <v>0.2</v>
      </c>
      <c r="E49" s="91">
        <v>0.15</v>
      </c>
      <c r="F49" s="81" t="s">
        <v>125</v>
      </c>
      <c r="G49" s="91">
        <v>0.2</v>
      </c>
      <c r="H49" s="93" t="s">
        <v>126</v>
      </c>
      <c r="I49" s="90">
        <v>0</v>
      </c>
      <c r="J49" s="94" t="s">
        <v>127</v>
      </c>
      <c r="K49" s="95">
        <v>0.2</v>
      </c>
      <c r="L49" s="94" t="s">
        <v>108</v>
      </c>
      <c r="M49" s="94" t="s">
        <v>24</v>
      </c>
      <c r="N49" s="83"/>
      <c r="O49" s="9" t="s">
        <v>128</v>
      </c>
      <c r="P49" s="20" t="s">
        <v>24</v>
      </c>
    </row>
    <row r="50" spans="1:16" ht="15.75" customHeight="1">
      <c r="A50" s="99" t="s">
        <v>74</v>
      </c>
      <c r="B50" s="100"/>
      <c r="C50" s="89"/>
      <c r="D50" s="90">
        <f>SUM(D45:D49)</f>
        <v>1</v>
      </c>
      <c r="E50" s="101">
        <f>SUM(E45, E46, E47, E48, E49)</f>
        <v>0.87000000000000011</v>
      </c>
      <c r="F50" s="101">
        <f>C45*E50</f>
        <v>0.26100000000000001</v>
      </c>
      <c r="G50" s="101">
        <f>SUM(G45, G47, G46, G48, G49)</f>
        <v>0.82000000000000006</v>
      </c>
      <c r="H50" s="101">
        <f>C45*G50</f>
        <v>0.246</v>
      </c>
      <c r="I50" s="102">
        <f>SUM(I45, I46, I47, I49)</f>
        <v>0.15</v>
      </c>
      <c r="J50" s="90">
        <f>C45*I50</f>
        <v>4.4999999999999998E-2</v>
      </c>
      <c r="K50" s="102">
        <f>SUM(K45, K46, K47, K49)</f>
        <v>0.8</v>
      </c>
      <c r="L50" s="103">
        <f>C45*K50</f>
        <v>0.24</v>
      </c>
      <c r="M50" s="104" t="s">
        <v>75</v>
      </c>
      <c r="N50" s="83"/>
      <c r="O50" s="13"/>
    </row>
    <row r="51" spans="1:16" ht="15" customHeight="1">
      <c r="A51" s="87" t="s">
        <v>129</v>
      </c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32"/>
      <c r="O51" s="33"/>
    </row>
    <row r="52" spans="1:16" ht="15.75" customHeight="1">
      <c r="A52" s="23" t="s">
        <v>11</v>
      </c>
      <c r="B52" s="24"/>
      <c r="C52" s="27" t="s">
        <v>12</v>
      </c>
      <c r="D52" s="27" t="s">
        <v>13</v>
      </c>
      <c r="E52" s="37" t="s">
        <v>14</v>
      </c>
      <c r="F52" s="24"/>
      <c r="G52" s="36" t="s">
        <v>15</v>
      </c>
      <c r="H52" s="24"/>
      <c r="I52" s="37" t="s">
        <v>16</v>
      </c>
      <c r="J52" s="24"/>
      <c r="K52" s="37" t="s">
        <v>17</v>
      </c>
      <c r="L52" s="24"/>
      <c r="M52" s="34"/>
      <c r="N52" s="24"/>
      <c r="O52" s="29" t="s">
        <v>18</v>
      </c>
    </row>
    <row r="53" spans="1:16" ht="15.75" customHeight="1">
      <c r="A53" s="25"/>
      <c r="B53" s="26"/>
      <c r="C53" s="28"/>
      <c r="D53" s="85"/>
      <c r="E53" s="86"/>
      <c r="F53" s="51"/>
      <c r="G53" s="86"/>
      <c r="H53" s="51"/>
      <c r="I53" s="86"/>
      <c r="J53" s="51"/>
      <c r="K53" s="86"/>
      <c r="L53" s="51"/>
      <c r="M53" s="86"/>
      <c r="N53" s="51"/>
      <c r="O53" s="108"/>
    </row>
    <row r="54" spans="1:16" ht="15.75" customHeight="1">
      <c r="A54" s="2">
        <v>1</v>
      </c>
      <c r="B54" s="3" t="s">
        <v>130</v>
      </c>
      <c r="C54" s="105">
        <v>0.2</v>
      </c>
      <c r="D54" s="95">
        <v>0.3</v>
      </c>
      <c r="E54" s="109">
        <v>0.25</v>
      </c>
      <c r="F54" s="81" t="s">
        <v>131</v>
      </c>
      <c r="G54" s="91">
        <v>0.28000000000000003</v>
      </c>
      <c r="H54" s="93" t="s">
        <v>131</v>
      </c>
      <c r="I54" s="95">
        <v>0.1</v>
      </c>
      <c r="J54" s="98" t="s">
        <v>132</v>
      </c>
      <c r="K54" s="95">
        <v>0.25</v>
      </c>
      <c r="L54" s="98" t="s">
        <v>133</v>
      </c>
      <c r="M54" s="94" t="s">
        <v>24</v>
      </c>
      <c r="N54" s="88"/>
      <c r="O54" s="94" t="s">
        <v>134</v>
      </c>
      <c r="P54" s="12" t="s">
        <v>24</v>
      </c>
    </row>
    <row r="55" spans="1:16" ht="15.75" customHeight="1">
      <c r="A55" s="2">
        <v>2</v>
      </c>
      <c r="B55" s="3" t="s">
        <v>135</v>
      </c>
      <c r="C55" s="106"/>
      <c r="D55" s="95">
        <v>0.3</v>
      </c>
      <c r="E55" s="109">
        <v>0.28000000000000003</v>
      </c>
      <c r="F55" s="81" t="s">
        <v>136</v>
      </c>
      <c r="G55" s="91">
        <v>0.24</v>
      </c>
      <c r="H55" s="93" t="s">
        <v>137</v>
      </c>
      <c r="I55" s="95">
        <v>0.25</v>
      </c>
      <c r="J55" s="98" t="s">
        <v>22</v>
      </c>
      <c r="K55" s="95">
        <v>0.25</v>
      </c>
      <c r="L55" s="98" t="s">
        <v>138</v>
      </c>
      <c r="M55" s="94" t="s">
        <v>24</v>
      </c>
      <c r="N55" s="88"/>
      <c r="O55" s="88"/>
      <c r="P55" s="12"/>
    </row>
    <row r="56" spans="1:16" ht="15.75" customHeight="1">
      <c r="A56" s="2">
        <v>3</v>
      </c>
      <c r="B56" s="3" t="s">
        <v>139</v>
      </c>
      <c r="C56" s="106"/>
      <c r="D56" s="95">
        <v>0.2</v>
      </c>
      <c r="E56" s="110">
        <v>0.2</v>
      </c>
      <c r="F56" s="81" t="s">
        <v>140</v>
      </c>
      <c r="G56" s="91">
        <v>0.18</v>
      </c>
      <c r="H56" s="93" t="s">
        <v>141</v>
      </c>
      <c r="I56" s="95">
        <v>0.2</v>
      </c>
      <c r="J56" s="98" t="s">
        <v>142</v>
      </c>
      <c r="K56" s="95">
        <v>0.28000000000000003</v>
      </c>
      <c r="L56" s="98" t="s">
        <v>143</v>
      </c>
      <c r="M56" s="94" t="s">
        <v>24</v>
      </c>
      <c r="N56" s="88"/>
      <c r="O56" s="94" t="s">
        <v>144</v>
      </c>
      <c r="P56" s="12" t="s">
        <v>24</v>
      </c>
    </row>
    <row r="57" spans="1:16" ht="15.75" customHeight="1">
      <c r="A57" s="2">
        <v>4</v>
      </c>
      <c r="B57" s="3" t="s">
        <v>145</v>
      </c>
      <c r="C57" s="106"/>
      <c r="D57" s="95">
        <v>0.2</v>
      </c>
      <c r="E57" s="110">
        <v>0.2</v>
      </c>
      <c r="F57" s="81" t="s">
        <v>146</v>
      </c>
      <c r="G57" s="111">
        <v>0.2</v>
      </c>
      <c r="H57" s="93" t="s">
        <v>146</v>
      </c>
      <c r="I57" s="95">
        <v>0.3</v>
      </c>
      <c r="J57" s="94" t="s">
        <v>20</v>
      </c>
      <c r="K57" s="95">
        <v>0.2</v>
      </c>
      <c r="L57" s="94" t="s">
        <v>20</v>
      </c>
      <c r="M57" s="94" t="s">
        <v>24</v>
      </c>
      <c r="N57" s="88"/>
      <c r="O57" s="88"/>
    </row>
    <row r="58" spans="1:16" ht="15.75" customHeight="1" thickBot="1">
      <c r="A58" s="52" t="s">
        <v>74</v>
      </c>
      <c r="B58" s="53"/>
      <c r="C58" s="107"/>
      <c r="D58" s="103">
        <f t="shared" ref="D58:E58" si="2">SUM(D54, D55, D56, D57)</f>
        <v>1</v>
      </c>
      <c r="E58" s="110">
        <f t="shared" si="2"/>
        <v>0.92999999999999994</v>
      </c>
      <c r="F58" s="101">
        <f>C54*E58</f>
        <v>0.186</v>
      </c>
      <c r="G58" s="101">
        <f>SUM(G54, G55, G56, G57)</f>
        <v>0.89999999999999991</v>
      </c>
      <c r="H58" s="101">
        <f>C54*G58</f>
        <v>0.18</v>
      </c>
      <c r="I58" s="102">
        <f>SUM(I54, I55, I56, I57)</f>
        <v>0.85000000000000009</v>
      </c>
      <c r="J58" s="102">
        <f>C54*I58</f>
        <v>0.17000000000000004</v>
      </c>
      <c r="K58" s="102">
        <f>SUM(K54, K55, K56, K57)</f>
        <v>0.98</v>
      </c>
      <c r="L58" s="102">
        <f>C54*K58</f>
        <v>0.19600000000000001</v>
      </c>
      <c r="M58" s="104" t="s">
        <v>75</v>
      </c>
      <c r="N58" s="104"/>
      <c r="O58" s="88"/>
    </row>
    <row r="59" spans="1:16" ht="10.5" customHeight="1">
      <c r="A59" s="54" t="s">
        <v>147</v>
      </c>
      <c r="B59" s="51"/>
      <c r="C59" s="55">
        <v>1</v>
      </c>
      <c r="D59" s="56"/>
      <c r="E59" s="50">
        <f>SUM(F58, F50, F41, F31)</f>
        <v>0.86399999999999999</v>
      </c>
      <c r="F59" s="51"/>
      <c r="G59" s="50">
        <f>SUM(H58, H50, H41, H31)</f>
        <v>0.83599999999999997</v>
      </c>
      <c r="H59" s="51"/>
      <c r="I59" s="50">
        <f>SUM(J58, J50, J41, J31)</f>
        <v>0.60100000000000009</v>
      </c>
      <c r="J59" s="51"/>
      <c r="K59" s="50">
        <f>SUM(L58, L50, L41, L31)</f>
        <v>0.92600000000000005</v>
      </c>
      <c r="L59" s="51"/>
      <c r="M59" s="50">
        <f>SUM(N58, N50, N41, N31)</f>
        <v>0</v>
      </c>
      <c r="N59" s="51"/>
    </row>
    <row r="60" spans="1:16" ht="7.5" customHeight="1">
      <c r="A60" s="25"/>
      <c r="B60" s="26"/>
      <c r="C60" s="35"/>
      <c r="D60" s="26"/>
      <c r="E60" s="35"/>
      <c r="F60" s="26"/>
      <c r="G60" s="35"/>
      <c r="H60" s="26"/>
      <c r="I60" s="35"/>
      <c r="J60" s="26"/>
      <c r="K60" s="35"/>
      <c r="L60" s="26"/>
      <c r="M60" s="35"/>
      <c r="N60" s="26"/>
    </row>
    <row r="61" spans="1:16" ht="15.75" customHeight="1">
      <c r="A61" s="41" t="s">
        <v>148</v>
      </c>
      <c r="B61" s="42"/>
      <c r="C61" s="42"/>
      <c r="D61" s="24"/>
      <c r="E61" s="46">
        <v>1</v>
      </c>
      <c r="F61" s="24"/>
      <c r="G61" s="46">
        <v>2</v>
      </c>
      <c r="H61" s="24"/>
      <c r="I61" s="46">
        <v>1</v>
      </c>
      <c r="J61" s="24"/>
      <c r="K61" s="46">
        <v>1</v>
      </c>
      <c r="L61" s="24"/>
      <c r="M61" s="46">
        <v>1</v>
      </c>
      <c r="N61" s="48"/>
    </row>
    <row r="62" spans="1:16" ht="6.75" customHeight="1">
      <c r="A62" s="43"/>
      <c r="B62" s="44"/>
      <c r="C62" s="44"/>
      <c r="D62" s="45"/>
      <c r="E62" s="47"/>
      <c r="F62" s="45"/>
      <c r="G62" s="47"/>
      <c r="H62" s="45"/>
      <c r="I62" s="47"/>
      <c r="J62" s="45"/>
      <c r="K62" s="47"/>
      <c r="L62" s="45"/>
      <c r="M62" s="47"/>
      <c r="N62" s="49"/>
    </row>
    <row r="63" spans="1:16" ht="15.75" customHeight="1"/>
    <row r="64" spans="1:16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mergeCells count="71">
    <mergeCell ref="A10:O10"/>
    <mergeCell ref="K33:L34"/>
    <mergeCell ref="K11:L12"/>
    <mergeCell ref="C13:C31"/>
    <mergeCell ref="C35:C41"/>
    <mergeCell ref="A8:N8"/>
    <mergeCell ref="A7:O7"/>
    <mergeCell ref="A5:O6"/>
    <mergeCell ref="G33:H34"/>
    <mergeCell ref="I33:J34"/>
    <mergeCell ref="A31:B31"/>
    <mergeCell ref="E11:F12"/>
    <mergeCell ref="A11:B12"/>
    <mergeCell ref="C11:C12"/>
    <mergeCell ref="D11:D12"/>
    <mergeCell ref="A9:F9"/>
    <mergeCell ref="G11:H12"/>
    <mergeCell ref="I11:J12"/>
    <mergeCell ref="O11:O12"/>
    <mergeCell ref="M11:N12"/>
    <mergeCell ref="G9:O9"/>
    <mergeCell ref="O1:O2"/>
    <mergeCell ref="O3:O4"/>
    <mergeCell ref="C1:N2"/>
    <mergeCell ref="C3:N4"/>
    <mergeCell ref="A1:B4"/>
    <mergeCell ref="M61:N62"/>
    <mergeCell ref="M59:N60"/>
    <mergeCell ref="D52:D53"/>
    <mergeCell ref="E52:F53"/>
    <mergeCell ref="A58:B58"/>
    <mergeCell ref="A59:B60"/>
    <mergeCell ref="C59:D60"/>
    <mergeCell ref="E59:F60"/>
    <mergeCell ref="G59:H60"/>
    <mergeCell ref="I59:J60"/>
    <mergeCell ref="K59:L60"/>
    <mergeCell ref="C54:C58"/>
    <mergeCell ref="A61:D62"/>
    <mergeCell ref="E61:F62"/>
    <mergeCell ref="G61:H62"/>
    <mergeCell ref="I61:J62"/>
    <mergeCell ref="K61:L62"/>
    <mergeCell ref="O43:O44"/>
    <mergeCell ref="M43:N44"/>
    <mergeCell ref="A42:O42"/>
    <mergeCell ref="K43:L44"/>
    <mergeCell ref="G52:H53"/>
    <mergeCell ref="I52:J53"/>
    <mergeCell ref="D43:D44"/>
    <mergeCell ref="E43:F44"/>
    <mergeCell ref="A52:B53"/>
    <mergeCell ref="C52:C53"/>
    <mergeCell ref="O52:O53"/>
    <mergeCell ref="A50:B50"/>
    <mergeCell ref="M52:N53"/>
    <mergeCell ref="A51:O51"/>
    <mergeCell ref="K52:L53"/>
    <mergeCell ref="C45:C50"/>
    <mergeCell ref="G43:H44"/>
    <mergeCell ref="I43:J44"/>
    <mergeCell ref="D33:D34"/>
    <mergeCell ref="E33:F34"/>
    <mergeCell ref="A41:B41"/>
    <mergeCell ref="A43:B44"/>
    <mergeCell ref="C43:C44"/>
    <mergeCell ref="A33:B34"/>
    <mergeCell ref="C33:C34"/>
    <mergeCell ref="O33:O34"/>
    <mergeCell ref="A32:O32"/>
    <mergeCell ref="M33:N34"/>
  </mergeCells>
  <conditionalFormatting sqref="F31">
    <cfRule type="colorScale" priority="1">
      <colorScale>
        <cfvo type="min"/>
        <cfvo type="percent" val="50"/>
        <cfvo type="max"/>
        <color rgb="FF57BB8A"/>
        <color rgb="FFABDDC4"/>
        <color rgb="FFFFFFFF"/>
      </colorScale>
    </cfRule>
  </conditionalFormatting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llerilin esteisy gonzalez vargas</cp:lastModifiedBy>
  <dcterms:created xsi:type="dcterms:W3CDTF">2021-05-03T20:46:31Z</dcterms:created>
  <dcterms:modified xsi:type="dcterms:W3CDTF">2021-05-17T19:39:02Z</dcterms:modified>
</cp:coreProperties>
</file>