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5" windowWidth="21075" windowHeight="8520"/>
  </bookViews>
  <sheets>
    <sheet name="Aanwezigheid" sheetId="1" r:id="rId1"/>
    <sheet name="Omrekenen Scale" sheetId="2" r:id="rId2"/>
    <sheet name="Blad3" sheetId="3" r:id="rId3"/>
  </sheets>
  <calcPr calcId="145621"/>
</workbook>
</file>

<file path=xl/calcChain.xml><?xml version="1.0" encoding="utf-8"?>
<calcChain xmlns="http://schemas.openxmlformats.org/spreadsheetml/2006/main">
  <c r="P13" i="2" l="1"/>
  <c r="P21" i="2" l="1"/>
  <c r="H34" i="2" s="1"/>
  <c r="H41" i="2" l="1"/>
  <c r="H37" i="2"/>
  <c r="K37" i="2"/>
  <c r="K40" i="2"/>
  <c r="K36" i="2"/>
  <c r="K33" i="2"/>
  <c r="K41" i="2"/>
  <c r="H40" i="2"/>
  <c r="H36" i="2"/>
  <c r="K39" i="2"/>
  <c r="H39" i="2"/>
  <c r="H35" i="2"/>
  <c r="K35" i="2"/>
  <c r="H33" i="2"/>
  <c r="K38" i="2"/>
  <c r="K34" i="2"/>
  <c r="H38" i="2"/>
  <c r="F29" i="2" l="1"/>
  <c r="K29" i="2"/>
  <c r="K28" i="2"/>
  <c r="K27" i="2"/>
  <c r="K26" i="2"/>
  <c r="K25" i="2"/>
  <c r="K24" i="2"/>
  <c r="K23" i="2"/>
  <c r="K22" i="2"/>
  <c r="K21" i="2"/>
  <c r="H22" i="2"/>
  <c r="H23" i="2"/>
  <c r="H24" i="2"/>
  <c r="H25" i="2"/>
  <c r="H26" i="2"/>
  <c r="H27" i="2"/>
  <c r="H28" i="2"/>
  <c r="H29" i="2"/>
  <c r="H21" i="2"/>
  <c r="F22" i="2"/>
  <c r="F23" i="2"/>
  <c r="F24" i="2"/>
  <c r="F25" i="2"/>
  <c r="F26" i="2"/>
  <c r="F27" i="2"/>
  <c r="F28" i="2"/>
  <c r="F30" i="2"/>
  <c r="F21" i="2"/>
  <c r="D22" i="2"/>
  <c r="D23" i="2"/>
  <c r="T26" i="2" s="1"/>
  <c r="D24" i="2"/>
  <c r="D25" i="2"/>
  <c r="D26" i="2"/>
  <c r="D27" i="2"/>
  <c r="D28" i="2"/>
  <c r="D29" i="2"/>
  <c r="D21" i="2"/>
</calcChain>
</file>

<file path=xl/sharedStrings.xml><?xml version="1.0" encoding="utf-8"?>
<sst xmlns="http://schemas.openxmlformats.org/spreadsheetml/2006/main" count="139" uniqueCount="58">
  <si>
    <t>Maandag</t>
  </si>
  <si>
    <t>Dinsdag</t>
  </si>
  <si>
    <t>Woensdag</t>
  </si>
  <si>
    <t>Donderdag</t>
  </si>
  <si>
    <t>Vrijdag</t>
  </si>
  <si>
    <t>Thimo</t>
  </si>
  <si>
    <t>Stefan</t>
  </si>
  <si>
    <t>Stanley</t>
  </si>
  <si>
    <t>Caspar</t>
  </si>
  <si>
    <t>Daniel</t>
  </si>
  <si>
    <t>Aanwezig</t>
  </si>
  <si>
    <t>Te laat met reden</t>
  </si>
  <si>
    <t>Te laat geen reden</t>
  </si>
  <si>
    <t>Afwezig met reden</t>
  </si>
  <si>
    <t>Afwezig geen reden</t>
  </si>
  <si>
    <t>Ziek</t>
  </si>
  <si>
    <t>Geen Lesdag</t>
  </si>
  <si>
    <t>Zaterdag</t>
  </si>
  <si>
    <t>Zondag</t>
  </si>
  <si>
    <t>Mercury</t>
  </si>
  <si>
    <t>Venus</t>
  </si>
  <si>
    <t>Earth</t>
  </si>
  <si>
    <t>Mars</t>
  </si>
  <si>
    <t>Jupiter</t>
  </si>
  <si>
    <t>Saturn</t>
  </si>
  <si>
    <t>Uranus</t>
  </si>
  <si>
    <t>Neptune</t>
  </si>
  <si>
    <t>Pluto</t>
  </si>
  <si>
    <t>Sun</t>
  </si>
  <si>
    <t>Afstand van Zon in m</t>
  </si>
  <si>
    <t>Diameter in m</t>
  </si>
  <si>
    <t>Baan om zon in aardse dagen</t>
  </si>
  <si>
    <t>Rotatie om as in aardse dagen</t>
  </si>
  <si>
    <t>Afstand van Zon in unity</t>
  </si>
  <si>
    <t>Diameter in unity</t>
  </si>
  <si>
    <t>Rotatie om as in seconden</t>
  </si>
  <si>
    <t>N/A</t>
  </si>
  <si>
    <t>Conversion Scale</t>
  </si>
  <si>
    <t>Baan om zon in seconden</t>
  </si>
  <si>
    <t>All scales as per realism</t>
  </si>
  <si>
    <t>Selection map per log scale</t>
  </si>
  <si>
    <t>Option: all planets use real world facing</t>
  </si>
  <si>
    <t>Option: all planets use real world location</t>
  </si>
  <si>
    <t>Option: all planets use real world textures</t>
  </si>
  <si>
    <t>Option: self illuminating texture earth (stanley/stefan?)</t>
  </si>
  <si>
    <t>Aanrijding</t>
  </si>
  <si>
    <t>Concept Presentatie</t>
  </si>
  <si>
    <t>5 min</t>
  </si>
  <si>
    <t>Conversion Scale Time</t>
  </si>
  <si>
    <t>Baan om zon in seconden VR</t>
  </si>
  <si>
    <t>Rotatie om as in seconden VR</t>
  </si>
  <si>
    <t>Strikes</t>
  </si>
  <si>
    <t>15 min</t>
  </si>
  <si>
    <t>3 min</t>
  </si>
  <si>
    <t>Prototype Presentatie</t>
  </si>
  <si>
    <t>Earth moon</t>
  </si>
  <si>
    <t>Distance in m from earth</t>
  </si>
  <si>
    <t>in unity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</si>
</sst>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/>
    <xf numFmtId="0" fontId="0" fillId="0" borderId="0" xfId="0" applyFill="1"/>
    <xf numFmtId="0" fontId="0" fillId="0" borderId="0" xfId="0" applyAlignment="1">
      <alignment horizontal="center" textRotation="90" wrapText="1"/>
    </xf>
    <xf numFmtId="0" fontId="0" fillId="0" borderId="0" xfId="0"/>
    <xf numFmtId="0" fontId="0" fillId="0" borderId="0" xfId="0" applyFill="1" applyBorder="1"/>
    <xf numFmtId="0" fontId="0" fillId="0" borderId="0" xfId="0" applyAlignment="1"/>
    <xf numFmtId="0" fontId="0" fillId="0" borderId="0" xfId="0" applyFill="1" applyBorder="1" applyAlignment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0" fontId="0" fillId="0" borderId="0" xfId="0" applyAlignment="1">
      <alignment horizontal="right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33"/>
  <sheetViews>
    <sheetView tabSelected="1" workbookViewId="0">
      <selection activeCell="G37" sqref="G37"/>
    </sheetView>
  </sheetViews>
  <sheetFormatPr defaultRowHeight="15" x14ac:dyDescent="0.25"/>
  <cols>
    <col min="2" max="2" width="12.85546875" customWidth="1"/>
    <col min="5" max="5" width="10.42578125" customWidth="1"/>
    <col min="9" max="9" width="13.28515625" customWidth="1"/>
    <col min="10" max="10" width="11.7109375" customWidth="1"/>
    <col min="16" max="16" width="9.5703125" customWidth="1"/>
    <col min="17" max="17" width="18.85546875" customWidth="1"/>
  </cols>
  <sheetData>
    <row r="2" spans="1:18" x14ac:dyDescent="0.25">
      <c r="C2" t="s">
        <v>5</v>
      </c>
      <c r="D2" t="s">
        <v>6</v>
      </c>
      <c r="E2" t="s">
        <v>7</v>
      </c>
      <c r="F2" t="s">
        <v>8</v>
      </c>
      <c r="G2" t="s">
        <v>9</v>
      </c>
      <c r="K2" t="s">
        <v>5</v>
      </c>
      <c r="L2" t="s">
        <v>6</v>
      </c>
      <c r="M2" t="s">
        <v>7</v>
      </c>
      <c r="N2" t="s">
        <v>8</v>
      </c>
      <c r="O2" t="s">
        <v>9</v>
      </c>
    </row>
    <row r="3" spans="1:18" ht="15" customHeight="1" x14ac:dyDescent="0.25">
      <c r="B3" t="s">
        <v>0</v>
      </c>
      <c r="C3" s="1"/>
      <c r="D3" s="1"/>
      <c r="E3" s="3" t="s">
        <v>15</v>
      </c>
      <c r="F3" s="1"/>
      <c r="G3" s="1"/>
      <c r="I3" s="9" t="s">
        <v>54</v>
      </c>
      <c r="J3" t="s">
        <v>0</v>
      </c>
      <c r="K3" s="1"/>
      <c r="L3" s="2" t="s">
        <v>53</v>
      </c>
      <c r="M3" s="1"/>
      <c r="N3" s="1"/>
      <c r="O3" s="1"/>
      <c r="Q3" t="s">
        <v>10</v>
      </c>
      <c r="R3" s="1"/>
    </row>
    <row r="4" spans="1:18" x14ac:dyDescent="0.25">
      <c r="B4" t="s">
        <v>1</v>
      </c>
      <c r="C4" s="1"/>
      <c r="D4" s="1"/>
      <c r="E4" s="3" t="s">
        <v>15</v>
      </c>
      <c r="F4" s="1"/>
      <c r="G4" s="1"/>
      <c r="I4" s="9"/>
      <c r="J4" t="s">
        <v>1</v>
      </c>
      <c r="K4" s="1"/>
      <c r="L4" s="1"/>
      <c r="M4" s="1"/>
      <c r="N4" s="1"/>
      <c r="O4" s="1"/>
      <c r="Q4" t="s">
        <v>11</v>
      </c>
      <c r="R4" s="5"/>
    </row>
    <row r="5" spans="1:18" x14ac:dyDescent="0.25">
      <c r="B5" t="s">
        <v>2</v>
      </c>
      <c r="C5" s="1"/>
      <c r="D5" s="1"/>
      <c r="E5" s="5" t="s">
        <v>45</v>
      </c>
      <c r="F5" s="1"/>
      <c r="G5" s="1"/>
      <c r="I5" s="9"/>
      <c r="J5" t="s">
        <v>2</v>
      </c>
      <c r="K5" s="1"/>
      <c r="L5" s="1"/>
      <c r="M5" s="1"/>
      <c r="N5" s="1"/>
      <c r="O5" s="1"/>
      <c r="Q5" t="s">
        <v>12</v>
      </c>
      <c r="R5" s="2"/>
    </row>
    <row r="6" spans="1:18" ht="15" customHeight="1" x14ac:dyDescent="0.25">
      <c r="B6" t="s">
        <v>3</v>
      </c>
      <c r="C6" s="1"/>
      <c r="D6" s="1"/>
      <c r="E6" s="1"/>
      <c r="F6" s="5" t="s">
        <v>15</v>
      </c>
      <c r="G6" s="1"/>
      <c r="I6" s="9"/>
      <c r="J6" t="s">
        <v>3</v>
      </c>
      <c r="Q6" t="s">
        <v>13</v>
      </c>
      <c r="R6" s="3"/>
    </row>
    <row r="7" spans="1:18" x14ac:dyDescent="0.25">
      <c r="B7" t="s">
        <v>4</v>
      </c>
      <c r="C7" s="6"/>
      <c r="D7" s="6"/>
      <c r="E7" s="6"/>
      <c r="F7" s="6"/>
      <c r="G7" s="6"/>
      <c r="J7" t="s">
        <v>4</v>
      </c>
      <c r="K7" s="6"/>
      <c r="L7" s="6"/>
      <c r="M7" s="6"/>
      <c r="N7" s="6"/>
      <c r="O7" s="6"/>
      <c r="Q7" t="s">
        <v>14</v>
      </c>
      <c r="R7" s="4"/>
    </row>
    <row r="8" spans="1:18" x14ac:dyDescent="0.25">
      <c r="B8" t="s">
        <v>17</v>
      </c>
      <c r="C8" s="6"/>
      <c r="D8" s="6"/>
      <c r="E8" s="6"/>
      <c r="F8" s="6"/>
      <c r="G8" s="6"/>
      <c r="J8" t="s">
        <v>17</v>
      </c>
      <c r="K8" s="6"/>
      <c r="L8" s="6"/>
      <c r="M8" s="6"/>
      <c r="N8" s="6"/>
      <c r="O8" s="6"/>
      <c r="Q8" t="s">
        <v>16</v>
      </c>
      <c r="R8" s="6"/>
    </row>
    <row r="9" spans="1:18" x14ac:dyDescent="0.25">
      <c r="B9" t="s">
        <v>18</v>
      </c>
      <c r="C9" s="6"/>
      <c r="D9" s="6"/>
      <c r="E9" s="6"/>
      <c r="F9" s="6"/>
      <c r="G9" s="6"/>
      <c r="J9" t="s">
        <v>18</v>
      </c>
      <c r="K9" s="6"/>
      <c r="L9" s="6"/>
      <c r="M9" s="6"/>
      <c r="N9" s="6"/>
      <c r="O9" s="6"/>
    </row>
    <row r="10" spans="1:18" x14ac:dyDescent="0.25">
      <c r="A10" s="9" t="s">
        <v>46</v>
      </c>
      <c r="B10" t="s">
        <v>0</v>
      </c>
      <c r="C10" s="2" t="s">
        <v>47</v>
      </c>
      <c r="D10" s="1"/>
      <c r="E10" s="1"/>
      <c r="F10" s="1"/>
      <c r="G10" s="1"/>
      <c r="J10" t="s">
        <v>0</v>
      </c>
    </row>
    <row r="11" spans="1:18" x14ac:dyDescent="0.25">
      <c r="A11" s="9"/>
      <c r="B11" t="s">
        <v>1</v>
      </c>
      <c r="C11" s="1"/>
      <c r="D11" s="1"/>
      <c r="E11" s="1"/>
      <c r="F11" s="1"/>
      <c r="G11" s="1"/>
      <c r="J11" t="s">
        <v>1</v>
      </c>
    </row>
    <row r="12" spans="1:18" x14ac:dyDescent="0.25">
      <c r="A12" s="9"/>
      <c r="B12" t="s">
        <v>2</v>
      </c>
      <c r="C12" s="1"/>
      <c r="D12" s="1"/>
      <c r="E12" s="1"/>
      <c r="F12" s="1"/>
      <c r="G12" s="1"/>
      <c r="J12" t="s">
        <v>2</v>
      </c>
    </row>
    <row r="13" spans="1:18" x14ac:dyDescent="0.25">
      <c r="A13" s="9"/>
      <c r="B13" t="s">
        <v>3</v>
      </c>
      <c r="C13" s="1"/>
      <c r="D13" s="1"/>
      <c r="E13" s="1"/>
      <c r="F13" s="1"/>
      <c r="G13" s="1"/>
      <c r="J13" t="s">
        <v>3</v>
      </c>
    </row>
    <row r="14" spans="1:18" x14ac:dyDescent="0.25">
      <c r="B14" t="s">
        <v>4</v>
      </c>
      <c r="C14" s="6"/>
      <c r="D14" s="6"/>
      <c r="E14" s="6"/>
      <c r="F14" s="6"/>
      <c r="G14" s="6"/>
      <c r="J14" t="s">
        <v>4</v>
      </c>
      <c r="K14" s="6"/>
      <c r="L14" s="6"/>
      <c r="M14" s="6"/>
      <c r="N14" s="6"/>
      <c r="O14" s="6"/>
    </row>
    <row r="15" spans="1:18" x14ac:dyDescent="0.25">
      <c r="B15" t="s">
        <v>17</v>
      </c>
      <c r="C15" s="6"/>
      <c r="D15" s="6"/>
      <c r="E15" s="6"/>
      <c r="F15" s="6"/>
      <c r="G15" s="6"/>
      <c r="J15" t="s">
        <v>17</v>
      </c>
      <c r="K15" s="6"/>
      <c r="L15" s="6"/>
      <c r="M15" s="6"/>
      <c r="N15" s="6"/>
      <c r="O15" s="6"/>
    </row>
    <row r="16" spans="1:18" x14ac:dyDescent="0.25">
      <c r="B16" t="s">
        <v>18</v>
      </c>
      <c r="C16" s="6"/>
      <c r="D16" s="6"/>
      <c r="E16" s="6"/>
      <c r="F16" s="6"/>
      <c r="G16" s="6"/>
      <c r="J16" t="s">
        <v>18</v>
      </c>
      <c r="K16" s="6"/>
      <c r="L16" s="6"/>
      <c r="M16" s="6"/>
      <c r="N16" s="6"/>
      <c r="O16" s="6"/>
    </row>
    <row r="17" spans="2:15" x14ac:dyDescent="0.25">
      <c r="B17" t="s">
        <v>0</v>
      </c>
      <c r="C17" s="1"/>
      <c r="D17" s="1"/>
      <c r="E17" s="1"/>
      <c r="F17" s="1"/>
      <c r="G17" s="1"/>
      <c r="J17" t="s">
        <v>0</v>
      </c>
    </row>
    <row r="18" spans="2:15" x14ac:dyDescent="0.25">
      <c r="B18" t="s">
        <v>1</v>
      </c>
      <c r="C18" s="1"/>
      <c r="D18" s="1"/>
      <c r="E18" s="1"/>
      <c r="F18" s="1"/>
      <c r="G18" s="1"/>
      <c r="J18" t="s">
        <v>1</v>
      </c>
    </row>
    <row r="19" spans="2:15" x14ac:dyDescent="0.25">
      <c r="B19" t="s">
        <v>2</v>
      </c>
      <c r="C19" s="1"/>
      <c r="D19" s="1"/>
      <c r="E19" s="1"/>
      <c r="F19" s="1"/>
      <c r="G19" s="1"/>
      <c r="J19" t="s">
        <v>2</v>
      </c>
    </row>
    <row r="20" spans="2:15" x14ac:dyDescent="0.25">
      <c r="B20" t="s">
        <v>3</v>
      </c>
      <c r="C20" s="1"/>
      <c r="D20" s="1"/>
      <c r="E20" s="1"/>
      <c r="F20" s="1"/>
      <c r="G20" s="1"/>
      <c r="J20" t="s">
        <v>3</v>
      </c>
    </row>
    <row r="21" spans="2:15" x14ac:dyDescent="0.25">
      <c r="B21" t="s">
        <v>4</v>
      </c>
      <c r="C21" s="6"/>
      <c r="D21" s="6"/>
      <c r="E21" s="6"/>
      <c r="F21" s="6"/>
      <c r="G21" s="6"/>
      <c r="J21" t="s">
        <v>4</v>
      </c>
      <c r="K21" s="6"/>
      <c r="L21" s="6"/>
      <c r="M21" s="6"/>
      <c r="N21" s="6"/>
      <c r="O21" s="6"/>
    </row>
    <row r="22" spans="2:15" x14ac:dyDescent="0.25">
      <c r="B22" t="s">
        <v>17</v>
      </c>
      <c r="C22" s="6"/>
      <c r="D22" s="6"/>
      <c r="E22" s="6"/>
      <c r="F22" s="6"/>
      <c r="G22" s="6"/>
      <c r="J22" t="s">
        <v>17</v>
      </c>
      <c r="K22" s="6"/>
      <c r="L22" s="6"/>
      <c r="M22" s="6"/>
      <c r="N22" s="6"/>
      <c r="O22" s="6"/>
    </row>
    <row r="23" spans="2:15" x14ac:dyDescent="0.25">
      <c r="B23" t="s">
        <v>18</v>
      </c>
      <c r="C23" s="6"/>
      <c r="D23" s="6"/>
      <c r="E23" s="6"/>
      <c r="F23" s="6"/>
      <c r="G23" s="6"/>
      <c r="J23" t="s">
        <v>18</v>
      </c>
      <c r="K23" s="6"/>
      <c r="L23" s="6"/>
      <c r="M23" s="6"/>
      <c r="N23" s="6"/>
      <c r="O23" s="6"/>
    </row>
    <row r="24" spans="2:15" x14ac:dyDescent="0.25">
      <c r="B24" t="s">
        <v>0</v>
      </c>
      <c r="C24" s="1"/>
      <c r="D24" s="1"/>
      <c r="E24" s="1"/>
      <c r="F24" s="1"/>
      <c r="G24" s="3" t="s">
        <v>15</v>
      </c>
      <c r="J24" t="s">
        <v>0</v>
      </c>
    </row>
    <row r="25" spans="2:15" x14ac:dyDescent="0.25">
      <c r="B25" t="s">
        <v>1</v>
      </c>
      <c r="C25" s="1"/>
      <c r="D25" s="1"/>
      <c r="E25" s="1"/>
      <c r="F25" s="1"/>
      <c r="G25" s="3" t="s">
        <v>15</v>
      </c>
      <c r="J25" t="s">
        <v>1</v>
      </c>
    </row>
    <row r="26" spans="2:15" x14ac:dyDescent="0.25">
      <c r="B26" t="s">
        <v>2</v>
      </c>
      <c r="C26" s="1"/>
      <c r="D26" s="1"/>
      <c r="E26" s="5" t="s">
        <v>52</v>
      </c>
      <c r="F26" s="1"/>
      <c r="G26" s="1"/>
      <c r="J26" t="s">
        <v>2</v>
      </c>
    </row>
    <row r="27" spans="2:15" x14ac:dyDescent="0.25">
      <c r="B27" t="s">
        <v>3</v>
      </c>
      <c r="C27" s="2" t="s">
        <v>52</v>
      </c>
      <c r="D27" s="1"/>
      <c r="E27" s="1"/>
      <c r="F27" s="1"/>
      <c r="G27" s="1"/>
      <c r="J27" t="s">
        <v>3</v>
      </c>
    </row>
    <row r="28" spans="2:15" x14ac:dyDescent="0.25">
      <c r="B28" t="s">
        <v>4</v>
      </c>
      <c r="C28" s="6"/>
      <c r="D28" s="6"/>
      <c r="E28" s="6"/>
      <c r="F28" s="6"/>
      <c r="G28" s="6"/>
      <c r="J28" t="s">
        <v>4</v>
      </c>
      <c r="K28" s="6"/>
      <c r="L28" s="6"/>
      <c r="M28" s="6"/>
      <c r="N28" s="6"/>
      <c r="O28" s="6"/>
    </row>
    <row r="29" spans="2:15" x14ac:dyDescent="0.25">
      <c r="B29" t="s">
        <v>17</v>
      </c>
      <c r="C29" s="6"/>
      <c r="D29" s="6"/>
      <c r="E29" s="6"/>
      <c r="F29" s="6"/>
      <c r="G29" s="6"/>
      <c r="J29" t="s">
        <v>17</v>
      </c>
      <c r="K29" s="6"/>
      <c r="L29" s="6"/>
      <c r="M29" s="6"/>
      <c r="N29" s="6"/>
      <c r="O29" s="6"/>
    </row>
    <row r="30" spans="2:15" x14ac:dyDescent="0.25">
      <c r="B30" t="s">
        <v>18</v>
      </c>
      <c r="C30" s="6"/>
      <c r="D30" s="6"/>
      <c r="E30" s="6"/>
      <c r="F30" s="6"/>
      <c r="G30" s="6"/>
      <c r="J30" t="s">
        <v>18</v>
      </c>
      <c r="K30" s="6"/>
      <c r="L30" s="6"/>
      <c r="M30" s="6"/>
      <c r="N30" s="6"/>
      <c r="O30" s="6"/>
    </row>
    <row r="31" spans="2:15" x14ac:dyDescent="0.25">
      <c r="C31" s="8"/>
      <c r="D31" s="8"/>
      <c r="E31" s="8"/>
      <c r="F31" s="8"/>
      <c r="G31" s="8"/>
    </row>
    <row r="32" spans="2:15" x14ac:dyDescent="0.25">
      <c r="C32" s="7" t="s">
        <v>5</v>
      </c>
      <c r="D32" s="7" t="s">
        <v>6</v>
      </c>
      <c r="E32" s="7" t="s">
        <v>7</v>
      </c>
      <c r="F32" s="7" t="s">
        <v>8</v>
      </c>
      <c r="G32" s="7" t="s">
        <v>9</v>
      </c>
    </row>
    <row r="33" spans="2:7" x14ac:dyDescent="0.25">
      <c r="B33" t="s">
        <v>51</v>
      </c>
      <c r="C33">
        <v>1</v>
      </c>
      <c r="D33">
        <v>0</v>
      </c>
      <c r="E33">
        <v>0</v>
      </c>
      <c r="F33">
        <v>0</v>
      </c>
      <c r="G33">
        <v>0</v>
      </c>
    </row>
  </sheetData>
  <mergeCells count="2">
    <mergeCell ref="A10:A13"/>
    <mergeCell ref="I3:I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8:T42"/>
  <sheetViews>
    <sheetView topLeftCell="A7" workbookViewId="0">
      <selection activeCell="H44" sqref="H44"/>
    </sheetView>
  </sheetViews>
  <sheetFormatPr defaultRowHeight="15" x14ac:dyDescent="0.25"/>
  <cols>
    <col min="4" max="4" width="11.140625" customWidth="1"/>
    <col min="5" max="5" width="11.85546875" customWidth="1"/>
    <col min="8" max="9" width="10.42578125" customWidth="1"/>
    <col min="16" max="16" width="11" customWidth="1"/>
    <col min="17" max="17" width="11.140625" customWidth="1"/>
  </cols>
  <sheetData>
    <row r="8" spans="3:19" x14ac:dyDescent="0.25">
      <c r="D8" s="10" t="s">
        <v>29</v>
      </c>
      <c r="E8" s="10"/>
      <c r="F8" s="10" t="s">
        <v>30</v>
      </c>
      <c r="G8" s="10"/>
      <c r="H8" s="12" t="s">
        <v>31</v>
      </c>
      <c r="I8" s="12"/>
      <c r="J8" s="12"/>
      <c r="K8" s="10" t="s">
        <v>32</v>
      </c>
      <c r="L8" s="10"/>
      <c r="M8" s="10"/>
      <c r="S8" t="s">
        <v>39</v>
      </c>
    </row>
    <row r="9" spans="3:19" x14ac:dyDescent="0.25">
      <c r="C9" t="s">
        <v>19</v>
      </c>
      <c r="D9" s="10">
        <v>57900000000</v>
      </c>
      <c r="E9" s="10"/>
      <c r="F9" s="10">
        <v>4878000</v>
      </c>
      <c r="G9" s="10"/>
      <c r="H9" s="12">
        <v>88</v>
      </c>
      <c r="I9" s="12"/>
      <c r="J9" s="12"/>
      <c r="K9" s="10">
        <v>58.6</v>
      </c>
      <c r="L9" s="10"/>
      <c r="M9" s="10"/>
      <c r="S9" t="s">
        <v>40</v>
      </c>
    </row>
    <row r="10" spans="3:19" x14ac:dyDescent="0.25">
      <c r="C10" t="s">
        <v>20</v>
      </c>
      <c r="D10" s="10">
        <v>108200000000</v>
      </c>
      <c r="E10" s="10"/>
      <c r="F10" s="10">
        <v>12104000</v>
      </c>
      <c r="G10" s="10"/>
      <c r="H10" s="12">
        <v>225</v>
      </c>
      <c r="I10" s="12"/>
      <c r="J10" s="12"/>
      <c r="K10" s="10">
        <v>241</v>
      </c>
      <c r="L10" s="10"/>
      <c r="M10" s="10"/>
      <c r="S10" t="s">
        <v>41</v>
      </c>
    </row>
    <row r="11" spans="3:19" ht="15.75" thickBot="1" x14ac:dyDescent="0.3">
      <c r="C11" t="s">
        <v>21</v>
      </c>
      <c r="D11" s="10">
        <v>149600000000</v>
      </c>
      <c r="E11" s="10"/>
      <c r="F11" s="10">
        <v>12760000</v>
      </c>
      <c r="G11" s="10"/>
      <c r="H11" s="12">
        <v>365.24</v>
      </c>
      <c r="I11" s="12"/>
      <c r="J11" s="12"/>
      <c r="K11" s="10">
        <v>1</v>
      </c>
      <c r="L11" s="10"/>
      <c r="M11" s="10"/>
      <c r="S11" t="s">
        <v>42</v>
      </c>
    </row>
    <row r="12" spans="3:19" ht="15.75" thickBot="1" x14ac:dyDescent="0.3">
      <c r="C12" t="s">
        <v>22</v>
      </c>
      <c r="D12" s="11">
        <v>227900000000</v>
      </c>
      <c r="E12" s="11"/>
      <c r="F12" s="11">
        <v>6787000</v>
      </c>
      <c r="G12" s="11"/>
      <c r="H12" s="13">
        <v>687</v>
      </c>
      <c r="I12" s="13"/>
      <c r="J12" s="13"/>
      <c r="K12" s="11">
        <v>1.02</v>
      </c>
      <c r="L12" s="11"/>
      <c r="M12" s="11"/>
      <c r="P12" s="14" t="s">
        <v>37</v>
      </c>
      <c r="Q12" s="15"/>
      <c r="S12" t="s">
        <v>43</v>
      </c>
    </row>
    <row r="13" spans="3:19" x14ac:dyDescent="0.25">
      <c r="C13" t="s">
        <v>23</v>
      </c>
      <c r="D13" s="11">
        <v>778300000000</v>
      </c>
      <c r="E13" s="11"/>
      <c r="F13" s="11">
        <v>139822000</v>
      </c>
      <c r="G13" s="11"/>
      <c r="H13" s="13">
        <v>4343.5</v>
      </c>
      <c r="I13" s="13"/>
      <c r="J13" s="13"/>
      <c r="K13" s="11">
        <v>0.41</v>
      </c>
      <c r="L13" s="11"/>
      <c r="M13" s="11"/>
      <c r="P13" s="16">
        <f>F11*10</f>
        <v>127600000</v>
      </c>
      <c r="Q13" s="16"/>
      <c r="S13" t="s">
        <v>44</v>
      </c>
    </row>
    <row r="14" spans="3:19" x14ac:dyDescent="0.25">
      <c r="C14" t="s">
        <v>24</v>
      </c>
      <c r="D14" s="11">
        <v>1427000000000</v>
      </c>
      <c r="E14" s="11"/>
      <c r="F14" s="11">
        <v>120500000</v>
      </c>
      <c r="G14" s="11"/>
      <c r="H14" s="13">
        <v>10767.5</v>
      </c>
      <c r="I14" s="13"/>
      <c r="J14" s="13"/>
      <c r="K14" s="11">
        <v>0.44</v>
      </c>
      <c r="L14" s="11"/>
      <c r="M14" s="11"/>
    </row>
    <row r="15" spans="3:19" x14ac:dyDescent="0.25">
      <c r="C15" t="s">
        <v>25</v>
      </c>
      <c r="D15" s="11">
        <v>2871000000000</v>
      </c>
      <c r="E15" s="11"/>
      <c r="F15" s="11">
        <v>51120000</v>
      </c>
      <c r="G15" s="11"/>
      <c r="H15" s="13">
        <v>30660</v>
      </c>
      <c r="I15" s="13"/>
      <c r="J15" s="13"/>
      <c r="K15" s="11">
        <v>0.75</v>
      </c>
      <c r="L15" s="11"/>
      <c r="M15" s="11"/>
    </row>
    <row r="16" spans="3:19" x14ac:dyDescent="0.25">
      <c r="C16" t="s">
        <v>26</v>
      </c>
      <c r="D16" s="11">
        <v>4497100000000</v>
      </c>
      <c r="E16" s="11"/>
      <c r="F16" s="11">
        <v>49530000</v>
      </c>
      <c r="G16" s="11"/>
      <c r="H16" s="13">
        <v>60225</v>
      </c>
      <c r="I16" s="13"/>
      <c r="J16" s="13"/>
      <c r="K16" s="11">
        <v>0.79</v>
      </c>
      <c r="L16" s="11"/>
      <c r="M16" s="11"/>
    </row>
    <row r="17" spans="3:20" x14ac:dyDescent="0.25">
      <c r="C17" t="s">
        <v>27</v>
      </c>
      <c r="D17" s="11">
        <v>5913000000000</v>
      </c>
      <c r="E17" s="11"/>
      <c r="F17" s="11">
        <v>2301000</v>
      </c>
      <c r="G17" s="11"/>
      <c r="H17" s="13">
        <v>90520</v>
      </c>
      <c r="I17" s="13"/>
      <c r="J17" s="13"/>
      <c r="K17" s="11">
        <v>6.4</v>
      </c>
      <c r="L17" s="11"/>
      <c r="M17" s="11"/>
    </row>
    <row r="18" spans="3:20" x14ac:dyDescent="0.25">
      <c r="C18" t="s">
        <v>28</v>
      </c>
      <c r="D18" s="10" t="s">
        <v>36</v>
      </c>
      <c r="E18" s="10"/>
      <c r="F18" s="11">
        <v>1391000000</v>
      </c>
      <c r="G18" s="11"/>
      <c r="H18" s="12" t="s">
        <v>36</v>
      </c>
      <c r="I18" s="12"/>
      <c r="J18" s="12"/>
      <c r="K18" s="10" t="s">
        <v>36</v>
      </c>
      <c r="L18" s="10"/>
      <c r="M18" s="10"/>
    </row>
    <row r="20" spans="3:20" x14ac:dyDescent="0.25">
      <c r="D20" s="10" t="s">
        <v>33</v>
      </c>
      <c r="E20" s="10"/>
      <c r="F20" s="10" t="s">
        <v>34</v>
      </c>
      <c r="G20" s="10"/>
      <c r="H20" s="12" t="s">
        <v>38</v>
      </c>
      <c r="I20" s="12"/>
      <c r="J20" s="12"/>
      <c r="K20" s="10" t="s">
        <v>35</v>
      </c>
      <c r="L20" s="10"/>
      <c r="M20" s="10"/>
      <c r="P20" s="17" t="s">
        <v>48</v>
      </c>
      <c r="Q20" s="17"/>
    </row>
    <row r="21" spans="3:20" x14ac:dyDescent="0.25">
      <c r="C21" t="s">
        <v>19</v>
      </c>
      <c r="D21" s="10">
        <f>D9/$P$13</f>
        <v>453.76175548589339</v>
      </c>
      <c r="E21" s="10"/>
      <c r="F21" s="10">
        <f>F9/$P$13</f>
        <v>3.822884012539185E-2</v>
      </c>
      <c r="G21" s="10"/>
      <c r="H21" s="12">
        <f>((H9*24)*60)*60</f>
        <v>7603200</v>
      </c>
      <c r="I21" s="12"/>
      <c r="J21" s="12"/>
      <c r="K21" s="12">
        <f>((K9*24)*60)*60</f>
        <v>5063040</v>
      </c>
      <c r="L21" s="12"/>
      <c r="M21" s="12"/>
      <c r="P21" s="18">
        <f>H21/30</f>
        <v>253440</v>
      </c>
      <c r="Q21" s="18"/>
    </row>
    <row r="22" spans="3:20" x14ac:dyDescent="0.25">
      <c r="C22" t="s">
        <v>20</v>
      </c>
      <c r="D22" s="10">
        <f t="shared" ref="D22:D29" si="0">D10/$P$13</f>
        <v>847.96238244514109</v>
      </c>
      <c r="E22" s="10"/>
      <c r="F22" s="10">
        <f t="shared" ref="F22:F30" si="1">F10/$P$13</f>
        <v>9.4858934169278999E-2</v>
      </c>
      <c r="G22" s="10"/>
      <c r="H22" s="12">
        <f t="shared" ref="H22:H29" si="2">((H10*24)*60)*60</f>
        <v>19440000</v>
      </c>
      <c r="I22" s="12"/>
      <c r="J22" s="12"/>
      <c r="K22" s="12">
        <f t="shared" ref="K22:K29" si="3">((K10*24)*60)*60</f>
        <v>20822400</v>
      </c>
      <c r="L22" s="12"/>
      <c r="M22" s="12"/>
    </row>
    <row r="23" spans="3:20" x14ac:dyDescent="0.25">
      <c r="C23" t="s">
        <v>21</v>
      </c>
      <c r="D23" s="10">
        <f t="shared" si="0"/>
        <v>1172.4137931034484</v>
      </c>
      <c r="E23" s="10"/>
      <c r="F23" s="10">
        <f t="shared" si="1"/>
        <v>0.1</v>
      </c>
      <c r="G23" s="10"/>
      <c r="H23" s="12">
        <f t="shared" si="2"/>
        <v>31556736</v>
      </c>
      <c r="I23" s="12"/>
      <c r="J23" s="12"/>
      <c r="K23" s="12">
        <f t="shared" si="3"/>
        <v>86400</v>
      </c>
      <c r="L23" s="12"/>
      <c r="M23" s="12"/>
    </row>
    <row r="24" spans="3:20" x14ac:dyDescent="0.25">
      <c r="C24" t="s">
        <v>22</v>
      </c>
      <c r="D24" s="10">
        <f t="shared" si="0"/>
        <v>1786.0501567398119</v>
      </c>
      <c r="E24" s="10"/>
      <c r="F24" s="10">
        <f t="shared" si="1"/>
        <v>5.3189655172413794E-2</v>
      </c>
      <c r="G24" s="10"/>
      <c r="H24" s="12">
        <f t="shared" si="2"/>
        <v>59356800</v>
      </c>
      <c r="I24" s="12"/>
      <c r="J24" s="12"/>
      <c r="K24" s="12">
        <f t="shared" si="3"/>
        <v>88128</v>
      </c>
      <c r="L24" s="12"/>
      <c r="M24" s="12"/>
    </row>
    <row r="25" spans="3:20" x14ac:dyDescent="0.25">
      <c r="C25" t="s">
        <v>23</v>
      </c>
      <c r="D25" s="10">
        <f t="shared" si="0"/>
        <v>6099.5297805642631</v>
      </c>
      <c r="E25" s="10"/>
      <c r="F25" s="10">
        <f t="shared" si="1"/>
        <v>1.0957836990595611</v>
      </c>
      <c r="G25" s="10"/>
      <c r="H25" s="12">
        <f t="shared" si="2"/>
        <v>375278400</v>
      </c>
      <c r="I25" s="12"/>
      <c r="J25" s="12"/>
      <c r="K25" s="12">
        <f t="shared" si="3"/>
        <v>35424</v>
      </c>
      <c r="L25" s="12"/>
      <c r="M25" s="12"/>
      <c r="Q25" t="s">
        <v>56</v>
      </c>
      <c r="T25" t="s">
        <v>57</v>
      </c>
    </row>
    <row r="26" spans="3:20" x14ac:dyDescent="0.25">
      <c r="C26" t="s">
        <v>24</v>
      </c>
      <c r="D26" s="10">
        <f t="shared" si="0"/>
        <v>11183.385579937303</v>
      </c>
      <c r="E26" s="10"/>
      <c r="F26" s="10">
        <f t="shared" si="1"/>
        <v>0.94435736677115989</v>
      </c>
      <c r="G26" s="10"/>
      <c r="H26" s="12">
        <f t="shared" si="2"/>
        <v>930312000</v>
      </c>
      <c r="I26" s="12"/>
      <c r="J26" s="12"/>
      <c r="K26" s="12">
        <f t="shared" si="3"/>
        <v>38016</v>
      </c>
      <c r="L26" s="12"/>
      <c r="M26" s="12"/>
      <c r="P26" t="s">
        <v>55</v>
      </c>
      <c r="Q26">
        <v>384400000</v>
      </c>
      <c r="T26">
        <f>Q26/P13 + D23</f>
        <v>1175.4263322884015</v>
      </c>
    </row>
    <row r="27" spans="3:20" x14ac:dyDescent="0.25">
      <c r="C27" t="s">
        <v>25</v>
      </c>
      <c r="D27" s="10">
        <f t="shared" si="0"/>
        <v>22500</v>
      </c>
      <c r="E27" s="10"/>
      <c r="F27" s="10">
        <f t="shared" si="1"/>
        <v>0.40062695924764891</v>
      </c>
      <c r="G27" s="10"/>
      <c r="H27" s="12">
        <f t="shared" si="2"/>
        <v>2649024000</v>
      </c>
      <c r="I27" s="12"/>
      <c r="J27" s="12"/>
      <c r="K27" s="12">
        <f t="shared" si="3"/>
        <v>64800</v>
      </c>
      <c r="L27" s="12"/>
      <c r="M27" s="12"/>
    </row>
    <row r="28" spans="3:20" x14ac:dyDescent="0.25">
      <c r="C28" t="s">
        <v>26</v>
      </c>
      <c r="D28" s="10">
        <f t="shared" si="0"/>
        <v>35243.730407523508</v>
      </c>
      <c r="E28" s="10"/>
      <c r="F28" s="10">
        <f t="shared" si="1"/>
        <v>0.38816614420062695</v>
      </c>
      <c r="G28" s="10"/>
      <c r="H28" s="12">
        <f t="shared" si="2"/>
        <v>5203440000</v>
      </c>
      <c r="I28" s="12"/>
      <c r="J28" s="12"/>
      <c r="K28" s="12">
        <f t="shared" si="3"/>
        <v>68256.000000000015</v>
      </c>
      <c r="L28" s="12"/>
      <c r="M28" s="12"/>
    </row>
    <row r="29" spans="3:20" x14ac:dyDescent="0.25">
      <c r="C29" t="s">
        <v>27</v>
      </c>
      <c r="D29" s="10">
        <f t="shared" si="0"/>
        <v>46340.125391849528</v>
      </c>
      <c r="E29" s="10"/>
      <c r="F29" s="10">
        <f t="shared" si="1"/>
        <v>1.8032915360501566E-2</v>
      </c>
      <c r="G29" s="10"/>
      <c r="H29" s="12">
        <f t="shared" si="2"/>
        <v>7820928000</v>
      </c>
      <c r="I29" s="12"/>
      <c r="J29" s="12"/>
      <c r="K29" s="12">
        <f t="shared" si="3"/>
        <v>552960.00000000012</v>
      </c>
      <c r="L29" s="12"/>
      <c r="M29" s="12"/>
    </row>
    <row r="30" spans="3:20" x14ac:dyDescent="0.25">
      <c r="C30" t="s">
        <v>28</v>
      </c>
      <c r="D30" s="10" t="s">
        <v>36</v>
      </c>
      <c r="E30" s="10"/>
      <c r="F30" s="10">
        <f t="shared" si="1"/>
        <v>10.901253918495298</v>
      </c>
      <c r="G30" s="10"/>
      <c r="H30" s="12" t="s">
        <v>36</v>
      </c>
      <c r="I30" s="12"/>
      <c r="J30" s="12"/>
      <c r="K30" s="10" t="s">
        <v>36</v>
      </c>
      <c r="L30" s="10"/>
      <c r="M30" s="10"/>
    </row>
    <row r="32" spans="3:20" x14ac:dyDescent="0.25">
      <c r="H32" s="12" t="s">
        <v>49</v>
      </c>
      <c r="I32" s="12"/>
      <c r="J32" s="12"/>
      <c r="K32" s="10" t="s">
        <v>50</v>
      </c>
      <c r="L32" s="10"/>
      <c r="M32" s="10"/>
    </row>
    <row r="33" spans="8:13" x14ac:dyDescent="0.25">
      <c r="H33" s="12">
        <f>H21/$P$21</f>
        <v>30</v>
      </c>
      <c r="I33" s="12"/>
      <c r="J33" s="12"/>
      <c r="K33" s="12">
        <f>K21/$P$21</f>
        <v>19.977272727272727</v>
      </c>
      <c r="L33" s="12"/>
      <c r="M33" s="12"/>
    </row>
    <row r="34" spans="8:13" x14ac:dyDescent="0.25">
      <c r="H34" s="12">
        <f t="shared" ref="H34:H41" si="4">H22/$P$21</f>
        <v>76.704545454545453</v>
      </c>
      <c r="I34" s="12"/>
      <c r="J34" s="12"/>
      <c r="K34" s="12">
        <f t="shared" ref="K34:K41" si="5">K22/$P$21</f>
        <v>82.159090909090907</v>
      </c>
      <c r="L34" s="12"/>
      <c r="M34" s="12"/>
    </row>
    <row r="35" spans="8:13" x14ac:dyDescent="0.25">
      <c r="H35" s="12">
        <f t="shared" si="4"/>
        <v>124.51363636363637</v>
      </c>
      <c r="I35" s="12"/>
      <c r="J35" s="12"/>
      <c r="K35" s="12">
        <f t="shared" si="5"/>
        <v>0.34090909090909088</v>
      </c>
      <c r="L35" s="12"/>
      <c r="M35" s="12"/>
    </row>
    <row r="36" spans="8:13" x14ac:dyDescent="0.25">
      <c r="H36" s="12">
        <f t="shared" si="4"/>
        <v>234.20454545454547</v>
      </c>
      <c r="I36" s="12"/>
      <c r="J36" s="12"/>
      <c r="K36" s="12">
        <f t="shared" si="5"/>
        <v>0.34772727272727272</v>
      </c>
      <c r="L36" s="12"/>
      <c r="M36" s="12"/>
    </row>
    <row r="37" spans="8:13" x14ac:dyDescent="0.25">
      <c r="H37" s="12">
        <f t="shared" si="4"/>
        <v>1480.7386363636363</v>
      </c>
      <c r="I37" s="12"/>
      <c r="J37" s="12"/>
      <c r="K37" s="12">
        <f t="shared" si="5"/>
        <v>0.13977272727272727</v>
      </c>
      <c r="L37" s="12"/>
      <c r="M37" s="12"/>
    </row>
    <row r="38" spans="8:13" x14ac:dyDescent="0.25">
      <c r="H38" s="12">
        <f t="shared" si="4"/>
        <v>3670.7386363636365</v>
      </c>
      <c r="I38" s="12"/>
      <c r="J38" s="12"/>
      <c r="K38" s="12">
        <f t="shared" si="5"/>
        <v>0.15</v>
      </c>
      <c r="L38" s="12"/>
      <c r="M38" s="12"/>
    </row>
    <row r="39" spans="8:13" x14ac:dyDescent="0.25">
      <c r="H39" s="12">
        <f t="shared" si="4"/>
        <v>10452.272727272728</v>
      </c>
      <c r="I39" s="12"/>
      <c r="J39" s="12"/>
      <c r="K39" s="12">
        <f t="shared" si="5"/>
        <v>0.25568181818181818</v>
      </c>
      <c r="L39" s="12"/>
      <c r="M39" s="12"/>
    </row>
    <row r="40" spans="8:13" x14ac:dyDescent="0.25">
      <c r="H40" s="12">
        <f t="shared" si="4"/>
        <v>20531.25</v>
      </c>
      <c r="I40" s="12"/>
      <c r="J40" s="12"/>
      <c r="K40" s="12">
        <f t="shared" si="5"/>
        <v>0.2693181818181819</v>
      </c>
      <c r="L40" s="12"/>
      <c r="M40" s="12"/>
    </row>
    <row r="41" spans="8:13" x14ac:dyDescent="0.25">
      <c r="H41" s="12">
        <f t="shared" si="4"/>
        <v>30859.090909090908</v>
      </c>
      <c r="I41" s="12"/>
      <c r="J41" s="12"/>
      <c r="K41" s="12">
        <f t="shared" si="5"/>
        <v>2.1818181818181821</v>
      </c>
      <c r="L41" s="12"/>
      <c r="M41" s="12"/>
    </row>
    <row r="42" spans="8:13" x14ac:dyDescent="0.25">
      <c r="H42" s="12" t="s">
        <v>36</v>
      </c>
      <c r="I42" s="12"/>
      <c r="J42" s="12"/>
      <c r="K42" s="10" t="s">
        <v>36</v>
      </c>
      <c r="L42" s="10"/>
      <c r="M42" s="10"/>
    </row>
  </sheetData>
  <mergeCells count="114">
    <mergeCell ref="H40:J40"/>
    <mergeCell ref="K40:M40"/>
    <mergeCell ref="H41:J41"/>
    <mergeCell ref="K41:M41"/>
    <mergeCell ref="H42:J42"/>
    <mergeCell ref="K42:M42"/>
    <mergeCell ref="H37:J37"/>
    <mergeCell ref="K37:M37"/>
    <mergeCell ref="H38:J38"/>
    <mergeCell ref="K38:M38"/>
    <mergeCell ref="H39:J39"/>
    <mergeCell ref="K39:M39"/>
    <mergeCell ref="H34:J34"/>
    <mergeCell ref="K34:M34"/>
    <mergeCell ref="H35:J35"/>
    <mergeCell ref="K35:M35"/>
    <mergeCell ref="H36:J36"/>
    <mergeCell ref="K36:M36"/>
    <mergeCell ref="P20:Q20"/>
    <mergeCell ref="P21:Q21"/>
    <mergeCell ref="H32:J32"/>
    <mergeCell ref="K32:M32"/>
    <mergeCell ref="H33:J33"/>
    <mergeCell ref="K33:M33"/>
    <mergeCell ref="P12:Q12"/>
    <mergeCell ref="P13:Q13"/>
    <mergeCell ref="D29:E29"/>
    <mergeCell ref="F29:G29"/>
    <mergeCell ref="H29:J29"/>
    <mergeCell ref="K29:M29"/>
    <mergeCell ref="D25:E25"/>
    <mergeCell ref="F25:G25"/>
    <mergeCell ref="H25:J25"/>
    <mergeCell ref="K25:M25"/>
    <mergeCell ref="D26:E26"/>
    <mergeCell ref="F26:G26"/>
    <mergeCell ref="H26:J26"/>
    <mergeCell ref="K26:M26"/>
    <mergeCell ref="D23:E23"/>
    <mergeCell ref="F23:G23"/>
    <mergeCell ref="H21:J21"/>
    <mergeCell ref="K21:M21"/>
    <mergeCell ref="H23:J23"/>
    <mergeCell ref="K23:M23"/>
    <mergeCell ref="D24:E24"/>
    <mergeCell ref="F24:G24"/>
    <mergeCell ref="H24:J24"/>
    <mergeCell ref="K24:M24"/>
    <mergeCell ref="D30:E30"/>
    <mergeCell ref="F30:G30"/>
    <mergeCell ref="H30:J30"/>
    <mergeCell ref="K30:M30"/>
    <mergeCell ref="D27:E27"/>
    <mergeCell ref="F27:G27"/>
    <mergeCell ref="H27:J27"/>
    <mergeCell ref="K27:M27"/>
    <mergeCell ref="D28:E28"/>
    <mergeCell ref="F28:G28"/>
    <mergeCell ref="H28:J28"/>
    <mergeCell ref="K28:M28"/>
    <mergeCell ref="D22:E22"/>
    <mergeCell ref="F22:G22"/>
    <mergeCell ref="H22:J22"/>
    <mergeCell ref="K22:M22"/>
    <mergeCell ref="D21:E21"/>
    <mergeCell ref="F21:G21"/>
    <mergeCell ref="D16:E16"/>
    <mergeCell ref="D17:E17"/>
    <mergeCell ref="D18:E18"/>
    <mergeCell ref="D20:E20"/>
    <mergeCell ref="F20:G20"/>
    <mergeCell ref="H20:J20"/>
    <mergeCell ref="K17:M17"/>
    <mergeCell ref="K18:M18"/>
    <mergeCell ref="F18:G18"/>
    <mergeCell ref="K20:M20"/>
    <mergeCell ref="H18:J18"/>
    <mergeCell ref="H16:J16"/>
    <mergeCell ref="H17:J17"/>
    <mergeCell ref="F16:G16"/>
    <mergeCell ref="F17:G17"/>
    <mergeCell ref="F12:G12"/>
    <mergeCell ref="F13:G13"/>
    <mergeCell ref="K11:M11"/>
    <mergeCell ref="K12:M12"/>
    <mergeCell ref="K13:M13"/>
    <mergeCell ref="K14:M14"/>
    <mergeCell ref="K15:M15"/>
    <mergeCell ref="K16:M16"/>
    <mergeCell ref="D15:E15"/>
    <mergeCell ref="H8:J8"/>
    <mergeCell ref="H9:J9"/>
    <mergeCell ref="H10:J10"/>
    <mergeCell ref="H11:J11"/>
    <mergeCell ref="F8:G8"/>
    <mergeCell ref="F9:G9"/>
    <mergeCell ref="F10:G10"/>
    <mergeCell ref="F11:G11"/>
    <mergeCell ref="H12:J12"/>
    <mergeCell ref="H13:J13"/>
    <mergeCell ref="H14:J14"/>
    <mergeCell ref="H15:J15"/>
    <mergeCell ref="F14:G14"/>
    <mergeCell ref="F15:G15"/>
    <mergeCell ref="K8:M8"/>
    <mergeCell ref="K9:M9"/>
    <mergeCell ref="D8:E8"/>
    <mergeCell ref="D9:E9"/>
    <mergeCell ref="D10:E10"/>
    <mergeCell ref="D11:E11"/>
    <mergeCell ref="D12:E12"/>
    <mergeCell ref="D13:E13"/>
    <mergeCell ref="D14:E14"/>
    <mergeCell ref="K10:M10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Aanwezigheid</vt:lpstr>
      <vt:lpstr>Omrekenen Scale</vt:lpstr>
      <vt:lpstr>Blad3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Stremmelaar</dc:creator>
  <cp:lastModifiedBy>Daniel Stremmelaar</cp:lastModifiedBy>
  <dcterms:created xsi:type="dcterms:W3CDTF">2019-02-04T09:36:11Z</dcterms:created>
  <dcterms:modified xsi:type="dcterms:W3CDTF">2019-03-13T11:50:50Z</dcterms:modified>
</cp:coreProperties>
</file>