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C-ITC\1er Semestre\Modelación Computacional Aplicando Leyes del Conservacion\ret\"/>
    </mc:Choice>
  </mc:AlternateContent>
  <xr:revisionPtr revIDLastSave="0" documentId="13_ncr:1_{C5F5DA1E-BE72-46C5-9168-8C65B74B3203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Hoja 1" sheetId="3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30" i="3" l="1"/>
  <c r="X230" i="3" s="1"/>
  <c r="E230" i="3"/>
  <c r="W230" i="3" s="1"/>
  <c r="F229" i="3"/>
  <c r="X229" i="3" s="1"/>
  <c r="Z229" i="3" s="1"/>
  <c r="E229" i="3"/>
  <c r="W229" i="3" s="1"/>
  <c r="F228" i="3"/>
  <c r="X228" i="3" s="1"/>
  <c r="E228" i="3"/>
  <c r="F227" i="3"/>
  <c r="X227" i="3" s="1"/>
  <c r="E227" i="3"/>
  <c r="W227" i="3" s="1"/>
  <c r="F226" i="3"/>
  <c r="X226" i="3" s="1"/>
  <c r="Z226" i="3" s="1"/>
  <c r="E226" i="3"/>
  <c r="W226" i="3" s="1"/>
  <c r="F225" i="3"/>
  <c r="X225" i="3" s="1"/>
  <c r="E225" i="3"/>
  <c r="W225" i="3" s="1"/>
  <c r="Y225" i="3" s="1"/>
  <c r="F224" i="3"/>
  <c r="X224" i="3" s="1"/>
  <c r="E224" i="3"/>
  <c r="W224" i="3" s="1"/>
  <c r="F223" i="3"/>
  <c r="X223" i="3" s="1"/>
  <c r="E223" i="3"/>
  <c r="W223" i="3" s="1"/>
  <c r="F222" i="3"/>
  <c r="X222" i="3" s="1"/>
  <c r="Z222" i="3" s="1"/>
  <c r="E222" i="3"/>
  <c r="W222" i="3" s="1"/>
  <c r="F221" i="3"/>
  <c r="X221" i="3" s="1"/>
  <c r="Z221" i="3" s="1"/>
  <c r="E221" i="3"/>
  <c r="W221" i="3" s="1"/>
  <c r="F220" i="3"/>
  <c r="X220" i="3" s="1"/>
  <c r="Z220" i="3" s="1"/>
  <c r="E220" i="3"/>
  <c r="W220" i="3" s="1"/>
  <c r="F219" i="3"/>
  <c r="X219" i="3" s="1"/>
  <c r="E219" i="3"/>
  <c r="W219" i="3" s="1"/>
  <c r="F218" i="3"/>
  <c r="X218" i="3" s="1"/>
  <c r="E218" i="3"/>
  <c r="W218" i="3" s="1"/>
  <c r="Y218" i="3" s="1"/>
  <c r="F217" i="3"/>
  <c r="X217" i="3" s="1"/>
  <c r="E217" i="3"/>
  <c r="W217" i="3" s="1"/>
  <c r="F216" i="3"/>
  <c r="X216" i="3" s="1"/>
  <c r="E216" i="3"/>
  <c r="W216" i="3" s="1"/>
  <c r="F215" i="3"/>
  <c r="X215" i="3" s="1"/>
  <c r="E215" i="3"/>
  <c r="W215" i="3" s="1"/>
  <c r="F214" i="3"/>
  <c r="X214" i="3" s="1"/>
  <c r="Z214" i="3" s="1"/>
  <c r="E214" i="3"/>
  <c r="W214" i="3" s="1"/>
  <c r="F213" i="3"/>
  <c r="X213" i="3" s="1"/>
  <c r="E213" i="3"/>
  <c r="W213" i="3" s="1"/>
  <c r="F212" i="3"/>
  <c r="X212" i="3" s="1"/>
  <c r="Z212" i="3" s="1"/>
  <c r="E212" i="3"/>
  <c r="W212" i="3" s="1"/>
  <c r="F211" i="3"/>
  <c r="X211" i="3" s="1"/>
  <c r="E211" i="3"/>
  <c r="W211" i="3" s="1"/>
  <c r="F210" i="3"/>
  <c r="X210" i="3" s="1"/>
  <c r="Z210" i="3" s="1"/>
  <c r="E210" i="3"/>
  <c r="W210" i="3" s="1"/>
  <c r="F209" i="3"/>
  <c r="X209" i="3" s="1"/>
  <c r="Z209" i="3" s="1"/>
  <c r="E209" i="3"/>
  <c r="W209" i="3" s="1"/>
  <c r="F208" i="3"/>
  <c r="X208" i="3" s="1"/>
  <c r="E208" i="3"/>
  <c r="W208" i="3" s="1"/>
  <c r="F207" i="3"/>
  <c r="X207" i="3" s="1"/>
  <c r="Z207" i="3" s="1"/>
  <c r="E207" i="3"/>
  <c r="W207" i="3" s="1"/>
  <c r="F206" i="3"/>
  <c r="X206" i="3" s="1"/>
  <c r="Z206" i="3" s="1"/>
  <c r="E206" i="3"/>
  <c r="W206" i="3" s="1"/>
  <c r="F205" i="3"/>
  <c r="X205" i="3" s="1"/>
  <c r="E205" i="3"/>
  <c r="W205" i="3" s="1"/>
  <c r="F204" i="3"/>
  <c r="X204" i="3" s="1"/>
  <c r="E204" i="3"/>
  <c r="W204" i="3" s="1"/>
  <c r="F203" i="3"/>
  <c r="X203" i="3" s="1"/>
  <c r="E203" i="3"/>
  <c r="W203" i="3" s="1"/>
  <c r="Y203" i="3" s="1"/>
  <c r="F202" i="3"/>
  <c r="X202" i="3" s="1"/>
  <c r="E202" i="3"/>
  <c r="W202" i="3" s="1"/>
  <c r="F201" i="3"/>
  <c r="X201" i="3" s="1"/>
  <c r="Z201" i="3" s="1"/>
  <c r="E201" i="3"/>
  <c r="W201" i="3" s="1"/>
  <c r="F200" i="3"/>
  <c r="X200" i="3" s="1"/>
  <c r="Z200" i="3" s="1"/>
  <c r="E200" i="3"/>
  <c r="W200" i="3" s="1"/>
  <c r="F199" i="3"/>
  <c r="X199" i="3" s="1"/>
  <c r="E199" i="3"/>
  <c r="W199" i="3" s="1"/>
  <c r="F198" i="3"/>
  <c r="X198" i="3" s="1"/>
  <c r="E198" i="3"/>
  <c r="W198" i="3" s="1"/>
  <c r="F197" i="3"/>
  <c r="X197" i="3" s="1"/>
  <c r="E197" i="3"/>
  <c r="W197" i="3" s="1"/>
  <c r="F196" i="3"/>
  <c r="X196" i="3" s="1"/>
  <c r="Z196" i="3" s="1"/>
  <c r="E196" i="3"/>
  <c r="W196" i="3" s="1"/>
  <c r="F195" i="3"/>
  <c r="X195" i="3" s="1"/>
  <c r="E195" i="3"/>
  <c r="W195" i="3" s="1"/>
  <c r="F194" i="3"/>
  <c r="X194" i="3" s="1"/>
  <c r="Z194" i="3" s="1"/>
  <c r="E194" i="3"/>
  <c r="W194" i="3" s="1"/>
  <c r="F193" i="3"/>
  <c r="X193" i="3" s="1"/>
  <c r="E193" i="3"/>
  <c r="W193" i="3" s="1"/>
  <c r="F192" i="3"/>
  <c r="X192" i="3" s="1"/>
  <c r="Z192" i="3" s="1"/>
  <c r="E192" i="3"/>
  <c r="W192" i="3" s="1"/>
  <c r="Y192" i="3" s="1"/>
  <c r="F191" i="3"/>
  <c r="X191" i="3" s="1"/>
  <c r="E191" i="3"/>
  <c r="W191" i="3" s="1"/>
  <c r="F190" i="3"/>
  <c r="X190" i="3" s="1"/>
  <c r="E190" i="3"/>
  <c r="W190" i="3" s="1"/>
  <c r="F189" i="3"/>
  <c r="X189" i="3" s="1"/>
  <c r="E189" i="3"/>
  <c r="W189" i="3" s="1"/>
  <c r="Y189" i="3" s="1"/>
  <c r="F188" i="3"/>
  <c r="X188" i="3" s="1"/>
  <c r="Z188" i="3" s="1"/>
  <c r="E188" i="3"/>
  <c r="W188" i="3" s="1"/>
  <c r="Y188" i="3" s="1"/>
  <c r="F187" i="3"/>
  <c r="X187" i="3" s="1"/>
  <c r="E187" i="3"/>
  <c r="F186" i="3"/>
  <c r="X186" i="3" s="1"/>
  <c r="E186" i="3"/>
  <c r="W186" i="3" s="1"/>
  <c r="F185" i="3"/>
  <c r="X185" i="3" s="1"/>
  <c r="E185" i="3"/>
  <c r="W185" i="3" s="1"/>
  <c r="Y185" i="3" s="1"/>
  <c r="F184" i="3"/>
  <c r="X184" i="3" s="1"/>
  <c r="Z184" i="3" s="1"/>
  <c r="E184" i="3"/>
  <c r="W184" i="3" s="1"/>
  <c r="F183" i="3"/>
  <c r="X183" i="3" s="1"/>
  <c r="Z183" i="3" s="1"/>
  <c r="E183" i="3"/>
  <c r="W183" i="3" s="1"/>
  <c r="Y183" i="3" s="1"/>
  <c r="F182" i="3"/>
  <c r="X182" i="3" s="1"/>
  <c r="E182" i="3"/>
  <c r="W182" i="3" s="1"/>
  <c r="F181" i="3"/>
  <c r="E181" i="3"/>
  <c r="W181" i="3" s="1"/>
  <c r="Y181" i="3" s="1"/>
  <c r="F180" i="3"/>
  <c r="X180" i="3" s="1"/>
  <c r="Z180" i="3" s="1"/>
  <c r="E180" i="3"/>
  <c r="W180" i="3" s="1"/>
  <c r="F179" i="3"/>
  <c r="X179" i="3" s="1"/>
  <c r="E179" i="3"/>
  <c r="W179" i="3" s="1"/>
  <c r="F178" i="3"/>
  <c r="X178" i="3" s="1"/>
  <c r="Z178" i="3" s="1"/>
  <c r="E178" i="3"/>
  <c r="W178" i="3" s="1"/>
  <c r="F177" i="3"/>
  <c r="X177" i="3" s="1"/>
  <c r="E177" i="3"/>
  <c r="W177" i="3" s="1"/>
  <c r="F176" i="3"/>
  <c r="X176" i="3" s="1"/>
  <c r="E176" i="3"/>
  <c r="W176" i="3" s="1"/>
  <c r="F175" i="3"/>
  <c r="X175" i="3" s="1"/>
  <c r="E175" i="3"/>
  <c r="W175" i="3" s="1"/>
  <c r="Y175" i="3" s="1"/>
  <c r="F174" i="3"/>
  <c r="X174" i="3" s="1"/>
  <c r="Z174" i="3" s="1"/>
  <c r="E174" i="3"/>
  <c r="W174" i="3" s="1"/>
  <c r="F173" i="3"/>
  <c r="X173" i="3" s="1"/>
  <c r="E173" i="3"/>
  <c r="W173" i="3" s="1"/>
  <c r="F172" i="3"/>
  <c r="X172" i="3" s="1"/>
  <c r="Z172" i="3" s="1"/>
  <c r="E172" i="3"/>
  <c r="W172" i="3" s="1"/>
  <c r="Y172" i="3" s="1"/>
  <c r="F171" i="3"/>
  <c r="X171" i="3" s="1"/>
  <c r="E171" i="3"/>
  <c r="W171" i="3" s="1"/>
  <c r="F170" i="3"/>
  <c r="X170" i="3" s="1"/>
  <c r="E170" i="3"/>
  <c r="W170" i="3" s="1"/>
  <c r="F169" i="3"/>
  <c r="X169" i="3" s="1"/>
  <c r="E169" i="3"/>
  <c r="W169" i="3" s="1"/>
  <c r="F168" i="3"/>
  <c r="X168" i="3" s="1"/>
  <c r="E168" i="3"/>
  <c r="W168" i="3" s="1"/>
  <c r="Y168" i="3" s="1"/>
  <c r="F167" i="3"/>
  <c r="X167" i="3" s="1"/>
  <c r="E167" i="3"/>
  <c r="W167" i="3" s="1"/>
  <c r="Y167" i="3" s="1"/>
  <c r="F166" i="3"/>
  <c r="E166" i="3"/>
  <c r="W166" i="3" s="1"/>
  <c r="F165" i="3"/>
  <c r="X165" i="3" s="1"/>
  <c r="Z165" i="3" s="1"/>
  <c r="E165" i="3"/>
  <c r="W165" i="3" s="1"/>
  <c r="Y165" i="3" s="1"/>
  <c r="F164" i="3"/>
  <c r="X164" i="3" s="1"/>
  <c r="Z164" i="3" s="1"/>
  <c r="E164" i="3"/>
  <c r="W164" i="3" s="1"/>
  <c r="Y164" i="3" s="1"/>
  <c r="F163" i="3"/>
  <c r="X163" i="3" s="1"/>
  <c r="Z163" i="3" s="1"/>
  <c r="E163" i="3"/>
  <c r="W163" i="3" s="1"/>
  <c r="Y163" i="3" s="1"/>
  <c r="F162" i="3"/>
  <c r="X162" i="3" s="1"/>
  <c r="E162" i="3"/>
  <c r="W162" i="3" s="1"/>
  <c r="F161" i="3"/>
  <c r="X161" i="3" s="1"/>
  <c r="E161" i="3"/>
  <c r="W161" i="3" s="1"/>
  <c r="F160" i="3"/>
  <c r="X160" i="3" s="1"/>
  <c r="E160" i="3"/>
  <c r="W160" i="3" s="1"/>
  <c r="F159" i="3"/>
  <c r="X159" i="3" s="1"/>
  <c r="Z159" i="3" s="1"/>
  <c r="E159" i="3"/>
  <c r="W159" i="3" s="1"/>
  <c r="F158" i="3"/>
  <c r="X158" i="3" s="1"/>
  <c r="E158" i="3"/>
  <c r="W158" i="3" s="1"/>
  <c r="F157" i="3"/>
  <c r="X157" i="3" s="1"/>
  <c r="Z157" i="3" s="1"/>
  <c r="E157" i="3"/>
  <c r="W157" i="3" s="1"/>
  <c r="F156" i="3"/>
  <c r="X156" i="3" s="1"/>
  <c r="E156" i="3"/>
  <c r="W156" i="3" s="1"/>
  <c r="F155" i="3"/>
  <c r="X155" i="3" s="1"/>
  <c r="Z155" i="3" s="1"/>
  <c r="E155" i="3"/>
  <c r="W155" i="3" s="1"/>
  <c r="Y155" i="3" s="1"/>
  <c r="F154" i="3"/>
  <c r="X154" i="3" s="1"/>
  <c r="Z154" i="3" s="1"/>
  <c r="E154" i="3"/>
  <c r="W154" i="3" s="1"/>
  <c r="F153" i="3"/>
  <c r="X153" i="3" s="1"/>
  <c r="Z153" i="3" s="1"/>
  <c r="E153" i="3"/>
  <c r="W153" i="3" s="1"/>
  <c r="F152" i="3"/>
  <c r="X152" i="3" s="1"/>
  <c r="E152" i="3"/>
  <c r="W152" i="3" s="1"/>
  <c r="F151" i="3"/>
  <c r="X151" i="3" s="1"/>
  <c r="E151" i="3"/>
  <c r="W151" i="3" s="1"/>
  <c r="F150" i="3"/>
  <c r="E150" i="3"/>
  <c r="F149" i="3"/>
  <c r="X149" i="3" s="1"/>
  <c r="Z149" i="3" s="1"/>
  <c r="E149" i="3"/>
  <c r="W149" i="3" s="1"/>
  <c r="F148" i="3"/>
  <c r="X148" i="3" s="1"/>
  <c r="E148" i="3"/>
  <c r="W148" i="3" s="1"/>
  <c r="F147" i="3"/>
  <c r="X147" i="3" s="1"/>
  <c r="Z147" i="3" s="1"/>
  <c r="E147" i="3"/>
  <c r="F146" i="3"/>
  <c r="X146" i="3" s="1"/>
  <c r="E146" i="3"/>
  <c r="W146" i="3" s="1"/>
  <c r="Y146" i="3" s="1"/>
  <c r="F145" i="3"/>
  <c r="X145" i="3" s="1"/>
  <c r="E145" i="3"/>
  <c r="W145" i="3" s="1"/>
  <c r="F144" i="3"/>
  <c r="E144" i="3"/>
  <c r="W144" i="3" s="1"/>
  <c r="F143" i="3"/>
  <c r="X143" i="3" s="1"/>
  <c r="Z143" i="3" s="1"/>
  <c r="E143" i="3"/>
  <c r="W143" i="3" s="1"/>
  <c r="F142" i="3"/>
  <c r="X142" i="3" s="1"/>
  <c r="E142" i="3"/>
  <c r="W142" i="3" s="1"/>
  <c r="F141" i="3"/>
  <c r="X141" i="3" s="1"/>
  <c r="Z141" i="3" s="1"/>
  <c r="E141" i="3"/>
  <c r="W141" i="3" s="1"/>
  <c r="F140" i="3"/>
  <c r="X140" i="3" s="1"/>
  <c r="Z140" i="3" s="1"/>
  <c r="E140" i="3"/>
  <c r="W140" i="3" s="1"/>
  <c r="F139" i="3"/>
  <c r="X139" i="3" s="1"/>
  <c r="Z139" i="3" s="1"/>
  <c r="E139" i="3"/>
  <c r="W139" i="3" s="1"/>
  <c r="F138" i="3"/>
  <c r="X138" i="3" s="1"/>
  <c r="E138" i="3"/>
  <c r="W138" i="3" s="1"/>
  <c r="Y138" i="3" s="1"/>
  <c r="F137" i="3"/>
  <c r="X137" i="3" s="1"/>
  <c r="E137" i="3"/>
  <c r="W137" i="3" s="1"/>
  <c r="Y137" i="3" s="1"/>
  <c r="F136" i="3"/>
  <c r="X136" i="3" s="1"/>
  <c r="Z136" i="3" s="1"/>
  <c r="E136" i="3"/>
  <c r="W136" i="3" s="1"/>
  <c r="F135" i="3"/>
  <c r="X135" i="3" s="1"/>
  <c r="Z135" i="3" s="1"/>
  <c r="E135" i="3"/>
  <c r="W135" i="3" s="1"/>
  <c r="Y135" i="3" s="1"/>
  <c r="F134" i="3"/>
  <c r="X134" i="3" s="1"/>
  <c r="Z134" i="3" s="1"/>
  <c r="E134" i="3"/>
  <c r="W134" i="3" s="1"/>
  <c r="F133" i="3"/>
  <c r="X133" i="3" s="1"/>
  <c r="E133" i="3"/>
  <c r="W133" i="3" s="1"/>
  <c r="F132" i="3"/>
  <c r="X132" i="3" s="1"/>
  <c r="Z132" i="3" s="1"/>
  <c r="E132" i="3"/>
  <c r="W132" i="3" s="1"/>
  <c r="F131" i="3"/>
  <c r="X131" i="3" s="1"/>
  <c r="E131" i="3"/>
  <c r="W131" i="3" s="1"/>
  <c r="F130" i="3"/>
  <c r="X130" i="3" s="1"/>
  <c r="Z130" i="3" s="1"/>
  <c r="E130" i="3"/>
  <c r="W130" i="3" s="1"/>
  <c r="F129" i="3"/>
  <c r="X129" i="3" s="1"/>
  <c r="Z129" i="3" s="1"/>
  <c r="E129" i="3"/>
  <c r="W129" i="3" s="1"/>
  <c r="F128" i="3"/>
  <c r="X128" i="3" s="1"/>
  <c r="Z128" i="3" s="1"/>
  <c r="E128" i="3"/>
  <c r="W128" i="3" s="1"/>
  <c r="F127" i="3"/>
  <c r="X127" i="3" s="1"/>
  <c r="Z127" i="3" s="1"/>
  <c r="E127" i="3"/>
  <c r="W127" i="3" s="1"/>
  <c r="Y127" i="3" s="1"/>
  <c r="F126" i="3"/>
  <c r="X126" i="3" s="1"/>
  <c r="Z126" i="3" s="1"/>
  <c r="E126" i="3"/>
  <c r="W126" i="3" s="1"/>
  <c r="F125" i="3"/>
  <c r="X125" i="3" s="1"/>
  <c r="E125" i="3"/>
  <c r="W125" i="3" s="1"/>
  <c r="F124" i="3"/>
  <c r="X124" i="3" s="1"/>
  <c r="Z124" i="3" s="1"/>
  <c r="E124" i="3"/>
  <c r="W124" i="3" s="1"/>
  <c r="F123" i="3"/>
  <c r="X123" i="3" s="1"/>
  <c r="E123" i="3"/>
  <c r="W123" i="3" s="1"/>
  <c r="F122" i="3"/>
  <c r="X122" i="3" s="1"/>
  <c r="E122" i="3"/>
  <c r="W122" i="3" s="1"/>
  <c r="F121" i="3"/>
  <c r="X121" i="3" s="1"/>
  <c r="E121" i="3"/>
  <c r="W121" i="3" s="1"/>
  <c r="F120" i="3"/>
  <c r="X120" i="3" s="1"/>
  <c r="Z120" i="3" s="1"/>
  <c r="E120" i="3"/>
  <c r="W120" i="3" s="1"/>
  <c r="F119" i="3"/>
  <c r="X119" i="3" s="1"/>
  <c r="Z119" i="3" s="1"/>
  <c r="E119" i="3"/>
  <c r="W119" i="3" s="1"/>
  <c r="F118" i="3"/>
  <c r="X118" i="3" s="1"/>
  <c r="Z118" i="3" s="1"/>
  <c r="E118" i="3"/>
  <c r="W118" i="3" s="1"/>
  <c r="F117" i="3"/>
  <c r="X117" i="3" s="1"/>
  <c r="Z117" i="3" s="1"/>
  <c r="E117" i="3"/>
  <c r="W117" i="3" s="1"/>
  <c r="F116" i="3"/>
  <c r="X116" i="3" s="1"/>
  <c r="E116" i="3"/>
  <c r="W116" i="3" s="1"/>
  <c r="F115" i="3"/>
  <c r="X115" i="3" s="1"/>
  <c r="Z115" i="3" s="1"/>
  <c r="E115" i="3"/>
  <c r="W115" i="3" s="1"/>
  <c r="F114" i="3"/>
  <c r="X114" i="3" s="1"/>
  <c r="E114" i="3"/>
  <c r="W114" i="3" s="1"/>
  <c r="F113" i="3"/>
  <c r="X113" i="3" s="1"/>
  <c r="E113" i="3"/>
  <c r="W113" i="3" s="1"/>
  <c r="F112" i="3"/>
  <c r="X112" i="3" s="1"/>
  <c r="E112" i="3"/>
  <c r="W112" i="3" s="1"/>
  <c r="Y112" i="3" s="1"/>
  <c r="F111" i="3"/>
  <c r="X111" i="3" s="1"/>
  <c r="Z111" i="3" s="1"/>
  <c r="E111" i="3"/>
  <c r="W111" i="3" s="1"/>
  <c r="Y111" i="3" s="1"/>
  <c r="F110" i="3"/>
  <c r="X110" i="3" s="1"/>
  <c r="E110" i="3"/>
  <c r="W110" i="3" s="1"/>
  <c r="F109" i="3"/>
  <c r="X109" i="3" s="1"/>
  <c r="E109" i="3"/>
  <c r="W109" i="3" s="1"/>
  <c r="F108" i="3"/>
  <c r="X108" i="3" s="1"/>
  <c r="E108" i="3"/>
  <c r="W108" i="3" s="1"/>
  <c r="F107" i="3"/>
  <c r="X107" i="3" s="1"/>
  <c r="E107" i="3"/>
  <c r="W107" i="3" s="1"/>
  <c r="F106" i="3"/>
  <c r="X106" i="3" s="1"/>
  <c r="E106" i="3"/>
  <c r="W106" i="3" s="1"/>
  <c r="F105" i="3"/>
  <c r="X105" i="3" s="1"/>
  <c r="E105" i="3"/>
  <c r="W105" i="3" s="1"/>
  <c r="F104" i="3"/>
  <c r="X104" i="3" s="1"/>
  <c r="E104" i="3"/>
  <c r="W104" i="3" s="1"/>
  <c r="F103" i="3"/>
  <c r="X103" i="3" s="1"/>
  <c r="E103" i="3"/>
  <c r="W103" i="3" s="1"/>
  <c r="F102" i="3"/>
  <c r="X102" i="3" s="1"/>
  <c r="E102" i="3"/>
  <c r="W102" i="3" s="1"/>
  <c r="F101" i="3"/>
  <c r="X101" i="3" s="1"/>
  <c r="E101" i="3"/>
  <c r="W101" i="3" s="1"/>
  <c r="Y101" i="3" s="1"/>
  <c r="F100" i="3"/>
  <c r="X100" i="3" s="1"/>
  <c r="Z100" i="3" s="1"/>
  <c r="E100" i="3"/>
  <c r="W100" i="3" s="1"/>
  <c r="F99" i="3"/>
  <c r="X99" i="3" s="1"/>
  <c r="E99" i="3"/>
  <c r="W99" i="3" s="1"/>
  <c r="F98" i="3"/>
  <c r="X98" i="3" s="1"/>
  <c r="Z98" i="3" s="1"/>
  <c r="E98" i="3"/>
  <c r="W98" i="3" s="1"/>
  <c r="F97" i="3"/>
  <c r="X97" i="3" s="1"/>
  <c r="E97" i="3"/>
  <c r="W97" i="3" s="1"/>
  <c r="F96" i="3"/>
  <c r="X96" i="3" s="1"/>
  <c r="E96" i="3"/>
  <c r="W96" i="3" s="1"/>
  <c r="F95" i="3"/>
  <c r="X95" i="3" s="1"/>
  <c r="E95" i="3"/>
  <c r="W95" i="3" s="1"/>
  <c r="F94" i="3"/>
  <c r="X94" i="3" s="1"/>
  <c r="Z94" i="3" s="1"/>
  <c r="E94" i="3"/>
  <c r="W94" i="3" s="1"/>
  <c r="F93" i="3"/>
  <c r="X93" i="3" s="1"/>
  <c r="Z93" i="3" s="1"/>
  <c r="E93" i="3"/>
  <c r="W93" i="3" s="1"/>
  <c r="Y93" i="3" s="1"/>
  <c r="F92" i="3"/>
  <c r="X92" i="3" s="1"/>
  <c r="Z92" i="3" s="1"/>
  <c r="E92" i="3"/>
  <c r="W92" i="3" s="1"/>
  <c r="F91" i="3"/>
  <c r="X91" i="3" s="1"/>
  <c r="E91" i="3"/>
  <c r="W91" i="3" s="1"/>
  <c r="Y91" i="3" s="1"/>
  <c r="F90" i="3"/>
  <c r="X90" i="3" s="1"/>
  <c r="E90" i="3"/>
  <c r="W90" i="3" s="1"/>
  <c r="Y90" i="3" s="1"/>
  <c r="F89" i="3"/>
  <c r="X89" i="3" s="1"/>
  <c r="E89" i="3"/>
  <c r="W89" i="3" s="1"/>
  <c r="Y89" i="3" s="1"/>
  <c r="F88" i="3"/>
  <c r="X88" i="3" s="1"/>
  <c r="Z88" i="3" s="1"/>
  <c r="E88" i="3"/>
  <c r="W88" i="3" s="1"/>
  <c r="F87" i="3"/>
  <c r="X87" i="3" s="1"/>
  <c r="E87" i="3"/>
  <c r="W87" i="3" s="1"/>
  <c r="F86" i="3"/>
  <c r="X86" i="3" s="1"/>
  <c r="E86" i="3"/>
  <c r="W86" i="3" s="1"/>
  <c r="F85" i="3"/>
  <c r="X85" i="3" s="1"/>
  <c r="Z85" i="3" s="1"/>
  <c r="E85" i="3"/>
  <c r="W85" i="3" s="1"/>
  <c r="F84" i="3"/>
  <c r="X84" i="3" s="1"/>
  <c r="Z84" i="3" s="1"/>
  <c r="E84" i="3"/>
  <c r="W84" i="3" s="1"/>
  <c r="Y84" i="3" s="1"/>
  <c r="F83" i="3"/>
  <c r="X83" i="3" s="1"/>
  <c r="Z83" i="3" s="1"/>
  <c r="E83" i="3"/>
  <c r="W83" i="3" s="1"/>
  <c r="F82" i="3"/>
  <c r="X82" i="3" s="1"/>
  <c r="E82" i="3"/>
  <c r="W82" i="3" s="1"/>
  <c r="Y82" i="3" s="1"/>
  <c r="F81" i="3"/>
  <c r="X81" i="3" s="1"/>
  <c r="E81" i="3"/>
  <c r="W81" i="3" s="1"/>
  <c r="F80" i="3"/>
  <c r="X80" i="3" s="1"/>
  <c r="Z80" i="3" s="1"/>
  <c r="E80" i="3"/>
  <c r="W80" i="3" s="1"/>
  <c r="F79" i="3"/>
  <c r="X79" i="3" s="1"/>
  <c r="E79" i="3"/>
  <c r="W79" i="3" s="1"/>
  <c r="Y79" i="3" s="1"/>
  <c r="F78" i="3"/>
  <c r="X78" i="3" s="1"/>
  <c r="Z78" i="3" s="1"/>
  <c r="E78" i="3"/>
  <c r="W78" i="3" s="1"/>
  <c r="F77" i="3"/>
  <c r="X77" i="3" s="1"/>
  <c r="E77" i="3"/>
  <c r="W77" i="3" s="1"/>
  <c r="F76" i="3"/>
  <c r="X76" i="3" s="1"/>
  <c r="Z76" i="3" s="1"/>
  <c r="E76" i="3"/>
  <c r="W76" i="3" s="1"/>
  <c r="F75" i="3"/>
  <c r="X75" i="3" s="1"/>
  <c r="Z75" i="3" s="1"/>
  <c r="E75" i="3"/>
  <c r="W75" i="3" s="1"/>
  <c r="F74" i="3"/>
  <c r="X74" i="3" s="1"/>
  <c r="E74" i="3"/>
  <c r="W74" i="3" s="1"/>
  <c r="Y74" i="3" s="1"/>
  <c r="F73" i="3"/>
  <c r="X73" i="3" s="1"/>
  <c r="Z73" i="3" s="1"/>
  <c r="E73" i="3"/>
  <c r="W73" i="3" s="1"/>
  <c r="F72" i="3"/>
  <c r="E72" i="3"/>
  <c r="W72" i="3" s="1"/>
  <c r="F71" i="3"/>
  <c r="X71" i="3" s="1"/>
  <c r="E71" i="3"/>
  <c r="W71" i="3" s="1"/>
  <c r="Y71" i="3" s="1"/>
  <c r="F70" i="3"/>
  <c r="X70" i="3" s="1"/>
  <c r="Z70" i="3" s="1"/>
  <c r="E70" i="3"/>
  <c r="W70" i="3" s="1"/>
  <c r="F69" i="3"/>
  <c r="E69" i="3"/>
  <c r="W69" i="3" s="1"/>
  <c r="F68" i="3"/>
  <c r="X68" i="3" s="1"/>
  <c r="E68" i="3"/>
  <c r="W68" i="3" s="1"/>
  <c r="F67" i="3"/>
  <c r="X67" i="3" s="1"/>
  <c r="E67" i="3"/>
  <c r="W67" i="3" s="1"/>
  <c r="Y67" i="3" s="1"/>
  <c r="F66" i="3"/>
  <c r="X66" i="3" s="1"/>
  <c r="E66" i="3"/>
  <c r="W66" i="3" s="1"/>
  <c r="Y66" i="3" s="1"/>
  <c r="F65" i="3"/>
  <c r="X65" i="3" s="1"/>
  <c r="E65" i="3"/>
  <c r="W65" i="3" s="1"/>
  <c r="F64" i="3"/>
  <c r="X64" i="3" s="1"/>
  <c r="E64" i="3"/>
  <c r="W64" i="3" s="1"/>
  <c r="F63" i="3"/>
  <c r="X63" i="3" s="1"/>
  <c r="E63" i="3"/>
  <c r="W63" i="3" s="1"/>
  <c r="F62" i="3"/>
  <c r="X62" i="3" s="1"/>
  <c r="Z62" i="3" s="1"/>
  <c r="E62" i="3"/>
  <c r="W62" i="3" s="1"/>
  <c r="F61" i="3"/>
  <c r="X61" i="3" s="1"/>
  <c r="Z61" i="3" s="1"/>
  <c r="E61" i="3"/>
  <c r="W61" i="3" s="1"/>
  <c r="Y61" i="3" s="1"/>
  <c r="F60" i="3"/>
  <c r="X60" i="3" s="1"/>
  <c r="E60" i="3"/>
  <c r="W60" i="3" s="1"/>
  <c r="F59" i="3"/>
  <c r="X59" i="3" s="1"/>
  <c r="E59" i="3"/>
  <c r="W59" i="3" s="1"/>
  <c r="F58" i="3"/>
  <c r="X58" i="3" s="1"/>
  <c r="Z58" i="3" s="1"/>
  <c r="E58" i="3"/>
  <c r="W58" i="3" s="1"/>
  <c r="Y58" i="3" s="1"/>
  <c r="F57" i="3"/>
  <c r="X57" i="3" s="1"/>
  <c r="Z57" i="3" s="1"/>
  <c r="E57" i="3"/>
  <c r="W57" i="3" s="1"/>
  <c r="F56" i="3"/>
  <c r="X56" i="3" s="1"/>
  <c r="Z56" i="3" s="1"/>
  <c r="E56" i="3"/>
  <c r="W56" i="3" s="1"/>
  <c r="F55" i="3"/>
  <c r="X55" i="3" s="1"/>
  <c r="E55" i="3"/>
  <c r="W55" i="3" s="1"/>
  <c r="F54" i="3"/>
  <c r="X54" i="3" s="1"/>
  <c r="Z54" i="3" s="1"/>
  <c r="E54" i="3"/>
  <c r="W54" i="3" s="1"/>
  <c r="F53" i="3"/>
  <c r="X53" i="3" s="1"/>
  <c r="E53" i="3"/>
  <c r="W53" i="3" s="1"/>
  <c r="Y53" i="3" s="1"/>
  <c r="F52" i="3"/>
  <c r="X52" i="3" s="1"/>
  <c r="E52" i="3"/>
  <c r="F51" i="3"/>
  <c r="X51" i="3" s="1"/>
  <c r="E51" i="3"/>
  <c r="W51" i="3" s="1"/>
  <c r="Y51" i="3" s="1"/>
  <c r="F50" i="3"/>
  <c r="X50" i="3" s="1"/>
  <c r="E50" i="3"/>
  <c r="W50" i="3" s="1"/>
  <c r="F49" i="3"/>
  <c r="X49" i="3" s="1"/>
  <c r="Z49" i="3" s="1"/>
  <c r="E49" i="3"/>
  <c r="W49" i="3" s="1"/>
  <c r="F48" i="3"/>
  <c r="X48" i="3" s="1"/>
  <c r="Z48" i="3" s="1"/>
  <c r="E48" i="3"/>
  <c r="W48" i="3" s="1"/>
  <c r="F47" i="3"/>
  <c r="X47" i="3" s="1"/>
  <c r="E47" i="3"/>
  <c r="W47" i="3" s="1"/>
  <c r="F46" i="3"/>
  <c r="X46" i="3" s="1"/>
  <c r="Z46" i="3" s="1"/>
  <c r="E46" i="3"/>
  <c r="W46" i="3" s="1"/>
  <c r="F45" i="3"/>
  <c r="X45" i="3" s="1"/>
  <c r="Z45" i="3" s="1"/>
  <c r="E45" i="3"/>
  <c r="F44" i="3"/>
  <c r="X44" i="3" s="1"/>
  <c r="Z44" i="3" s="1"/>
  <c r="E44" i="3"/>
  <c r="W44" i="3" s="1"/>
  <c r="Y44" i="3" s="1"/>
  <c r="F43" i="3"/>
  <c r="X43" i="3" s="1"/>
  <c r="E43" i="3"/>
  <c r="W43" i="3" s="1"/>
  <c r="F42" i="3"/>
  <c r="X42" i="3" s="1"/>
  <c r="E42" i="3"/>
  <c r="W42" i="3" s="1"/>
  <c r="Y42" i="3" s="1"/>
  <c r="F41" i="3"/>
  <c r="X41" i="3" s="1"/>
  <c r="E41" i="3"/>
  <c r="W41" i="3" s="1"/>
  <c r="F40" i="3"/>
  <c r="X40" i="3" s="1"/>
  <c r="Z40" i="3" s="1"/>
  <c r="E40" i="3"/>
  <c r="W40" i="3" s="1"/>
  <c r="F39" i="3"/>
  <c r="X39" i="3" s="1"/>
  <c r="Z39" i="3" s="1"/>
  <c r="E39" i="3"/>
  <c r="W39" i="3" s="1"/>
  <c r="F38" i="3"/>
  <c r="X38" i="3" s="1"/>
  <c r="E38" i="3"/>
  <c r="W38" i="3" s="1"/>
  <c r="F37" i="3"/>
  <c r="X37" i="3" s="1"/>
  <c r="Z37" i="3" s="1"/>
  <c r="E37" i="3"/>
  <c r="W37" i="3" s="1"/>
  <c r="F36" i="3"/>
  <c r="X36" i="3" s="1"/>
  <c r="Z36" i="3" s="1"/>
  <c r="E36" i="3"/>
  <c r="W36" i="3" s="1"/>
  <c r="F35" i="3"/>
  <c r="X35" i="3" s="1"/>
  <c r="Z35" i="3" s="1"/>
  <c r="E35" i="3"/>
  <c r="W35" i="3" s="1"/>
  <c r="F34" i="3"/>
  <c r="X34" i="3" s="1"/>
  <c r="Z34" i="3" s="1"/>
  <c r="E34" i="3"/>
  <c r="W34" i="3" s="1"/>
  <c r="F33" i="3"/>
  <c r="X33" i="3" s="1"/>
  <c r="E33" i="3"/>
  <c r="W33" i="3" s="1"/>
  <c r="F32" i="3"/>
  <c r="X32" i="3" s="1"/>
  <c r="E32" i="3"/>
  <c r="W32" i="3" s="1"/>
  <c r="F31" i="3"/>
  <c r="X31" i="3" s="1"/>
  <c r="Z31" i="3" s="1"/>
  <c r="E31" i="3"/>
  <c r="W31" i="3" s="1"/>
  <c r="F30" i="3"/>
  <c r="X30" i="3" s="1"/>
  <c r="Z30" i="3" s="1"/>
  <c r="E30" i="3"/>
  <c r="W30" i="3" s="1"/>
  <c r="F29" i="3"/>
  <c r="X29" i="3" s="1"/>
  <c r="E29" i="3"/>
  <c r="W29" i="3" s="1"/>
  <c r="Y29" i="3" s="1"/>
  <c r="F28" i="3"/>
  <c r="X28" i="3" s="1"/>
  <c r="Z28" i="3" s="1"/>
  <c r="E28" i="3"/>
  <c r="W28" i="3" s="1"/>
  <c r="F27" i="3"/>
  <c r="X27" i="3" s="1"/>
  <c r="E27" i="3"/>
  <c r="W27" i="3" s="1"/>
  <c r="Y27" i="3" s="1"/>
  <c r="F26" i="3"/>
  <c r="X26" i="3" s="1"/>
  <c r="Z26" i="3" s="1"/>
  <c r="E26" i="3"/>
  <c r="W26" i="3" s="1"/>
  <c r="F25" i="3"/>
  <c r="X25" i="3" s="1"/>
  <c r="E25" i="3"/>
  <c r="W25" i="3" s="1"/>
  <c r="F24" i="3"/>
  <c r="X24" i="3" s="1"/>
  <c r="E24" i="3"/>
  <c r="W24" i="3" s="1"/>
  <c r="F23" i="3"/>
  <c r="X23" i="3" s="1"/>
  <c r="E23" i="3"/>
  <c r="W23" i="3" s="1"/>
  <c r="F22" i="3"/>
  <c r="X22" i="3" s="1"/>
  <c r="E22" i="3"/>
  <c r="W22" i="3" s="1"/>
  <c r="F21" i="3"/>
  <c r="X21" i="3" s="1"/>
  <c r="Z21" i="3" s="1"/>
  <c r="E21" i="3"/>
  <c r="W21" i="3" s="1"/>
  <c r="Y21" i="3" s="1"/>
  <c r="F20" i="3"/>
  <c r="X20" i="3" s="1"/>
  <c r="E20" i="3"/>
  <c r="W20" i="3" s="1"/>
  <c r="Y20" i="3" s="1"/>
  <c r="F19" i="3"/>
  <c r="X19" i="3" s="1"/>
  <c r="Z19" i="3" s="1"/>
  <c r="E19" i="3"/>
  <c r="W19" i="3" s="1"/>
  <c r="Y19" i="3" s="1"/>
  <c r="F18" i="3"/>
  <c r="X18" i="3" s="1"/>
  <c r="Z18" i="3" s="1"/>
  <c r="E18" i="3"/>
  <c r="W18" i="3" s="1"/>
  <c r="F17" i="3"/>
  <c r="X17" i="3" s="1"/>
  <c r="E17" i="3"/>
  <c r="W17" i="3" s="1"/>
  <c r="F16" i="3"/>
  <c r="X16" i="3" s="1"/>
  <c r="Z16" i="3" s="1"/>
  <c r="E16" i="3"/>
  <c r="W16" i="3" s="1"/>
  <c r="F15" i="3"/>
  <c r="X15" i="3" s="1"/>
  <c r="E15" i="3"/>
  <c r="W15" i="3" s="1"/>
  <c r="F14" i="3"/>
  <c r="X14" i="3" s="1"/>
  <c r="E14" i="3"/>
  <c r="W14" i="3" s="1"/>
  <c r="Y14" i="3" s="1"/>
  <c r="F13" i="3"/>
  <c r="X13" i="3" s="1"/>
  <c r="E13" i="3"/>
  <c r="W13" i="3" s="1"/>
  <c r="F12" i="3"/>
  <c r="X12" i="3" s="1"/>
  <c r="Z12" i="3" s="1"/>
  <c r="E12" i="3"/>
  <c r="W12" i="3" s="1"/>
  <c r="Y12" i="3" s="1"/>
  <c r="F11" i="3"/>
  <c r="X11" i="3" s="1"/>
  <c r="Z11" i="3" s="1"/>
  <c r="E11" i="3"/>
  <c r="W11" i="3" s="1"/>
  <c r="Y11" i="3" s="1"/>
  <c r="F10" i="3"/>
  <c r="X10" i="3" s="1"/>
  <c r="Z10" i="3" s="1"/>
  <c r="E10" i="3"/>
  <c r="W10" i="3" s="1"/>
  <c r="Y10" i="3" s="1"/>
  <c r="F9" i="3"/>
  <c r="X9" i="3" s="1"/>
  <c r="E9" i="3"/>
  <c r="W9" i="3" s="1"/>
  <c r="F8" i="3"/>
  <c r="X8" i="3" s="1"/>
  <c r="E8" i="3"/>
  <c r="W8" i="3" s="1"/>
  <c r="F7" i="3"/>
  <c r="X7" i="3" s="1"/>
  <c r="E7" i="3"/>
  <c r="W7" i="3" s="1"/>
  <c r="Y7" i="3" s="1"/>
  <c r="F6" i="3"/>
  <c r="X6" i="3" s="1"/>
  <c r="E6" i="3"/>
  <c r="W6" i="3" s="1"/>
  <c r="F5" i="3"/>
  <c r="X5" i="3" s="1"/>
  <c r="E5" i="3"/>
  <c r="W5" i="3" s="1"/>
  <c r="F4" i="3"/>
  <c r="X4" i="3" s="1"/>
  <c r="E4" i="3"/>
  <c r="W4" i="3" s="1"/>
  <c r="F3" i="3"/>
  <c r="X3" i="3" s="1"/>
  <c r="Z3" i="3" s="1"/>
  <c r="E3" i="3"/>
  <c r="W3" i="3" s="1"/>
  <c r="AA3" i="3" l="1"/>
  <c r="AA176" i="3"/>
  <c r="AA76" i="3"/>
  <c r="Y26" i="3"/>
  <c r="AA26" i="3"/>
  <c r="AA35" i="3"/>
  <c r="AA5" i="3"/>
  <c r="AC5" i="3" s="1"/>
  <c r="AA204" i="3"/>
  <c r="AA6" i="3"/>
  <c r="AA217" i="3"/>
  <c r="AC217" i="3" s="1"/>
  <c r="X72" i="3"/>
  <c r="Z72" i="3" s="1"/>
  <c r="AA24" i="3"/>
  <c r="AC24" i="3" s="1"/>
  <c r="X69" i="3"/>
  <c r="W150" i="3"/>
  <c r="AA66" i="3"/>
  <c r="AC66" i="3" s="1"/>
  <c r="X144" i="3"/>
  <c r="AA144" i="3" s="1"/>
  <c r="W147" i="3"/>
  <c r="X150" i="3"/>
  <c r="W228" i="3"/>
  <c r="Y228" i="3" s="1"/>
  <c r="Y35" i="3"/>
  <c r="W45" i="3"/>
  <c r="Y45" i="3" s="1"/>
  <c r="W52" i="3"/>
  <c r="Y52" i="3" s="1"/>
  <c r="AA130" i="3"/>
  <c r="AC130" i="3" s="1"/>
  <c r="W187" i="3"/>
  <c r="Y187" i="3" s="1"/>
  <c r="AA43" i="3"/>
  <c r="AA46" i="3"/>
  <c r="AC46" i="3" s="1"/>
  <c r="AA68" i="3"/>
  <c r="AC68" i="3" s="1"/>
  <c r="X166" i="3"/>
  <c r="Z166" i="3" s="1"/>
  <c r="X181" i="3"/>
  <c r="AA36" i="3"/>
  <c r="AC36" i="3" s="1"/>
  <c r="AA212" i="3"/>
  <c r="AA202" i="3"/>
  <c r="Z202" i="3"/>
  <c r="Y72" i="3"/>
  <c r="AA132" i="3"/>
  <c r="AC132" i="3" s="1"/>
  <c r="AA84" i="3"/>
  <c r="AC84" i="3" s="1"/>
  <c r="Y217" i="3"/>
  <c r="AA12" i="3"/>
  <c r="AC12" i="3" s="1"/>
  <c r="Y212" i="3"/>
  <c r="Z217" i="3"/>
  <c r="AA207" i="3"/>
  <c r="AC207" i="3" s="1"/>
  <c r="Z66" i="3"/>
  <c r="AA83" i="3"/>
  <c r="AC83" i="3" s="1"/>
  <c r="AA190" i="3"/>
  <c r="AC190" i="3" s="1"/>
  <c r="AA219" i="3"/>
  <c r="AC219" i="3" s="1"/>
  <c r="Y219" i="3"/>
  <c r="Y226" i="3"/>
  <c r="AA226" i="3"/>
  <c r="AC226" i="3" s="1"/>
  <c r="Y174" i="3"/>
  <c r="AA174" i="3"/>
  <c r="AC174" i="3" s="1"/>
  <c r="AA200" i="3"/>
  <c r="AA209" i="3"/>
  <c r="AA80" i="3"/>
  <c r="Y80" i="3"/>
  <c r="Z43" i="3"/>
  <c r="Y110" i="3"/>
  <c r="AA110" i="3"/>
  <c r="Y34" i="3"/>
  <c r="AA37" i="3"/>
  <c r="Y37" i="3"/>
  <c r="Y97" i="3"/>
  <c r="AA97" i="3"/>
  <c r="Z5" i="3"/>
  <c r="AA101" i="3"/>
  <c r="Y105" i="3"/>
  <c r="Y153" i="3"/>
  <c r="AA75" i="3"/>
  <c r="AC75" i="3" s="1"/>
  <c r="Y126" i="3"/>
  <c r="AA127" i="3"/>
  <c r="AC127" i="3" s="1"/>
  <c r="Z204" i="3"/>
  <c r="AA211" i="3"/>
  <c r="AA183" i="3"/>
  <c r="Y211" i="3"/>
  <c r="Z228" i="3"/>
  <c r="AA73" i="3"/>
  <c r="AC73" i="3" s="1"/>
  <c r="AA126" i="3"/>
  <c r="AC126" i="3" s="1"/>
  <c r="Y144" i="3"/>
  <c r="Y201" i="3"/>
  <c r="AA111" i="3"/>
  <c r="AA155" i="3"/>
  <c r="AC155" i="3" s="1"/>
  <c r="AA192" i="3"/>
  <c r="AC192" i="3" s="1"/>
  <c r="AA210" i="3"/>
  <c r="AC210" i="3" s="1"/>
  <c r="Y5" i="3"/>
  <c r="Y43" i="3"/>
  <c r="AA172" i="3"/>
  <c r="AC172" i="3" s="1"/>
  <c r="Y209" i="3"/>
  <c r="AC3" i="3"/>
  <c r="AA19" i="3"/>
  <c r="AA143" i="3"/>
  <c r="AA100" i="3"/>
  <c r="Z23" i="3"/>
  <c r="AA23" i="3"/>
  <c r="Y23" i="3"/>
  <c r="AA71" i="3"/>
  <c r="Z71" i="3"/>
  <c r="Z8" i="3"/>
  <c r="AA16" i="3"/>
  <c r="Y16" i="3"/>
  <c r="Y30" i="3"/>
  <c r="AA30" i="3"/>
  <c r="AA9" i="3"/>
  <c r="Y9" i="3"/>
  <c r="Z9" i="3"/>
  <c r="Z79" i="3"/>
  <c r="Z17" i="3"/>
  <c r="AA8" i="3"/>
  <c r="Y8" i="3"/>
  <c r="AA22" i="3"/>
  <c r="Y22" i="3"/>
  <c r="Z15" i="3"/>
  <c r="Y18" i="3"/>
  <c r="AA18" i="3"/>
  <c r="Z22" i="3"/>
  <c r="AA7" i="3"/>
  <c r="Z24" i="3"/>
  <c r="Y25" i="3"/>
  <c r="AA25" i="3"/>
  <c r="AA51" i="3"/>
  <c r="Z51" i="3"/>
  <c r="Y64" i="3"/>
  <c r="AA64" i="3"/>
  <c r="Y76" i="3"/>
  <c r="AA82" i="3"/>
  <c r="Z82" i="3"/>
  <c r="AA107" i="3"/>
  <c r="Y107" i="3"/>
  <c r="AA55" i="3"/>
  <c r="Y55" i="3"/>
  <c r="Z64" i="3"/>
  <c r="Y70" i="3"/>
  <c r="AC76" i="3"/>
  <c r="Z81" i="3"/>
  <c r="Y85" i="3"/>
  <c r="AA85" i="3"/>
  <c r="Z95" i="3"/>
  <c r="AA108" i="3"/>
  <c r="Y108" i="3"/>
  <c r="AA10" i="3"/>
  <c r="AA54" i="3"/>
  <c r="Z7" i="3"/>
  <c r="Z14" i="3"/>
  <c r="AA20" i="3"/>
  <c r="Z27" i="3"/>
  <c r="Z29" i="3"/>
  <c r="Y33" i="3"/>
  <c r="AA33" i="3"/>
  <c r="Z41" i="3"/>
  <c r="AA50" i="3"/>
  <c r="Y50" i="3"/>
  <c r="Z55" i="3"/>
  <c r="AA60" i="3"/>
  <c r="Y60" i="3"/>
  <c r="AA70" i="3"/>
  <c r="Y77" i="3"/>
  <c r="AA77" i="3"/>
  <c r="AA138" i="3"/>
  <c r="Z138" i="3"/>
  <c r="Y28" i="3"/>
  <c r="AA42" i="3"/>
  <c r="AA17" i="3"/>
  <c r="Y17" i="3"/>
  <c r="Z50" i="3"/>
  <c r="Y13" i="3"/>
  <c r="AA14" i="3"/>
  <c r="AA15" i="3"/>
  <c r="AA27" i="3"/>
  <c r="Z33" i="3"/>
  <c r="Y41" i="3"/>
  <c r="AA41" i="3"/>
  <c r="AA47" i="3"/>
  <c r="Y47" i="3"/>
  <c r="Y57" i="3"/>
  <c r="AA57" i="3"/>
  <c r="AA59" i="3"/>
  <c r="Y59" i="3"/>
  <c r="Z60" i="3"/>
  <c r="AA63" i="3"/>
  <c r="Y63" i="3"/>
  <c r="Y65" i="3"/>
  <c r="AA65" i="3"/>
  <c r="Z77" i="3"/>
  <c r="Z86" i="3"/>
  <c r="AA48" i="3"/>
  <c r="Y48" i="3"/>
  <c r="Z25" i="3"/>
  <c r="AA39" i="3"/>
  <c r="Y39" i="3"/>
  <c r="AA21" i="3"/>
  <c r="AA29" i="3"/>
  <c r="Z32" i="3"/>
  <c r="Y38" i="3"/>
  <c r="Z47" i="3"/>
  <c r="Y49" i="3"/>
  <c r="AA49" i="3"/>
  <c r="Y54" i="3"/>
  <c r="Z63" i="3"/>
  <c r="Z65" i="3"/>
  <c r="Y69" i="3"/>
  <c r="AA86" i="3"/>
  <c r="Y86" i="3"/>
  <c r="Z102" i="3"/>
  <c r="Z13" i="3"/>
  <c r="AA4" i="3"/>
  <c r="Y15" i="3"/>
  <c r="AA32" i="3"/>
  <c r="Y32" i="3"/>
  <c r="Y36" i="3"/>
  <c r="AA40" i="3"/>
  <c r="Y40" i="3"/>
  <c r="AA44" i="3"/>
  <c r="Y46" i="3"/>
  <c r="Z53" i="3"/>
  <c r="Y56" i="3"/>
  <c r="AA56" i="3"/>
  <c r="AA62" i="3"/>
  <c r="Y62" i="3"/>
  <c r="Z74" i="3"/>
  <c r="AA87" i="3"/>
  <c r="Y87" i="3"/>
  <c r="Y102" i="3"/>
  <c r="AA102" i="3"/>
  <c r="Z90" i="3"/>
  <c r="Y4" i="3"/>
  <c r="Z4" i="3"/>
  <c r="AA11" i="3"/>
  <c r="AA28" i="3"/>
  <c r="Y6" i="3"/>
  <c r="AA13" i="3"/>
  <c r="Z38" i="3"/>
  <c r="Y3" i="3"/>
  <c r="Z6" i="3"/>
  <c r="Y24" i="3"/>
  <c r="AA31" i="3"/>
  <c r="Y31" i="3"/>
  <c r="AA38" i="3"/>
  <c r="Z52" i="3"/>
  <c r="AA78" i="3"/>
  <c r="Y78" i="3"/>
  <c r="Z87" i="3"/>
  <c r="AA58" i="3"/>
  <c r="AA67" i="3"/>
  <c r="Z89" i="3"/>
  <c r="AA90" i="3"/>
  <c r="Z107" i="3"/>
  <c r="AA129" i="3"/>
  <c r="Y129" i="3"/>
  <c r="AA118" i="3"/>
  <c r="Y118" i="3"/>
  <c r="AA123" i="3"/>
  <c r="Y123" i="3"/>
  <c r="AA128" i="3"/>
  <c r="Y128" i="3"/>
  <c r="AA34" i="3"/>
  <c r="Z42" i="3"/>
  <c r="AA45" i="3"/>
  <c r="AA61" i="3"/>
  <c r="Z108" i="3"/>
  <c r="AA53" i="3"/>
  <c r="AA95" i="3"/>
  <c r="Y95" i="3"/>
  <c r="AA103" i="3"/>
  <c r="Y103" i="3"/>
  <c r="Z121" i="3"/>
  <c r="Z59" i="3"/>
  <c r="Y68" i="3"/>
  <c r="AA74" i="3"/>
  <c r="AA79" i="3"/>
  <c r="Y81" i="3"/>
  <c r="AA88" i="3"/>
  <c r="Z91" i="3"/>
  <c r="Y94" i="3"/>
  <c r="AA94" i="3"/>
  <c r="AA96" i="3"/>
  <c r="Y98" i="3"/>
  <c r="AA98" i="3"/>
  <c r="AA99" i="3"/>
  <c r="Y106" i="3"/>
  <c r="AA106" i="3"/>
  <c r="Y109" i="3"/>
  <c r="AA109" i="3"/>
  <c r="Z215" i="3"/>
  <c r="Z68" i="3"/>
  <c r="Y75" i="3"/>
  <c r="Y83" i="3"/>
  <c r="Y92" i="3"/>
  <c r="Z96" i="3"/>
  <c r="Y99" i="3"/>
  <c r="Z106" i="3"/>
  <c r="Z114" i="3"/>
  <c r="Z20" i="3"/>
  <c r="Z67" i="3"/>
  <c r="Y73" i="3"/>
  <c r="AA81" i="3"/>
  <c r="Y88" i="3"/>
  <c r="AA89" i="3"/>
  <c r="AA92" i="3"/>
  <c r="AA93" i="3"/>
  <c r="Y96" i="3"/>
  <c r="Z97" i="3"/>
  <c r="Z99" i="3"/>
  <c r="Z112" i="3"/>
  <c r="Y117" i="3"/>
  <c r="AA117" i="3"/>
  <c r="AA120" i="3"/>
  <c r="Y120" i="3"/>
  <c r="AA91" i="3"/>
  <c r="Z101" i="3"/>
  <c r="Z105" i="3"/>
  <c r="AA124" i="3"/>
  <c r="Y124" i="3"/>
  <c r="Z133" i="3"/>
  <c r="Y141" i="3"/>
  <c r="AA141" i="3"/>
  <c r="AA169" i="3"/>
  <c r="Y169" i="3"/>
  <c r="AA104" i="3"/>
  <c r="AA113" i="3"/>
  <c r="AA114" i="3"/>
  <c r="Y114" i="3"/>
  <c r="Y134" i="3"/>
  <c r="AA134" i="3"/>
  <c r="Z109" i="3"/>
  <c r="Z113" i="3"/>
  <c r="AA116" i="3"/>
  <c r="Y116" i="3"/>
  <c r="Z123" i="3"/>
  <c r="Z131" i="3"/>
  <c r="Y142" i="3"/>
  <c r="AA142" i="3"/>
  <c r="AA145" i="3"/>
  <c r="Y145" i="3"/>
  <c r="Z148" i="3"/>
  <c r="Z103" i="3"/>
  <c r="Y113" i="3"/>
  <c r="Z116" i="3"/>
  <c r="AA131" i="3"/>
  <c r="Y131" i="3"/>
  <c r="AA160" i="3"/>
  <c r="Y160" i="3"/>
  <c r="AC176" i="3"/>
  <c r="Z205" i="3"/>
  <c r="Y104" i="3"/>
  <c r="AA119" i="3"/>
  <c r="Y119" i="3"/>
  <c r="Z122" i="3"/>
  <c r="Z125" i="3"/>
  <c r="AA136" i="3"/>
  <c r="Y136" i="3"/>
  <c r="AA139" i="3"/>
  <c r="Y139" i="3"/>
  <c r="AA152" i="3"/>
  <c r="Y152" i="3"/>
  <c r="Z158" i="3"/>
  <c r="Z182" i="3"/>
  <c r="Y100" i="3"/>
  <c r="Z104" i="3"/>
  <c r="AA105" i="3"/>
  <c r="Z110" i="3"/>
  <c r="AA112" i="3"/>
  <c r="AA115" i="3"/>
  <c r="Y115" i="3"/>
  <c r="AA122" i="3"/>
  <c r="Y122" i="3"/>
  <c r="Y125" i="3"/>
  <c r="AA125" i="3"/>
  <c r="Y133" i="3"/>
  <c r="AA133" i="3"/>
  <c r="Z137" i="3"/>
  <c r="Z197" i="3"/>
  <c r="Z168" i="3"/>
  <c r="Z187" i="3"/>
  <c r="Z189" i="3"/>
  <c r="Y193" i="3"/>
  <c r="AA193" i="3"/>
  <c r="AA198" i="3"/>
  <c r="Y198" i="3"/>
  <c r="Z213" i="3"/>
  <c r="Z145" i="3"/>
  <c r="AA146" i="3"/>
  <c r="AA154" i="3"/>
  <c r="Y154" i="3"/>
  <c r="Z160" i="3"/>
  <c r="Z177" i="3"/>
  <c r="Y191" i="3"/>
  <c r="AA191" i="3"/>
  <c r="Z193" i="3"/>
  <c r="Z198" i="3"/>
  <c r="AA213" i="3"/>
  <c r="Y213" i="3"/>
  <c r="Y121" i="3"/>
  <c r="AA140" i="3"/>
  <c r="Z151" i="3"/>
  <c r="Y156" i="3"/>
  <c r="AA156" i="3"/>
  <c r="Z170" i="3"/>
  <c r="Y173" i="3"/>
  <c r="AA173" i="3"/>
  <c r="AA177" i="3"/>
  <c r="Y177" i="3"/>
  <c r="Z191" i="3"/>
  <c r="Y194" i="3"/>
  <c r="AA194" i="3"/>
  <c r="Y143" i="3"/>
  <c r="AA147" i="3"/>
  <c r="Y147" i="3"/>
  <c r="AA148" i="3"/>
  <c r="Y148" i="3"/>
  <c r="Y150" i="3"/>
  <c r="Z156" i="3"/>
  <c r="AA162" i="3"/>
  <c r="Y162" i="3"/>
  <c r="Z167" i="3"/>
  <c r="Z186" i="3"/>
  <c r="Y196" i="3"/>
  <c r="AA196" i="3"/>
  <c r="AA121" i="3"/>
  <c r="Y132" i="3"/>
  <c r="AA135" i="3"/>
  <c r="Y140" i="3"/>
  <c r="Z146" i="3"/>
  <c r="Z162" i="3"/>
  <c r="AA170" i="3"/>
  <c r="Z176" i="3"/>
  <c r="Y179" i="3"/>
  <c r="AA179" i="3"/>
  <c r="AA186" i="3"/>
  <c r="Y130" i="3"/>
  <c r="AA137" i="3"/>
  <c r="Z142" i="3"/>
  <c r="Z152" i="3"/>
  <c r="AA158" i="3"/>
  <c r="Y158" i="3"/>
  <c r="Z161" i="3"/>
  <c r="AA164" i="3"/>
  <c r="Y166" i="3"/>
  <c r="Z169" i="3"/>
  <c r="AA178" i="3"/>
  <c r="Y178" i="3"/>
  <c r="Z179" i="3"/>
  <c r="AA182" i="3"/>
  <c r="Y182" i="3"/>
  <c r="Z185" i="3"/>
  <c r="AA205" i="3"/>
  <c r="Y205" i="3"/>
  <c r="Z224" i="3"/>
  <c r="Y171" i="3"/>
  <c r="Y180" i="3"/>
  <c r="AA197" i="3"/>
  <c r="Y199" i="3"/>
  <c r="AA220" i="3"/>
  <c r="Y220" i="3"/>
  <c r="AA224" i="3"/>
  <c r="AA229" i="3"/>
  <c r="Y229" i="3"/>
  <c r="AA157" i="3"/>
  <c r="AA161" i="3"/>
  <c r="Z173" i="3"/>
  <c r="Y195" i="3"/>
  <c r="AA195" i="3"/>
  <c r="Z216" i="3"/>
  <c r="Y224" i="3"/>
  <c r="AA149" i="3"/>
  <c r="AA159" i="3"/>
  <c r="Z171" i="3"/>
  <c r="Z175" i="3"/>
  <c r="Z195" i="3"/>
  <c r="Y197" i="3"/>
  <c r="Z199" i="3"/>
  <c r="Y202" i="3"/>
  <c r="AA216" i="3"/>
  <c r="Y216" i="3"/>
  <c r="AA218" i="3"/>
  <c r="Z218" i="3"/>
  <c r="AA227" i="3"/>
  <c r="Y227" i="3"/>
  <c r="AA151" i="3"/>
  <c r="Y161" i="3"/>
  <c r="AA165" i="3"/>
  <c r="AA167" i="3"/>
  <c r="AA171" i="3"/>
  <c r="AA175" i="3"/>
  <c r="AA180" i="3"/>
  <c r="AA184" i="3"/>
  <c r="Y184" i="3"/>
  <c r="AA199" i="3"/>
  <c r="AA206" i="3"/>
  <c r="Y206" i="3"/>
  <c r="Y223" i="3"/>
  <c r="AA223" i="3"/>
  <c r="AA153" i="3"/>
  <c r="Y157" i="3"/>
  <c r="Y159" i="3"/>
  <c r="AA168" i="3"/>
  <c r="Y176" i="3"/>
  <c r="AA185" i="3"/>
  <c r="Y186" i="3"/>
  <c r="AA188" i="3"/>
  <c r="AA203" i="3"/>
  <c r="Z203" i="3"/>
  <c r="Y204" i="3"/>
  <c r="Y207" i="3"/>
  <c r="Z208" i="3"/>
  <c r="AA214" i="3"/>
  <c r="Y214" i="3"/>
  <c r="Y215" i="3"/>
  <c r="AA215" i="3"/>
  <c r="Y222" i="3"/>
  <c r="AA222" i="3"/>
  <c r="Z223" i="3"/>
  <c r="AA225" i="3"/>
  <c r="Z225" i="3"/>
  <c r="AA230" i="3"/>
  <c r="Y230" i="3"/>
  <c r="Y149" i="3"/>
  <c r="Y151" i="3"/>
  <c r="AA163" i="3"/>
  <c r="Y170" i="3"/>
  <c r="AA189" i="3"/>
  <c r="Z190" i="3"/>
  <c r="AA201" i="3"/>
  <c r="AA208" i="3"/>
  <c r="Y208" i="3"/>
  <c r="Y210" i="3"/>
  <c r="Z219" i="3"/>
  <c r="Z230" i="3"/>
  <c r="AA221" i="3"/>
  <c r="Y221" i="3"/>
  <c r="Z227" i="3"/>
  <c r="Y200" i="3"/>
  <c r="Z211" i="3"/>
  <c r="Y190" i="3"/>
  <c r="AA166" i="3" l="1"/>
  <c r="AA181" i="3"/>
  <c r="AC26" i="3"/>
  <c r="AD26" i="3" s="1"/>
  <c r="AC183" i="3"/>
  <c r="AD183" i="3" s="1"/>
  <c r="AC202" i="3"/>
  <c r="AD202" i="3" s="1"/>
  <c r="AC35" i="3"/>
  <c r="AD35" i="3" s="1"/>
  <c r="AC143" i="3"/>
  <c r="AD143" i="3" s="1"/>
  <c r="AA69" i="3"/>
  <c r="AC69" i="3" s="1"/>
  <c r="AD69" i="3" s="1"/>
  <c r="Z144" i="3"/>
  <c r="AC204" i="3"/>
  <c r="AD204" i="3" s="1"/>
  <c r="AD5" i="3"/>
  <c r="AD83" i="3"/>
  <c r="AC80" i="3"/>
  <c r="AD80" i="3" s="1"/>
  <c r="W231" i="3"/>
  <c r="AC37" i="3"/>
  <c r="AD37" i="3" s="1"/>
  <c r="Z181" i="3"/>
  <c r="AA187" i="3"/>
  <c r="Z69" i="3"/>
  <c r="AC6" i="3"/>
  <c r="AD6" i="3" s="1"/>
  <c r="AC101" i="3"/>
  <c r="AD101" i="3" s="1"/>
  <c r="AD75" i="3"/>
  <c r="AA228" i="3"/>
  <c r="AC212" i="3"/>
  <c r="AD212" i="3" s="1"/>
  <c r="AD126" i="3"/>
  <c r="AC144" i="3"/>
  <c r="AD144" i="3" s="1"/>
  <c r="AA150" i="3"/>
  <c r="AA52" i="3"/>
  <c r="AC43" i="3"/>
  <c r="AD43" i="3" s="1"/>
  <c r="AC209" i="3"/>
  <c r="AD209" i="3" s="1"/>
  <c r="AC211" i="3"/>
  <c r="AD211" i="3" s="1"/>
  <c r="AD210" i="3"/>
  <c r="AC97" i="3"/>
  <c r="AD97" i="3" s="1"/>
  <c r="AC110" i="3"/>
  <c r="AD110" i="3" s="1"/>
  <c r="X231" i="3"/>
  <c r="AC200" i="3"/>
  <c r="AD200" i="3" s="1"/>
  <c r="AA72" i="3"/>
  <c r="Z150" i="3"/>
  <c r="AD36" i="3"/>
  <c r="AC111" i="3"/>
  <c r="AD111" i="3" s="1"/>
  <c r="AC100" i="3"/>
  <c r="AD100" i="3" s="1"/>
  <c r="AC19" i="3"/>
  <c r="AD19" i="3" s="1"/>
  <c r="AC221" i="3"/>
  <c r="AD221" i="3" s="1"/>
  <c r="AC167" i="3"/>
  <c r="AD167" i="3" s="1"/>
  <c r="AC179" i="3"/>
  <c r="AD179" i="3" s="1"/>
  <c r="AC121" i="3"/>
  <c r="AD121" i="3" s="1"/>
  <c r="AC162" i="3"/>
  <c r="AD162" i="3" s="1"/>
  <c r="AC146" i="3"/>
  <c r="AD146" i="3" s="1"/>
  <c r="AC125" i="3"/>
  <c r="AD125" i="3" s="1"/>
  <c r="AC115" i="3"/>
  <c r="AD115" i="3" s="1"/>
  <c r="AC105" i="3"/>
  <c r="AD105" i="3" s="1"/>
  <c r="AC160" i="3"/>
  <c r="AD160" i="3" s="1"/>
  <c r="AC45" i="3"/>
  <c r="AD45" i="3" s="1"/>
  <c r="AC38" i="3"/>
  <c r="AD38" i="3" s="1"/>
  <c r="AC13" i="3"/>
  <c r="AD13" i="3" s="1"/>
  <c r="AD12" i="3"/>
  <c r="AC65" i="3"/>
  <c r="AD65" i="3" s="1"/>
  <c r="AC17" i="3"/>
  <c r="AD17" i="3" s="1"/>
  <c r="AC138" i="3"/>
  <c r="AD138" i="3" s="1"/>
  <c r="AC9" i="3"/>
  <c r="AD9" i="3" s="1"/>
  <c r="AC113" i="3"/>
  <c r="AD113" i="3" s="1"/>
  <c r="AC117" i="3"/>
  <c r="AD117" i="3" s="1"/>
  <c r="AC89" i="3"/>
  <c r="AD89" i="3" s="1"/>
  <c r="AC109" i="3"/>
  <c r="AD109" i="3" s="1"/>
  <c r="AC95" i="3"/>
  <c r="AD95" i="3" s="1"/>
  <c r="AC87" i="3"/>
  <c r="AD87" i="3" s="1"/>
  <c r="AC62" i="3"/>
  <c r="AD62" i="3" s="1"/>
  <c r="AC42" i="3"/>
  <c r="AD42" i="3" s="1"/>
  <c r="AC60" i="3"/>
  <c r="AD60" i="3" s="1"/>
  <c r="AC64" i="3"/>
  <c r="AD64" i="3" s="1"/>
  <c r="AC30" i="3"/>
  <c r="AD30" i="3" s="1"/>
  <c r="AC49" i="3"/>
  <c r="AD49" i="3" s="1"/>
  <c r="AC59" i="3"/>
  <c r="AD59" i="3" s="1"/>
  <c r="AC15" i="3"/>
  <c r="AD15" i="3" s="1"/>
  <c r="AC108" i="3"/>
  <c r="AD108" i="3" s="1"/>
  <c r="AC8" i="3"/>
  <c r="AD8" i="3" s="1"/>
  <c r="AC201" i="3"/>
  <c r="AD201" i="3" s="1"/>
  <c r="AC184" i="3"/>
  <c r="AD184" i="3" s="1"/>
  <c r="AC182" i="3"/>
  <c r="AD182" i="3" s="1"/>
  <c r="AC140" i="3"/>
  <c r="AD140" i="3" s="1"/>
  <c r="AC222" i="3"/>
  <c r="AD222" i="3" s="1"/>
  <c r="AC223" i="3"/>
  <c r="AD223" i="3" s="1"/>
  <c r="AC159" i="3"/>
  <c r="AD159" i="3" s="1"/>
  <c r="AC152" i="3"/>
  <c r="AD152" i="3" s="1"/>
  <c r="AC214" i="3"/>
  <c r="AD214" i="3" s="1"/>
  <c r="AC185" i="3"/>
  <c r="AD185" i="3" s="1"/>
  <c r="AD217" i="3"/>
  <c r="AC218" i="3"/>
  <c r="AD218" i="3" s="1"/>
  <c r="AC149" i="3"/>
  <c r="AC195" i="3"/>
  <c r="AD195" i="3" s="1"/>
  <c r="AC205" i="3"/>
  <c r="AD205" i="3" s="1"/>
  <c r="AC147" i="3"/>
  <c r="AD147" i="3" s="1"/>
  <c r="AC112" i="3"/>
  <c r="AD112" i="3" s="1"/>
  <c r="AC104" i="3"/>
  <c r="AD104" i="3" s="1"/>
  <c r="AC124" i="3"/>
  <c r="AD124" i="3" s="1"/>
  <c r="AC94" i="3"/>
  <c r="AD94" i="3" s="1"/>
  <c r="AC103" i="3"/>
  <c r="AD103" i="3" s="1"/>
  <c r="AC34" i="3"/>
  <c r="AD34" i="3" s="1"/>
  <c r="AC118" i="3"/>
  <c r="AD118" i="3" s="1"/>
  <c r="AC58" i="3"/>
  <c r="AD58" i="3" s="1"/>
  <c r="AC28" i="3"/>
  <c r="AD28" i="3" s="1"/>
  <c r="AC40" i="3"/>
  <c r="AD40" i="3" s="1"/>
  <c r="AD3" i="3"/>
  <c r="AC4" i="3"/>
  <c r="AD4" i="3" s="1"/>
  <c r="AC21" i="3"/>
  <c r="AD21" i="3" s="1"/>
  <c r="AC20" i="3"/>
  <c r="AD20" i="3" s="1"/>
  <c r="AC197" i="3"/>
  <c r="AD197" i="3" s="1"/>
  <c r="AC148" i="3"/>
  <c r="AD148" i="3" s="1"/>
  <c r="AC169" i="3"/>
  <c r="AD169" i="3" s="1"/>
  <c r="AC67" i="3"/>
  <c r="AD67" i="3" s="1"/>
  <c r="AD66" i="3"/>
  <c r="AC230" i="3"/>
  <c r="AC168" i="3"/>
  <c r="AD168" i="3" s="1"/>
  <c r="AC153" i="3"/>
  <c r="AD153" i="3" s="1"/>
  <c r="AC206" i="3"/>
  <c r="AD206" i="3" s="1"/>
  <c r="AC180" i="3"/>
  <c r="AC151" i="3"/>
  <c r="AD151" i="3" s="1"/>
  <c r="AC194" i="3"/>
  <c r="AD194" i="3" s="1"/>
  <c r="AC177" i="3"/>
  <c r="AD177" i="3" s="1"/>
  <c r="AD176" i="3"/>
  <c r="AD155" i="3"/>
  <c r="AC156" i="3"/>
  <c r="AD156" i="3" s="1"/>
  <c r="AD190" i="3"/>
  <c r="AC191" i="3"/>
  <c r="AD191" i="3" s="1"/>
  <c r="AD132" i="3"/>
  <c r="AC133" i="3"/>
  <c r="AD133" i="3" s="1"/>
  <c r="AC122" i="3"/>
  <c r="AD122" i="3" s="1"/>
  <c r="AC136" i="3"/>
  <c r="AD136" i="3" s="1"/>
  <c r="AC166" i="3"/>
  <c r="AD166" i="3" s="1"/>
  <c r="AC131" i="3"/>
  <c r="AD131" i="3" s="1"/>
  <c r="AD130" i="3"/>
  <c r="AC145" i="3"/>
  <c r="AD145" i="3" s="1"/>
  <c r="AC81" i="3"/>
  <c r="AD81" i="3" s="1"/>
  <c r="AC106" i="3"/>
  <c r="AD106" i="3" s="1"/>
  <c r="AC99" i="3"/>
  <c r="AD99" i="3" s="1"/>
  <c r="AC79" i="3"/>
  <c r="AD79" i="3" s="1"/>
  <c r="AC53" i="3"/>
  <c r="AD53" i="3" s="1"/>
  <c r="AC90" i="3"/>
  <c r="AD90" i="3" s="1"/>
  <c r="AC31" i="3"/>
  <c r="AD31" i="3" s="1"/>
  <c r="Y231" i="3"/>
  <c r="AC11" i="3"/>
  <c r="AD11" i="3" s="1"/>
  <c r="AC102" i="3"/>
  <c r="AD102" i="3" s="1"/>
  <c r="AC48" i="3"/>
  <c r="AD48" i="3" s="1"/>
  <c r="AC77" i="3"/>
  <c r="AD77" i="3" s="1"/>
  <c r="AD76" i="3"/>
  <c r="AC33" i="3"/>
  <c r="AD33" i="3" s="1"/>
  <c r="AC55" i="3"/>
  <c r="AD55" i="3" s="1"/>
  <c r="AC82" i="3"/>
  <c r="AD82" i="3" s="1"/>
  <c r="AC163" i="3"/>
  <c r="AD163" i="3" s="1"/>
  <c r="AC161" i="3"/>
  <c r="AD161" i="3" s="1"/>
  <c r="AC196" i="3"/>
  <c r="AD196" i="3" s="1"/>
  <c r="AC91" i="3"/>
  <c r="AD91" i="3" s="1"/>
  <c r="AC96" i="3"/>
  <c r="AD96" i="3" s="1"/>
  <c r="AC128" i="3"/>
  <c r="AD128" i="3" s="1"/>
  <c r="AD127" i="3"/>
  <c r="AC188" i="3"/>
  <c r="AD188" i="3" s="1"/>
  <c r="AC175" i="3"/>
  <c r="AD175" i="3" s="1"/>
  <c r="AD174" i="3"/>
  <c r="AC135" i="3"/>
  <c r="AD135" i="3" s="1"/>
  <c r="AC198" i="3"/>
  <c r="AD198" i="3" s="1"/>
  <c r="AC119" i="3"/>
  <c r="AD119" i="3" s="1"/>
  <c r="AC116" i="3"/>
  <c r="AD116" i="3" s="1"/>
  <c r="AC141" i="3"/>
  <c r="AD141" i="3" s="1"/>
  <c r="AC98" i="3"/>
  <c r="AD98" i="3" s="1"/>
  <c r="AC74" i="3"/>
  <c r="AD74" i="3" s="1"/>
  <c r="AD73" i="3"/>
  <c r="AC56" i="3"/>
  <c r="AD56" i="3" s="1"/>
  <c r="AC32" i="3"/>
  <c r="AD32" i="3" s="1"/>
  <c r="AC86" i="3"/>
  <c r="AD86" i="3" s="1"/>
  <c r="AC57" i="3"/>
  <c r="AD57" i="3" s="1"/>
  <c r="AC47" i="3"/>
  <c r="AD47" i="3" s="1"/>
  <c r="AD46" i="3"/>
  <c r="AC14" i="3"/>
  <c r="AD14" i="3" s="1"/>
  <c r="AC10" i="3"/>
  <c r="AD10" i="3" s="1"/>
  <c r="AC85" i="3"/>
  <c r="AD85" i="3" s="1"/>
  <c r="AD84" i="3"/>
  <c r="AC51" i="3"/>
  <c r="AC22" i="3"/>
  <c r="AD22" i="3" s="1"/>
  <c r="AC23" i="3"/>
  <c r="AD23" i="3" s="1"/>
  <c r="AC157" i="3"/>
  <c r="AD157" i="3" s="1"/>
  <c r="AD207" i="3"/>
  <c r="AC208" i="3"/>
  <c r="AD208" i="3" s="1"/>
  <c r="AC189" i="3"/>
  <c r="AD189" i="3" s="1"/>
  <c r="AC225" i="3"/>
  <c r="AD225" i="3" s="1"/>
  <c r="AC215" i="3"/>
  <c r="AD215" i="3" s="1"/>
  <c r="AC203" i="3"/>
  <c r="AD203" i="3" s="1"/>
  <c r="AC199" i="3"/>
  <c r="AD199" i="3" s="1"/>
  <c r="AC171" i="3"/>
  <c r="AD171" i="3" s="1"/>
  <c r="AC229" i="3"/>
  <c r="AD229" i="3" s="1"/>
  <c r="AC158" i="3"/>
  <c r="AD158" i="3" s="1"/>
  <c r="AC137" i="3"/>
  <c r="AD137" i="3" s="1"/>
  <c r="AC170" i="3"/>
  <c r="AD170" i="3" s="1"/>
  <c r="AC173" i="3"/>
  <c r="AD173" i="3" s="1"/>
  <c r="AD172" i="3"/>
  <c r="AC154" i="3"/>
  <c r="AD154" i="3" s="1"/>
  <c r="AC142" i="3"/>
  <c r="AD142" i="3" s="1"/>
  <c r="AC114" i="3"/>
  <c r="AD114" i="3" s="1"/>
  <c r="AC93" i="3"/>
  <c r="AD93" i="3" s="1"/>
  <c r="AC61" i="3"/>
  <c r="AD61" i="3" s="1"/>
  <c r="AC63" i="3"/>
  <c r="AD63" i="3" s="1"/>
  <c r="AC27" i="3"/>
  <c r="AD27" i="3" s="1"/>
  <c r="AC70" i="3"/>
  <c r="AD70" i="3" s="1"/>
  <c r="AC107" i="3"/>
  <c r="AD107" i="3" s="1"/>
  <c r="AC165" i="3"/>
  <c r="AD165" i="3" s="1"/>
  <c r="AC220" i="3"/>
  <c r="AD220" i="3" s="1"/>
  <c r="AD219" i="3"/>
  <c r="AD226" i="3"/>
  <c r="AC227" i="3"/>
  <c r="AC216" i="3"/>
  <c r="AD216" i="3" s="1"/>
  <c r="AC224" i="3"/>
  <c r="AD224" i="3" s="1"/>
  <c r="AC178" i="3"/>
  <c r="AD178" i="3" s="1"/>
  <c r="AC164" i="3"/>
  <c r="AD164" i="3" s="1"/>
  <c r="AC186" i="3"/>
  <c r="AC213" i="3"/>
  <c r="AD213" i="3" s="1"/>
  <c r="AD192" i="3"/>
  <c r="AC193" i="3"/>
  <c r="AD193" i="3" s="1"/>
  <c r="AC139" i="3"/>
  <c r="AD139" i="3" s="1"/>
  <c r="AC134" i="3"/>
  <c r="AD134" i="3" s="1"/>
  <c r="AC120" i="3"/>
  <c r="AD120" i="3" s="1"/>
  <c r="AC92" i="3"/>
  <c r="AD92" i="3" s="1"/>
  <c r="AC88" i="3"/>
  <c r="AD88" i="3" s="1"/>
  <c r="AC123" i="3"/>
  <c r="AD123" i="3" s="1"/>
  <c r="AC129" i="3"/>
  <c r="AD129" i="3" s="1"/>
  <c r="AC78" i="3"/>
  <c r="AD78" i="3" s="1"/>
  <c r="AC44" i="3"/>
  <c r="AD44" i="3" s="1"/>
  <c r="AC29" i="3"/>
  <c r="AD29" i="3" s="1"/>
  <c r="AC39" i="3"/>
  <c r="AD39" i="3" s="1"/>
  <c r="AC41" i="3"/>
  <c r="AD41" i="3" s="1"/>
  <c r="AC50" i="3"/>
  <c r="AD50" i="3" s="1"/>
  <c r="AC54" i="3"/>
  <c r="AD54" i="3" s="1"/>
  <c r="AD24" i="3"/>
  <c r="AC25" i="3"/>
  <c r="AD25" i="3" s="1"/>
  <c r="AC7" i="3"/>
  <c r="AD7" i="3" s="1"/>
  <c r="AC18" i="3"/>
  <c r="AD18" i="3" s="1"/>
  <c r="AC16" i="3"/>
  <c r="AD16" i="3" s="1"/>
  <c r="AC71" i="3"/>
  <c r="AC181" i="3" l="1"/>
  <c r="AD181" i="3" s="1"/>
  <c r="AD180" i="3"/>
  <c r="AE6" i="3"/>
  <c r="AD68" i="3"/>
  <c r="AD71" i="3"/>
  <c r="AC187" i="3"/>
  <c r="AD187" i="3" s="1"/>
  <c r="AD186" i="3"/>
  <c r="AD227" i="3"/>
  <c r="Z231" i="3"/>
  <c r="AC228" i="3"/>
  <c r="AD228" i="3" s="1"/>
  <c r="AD51" i="3"/>
  <c r="AC150" i="3"/>
  <c r="AD150" i="3" s="1"/>
  <c r="AC52" i="3"/>
  <c r="AD52" i="3" s="1"/>
  <c r="AD149" i="3"/>
  <c r="AA231" i="3"/>
  <c r="AC72" i="3"/>
  <c r="AD72" i="3" s="1"/>
  <c r="AE4" i="3"/>
  <c r="AE7" i="3"/>
  <c r="AE8" i="3"/>
  <c r="AE5" i="3"/>
  <c r="H221" i="3" l="1"/>
  <c r="K221" i="3" s="1"/>
  <c r="G3" i="3"/>
  <c r="J3" i="3" s="1"/>
  <c r="H3" i="3"/>
  <c r="K3" i="3" s="1"/>
  <c r="G197" i="3"/>
  <c r="J197" i="3" s="1"/>
  <c r="G143" i="3"/>
  <c r="J143" i="3" s="1"/>
  <c r="H214" i="3"/>
  <c r="K214" i="3" s="1"/>
  <c r="H89" i="3"/>
  <c r="K89" i="3" s="1"/>
  <c r="G69" i="3"/>
  <c r="J69" i="3" s="1"/>
  <c r="H144" i="3"/>
  <c r="K144" i="3" s="1"/>
  <c r="H224" i="3"/>
  <c r="K224" i="3" s="1"/>
  <c r="H46" i="3"/>
  <c r="K46" i="3" s="1"/>
  <c r="H44" i="3"/>
  <c r="K44" i="3" s="1"/>
  <c r="G144" i="3"/>
  <c r="J144" i="3" s="1"/>
  <c r="H168" i="3"/>
  <c r="K168" i="3" s="1"/>
  <c r="H118" i="3"/>
  <c r="K118" i="3" s="1"/>
  <c r="G56" i="3"/>
  <c r="J56" i="3" s="1"/>
  <c r="G120" i="3"/>
  <c r="J120" i="3" s="1"/>
  <c r="G90" i="3"/>
  <c r="J90" i="3" s="1"/>
  <c r="H65" i="3"/>
  <c r="K65" i="3" s="1"/>
  <c r="H106" i="3"/>
  <c r="K106" i="3" s="1"/>
  <c r="G79" i="3"/>
  <c r="J79" i="3" s="1"/>
  <c r="G173" i="3"/>
  <c r="J173" i="3" s="1"/>
  <c r="G183" i="3"/>
  <c r="J183" i="3" s="1"/>
  <c r="H108" i="3"/>
  <c r="K108" i="3" s="1"/>
  <c r="H101" i="3"/>
  <c r="K101" i="3" s="1"/>
  <c r="H98" i="3"/>
  <c r="K98" i="3" s="1"/>
  <c r="H74" i="3"/>
  <c r="K74" i="3" s="1"/>
  <c r="H220" i="3"/>
  <c r="K220" i="3" s="1"/>
  <c r="H230" i="3"/>
  <c r="K230" i="3" s="1"/>
  <c r="H173" i="3"/>
  <c r="K173" i="3" s="1"/>
  <c r="H21" i="3"/>
  <c r="K21" i="3" s="1"/>
  <c r="H160" i="3"/>
  <c r="K160" i="3" s="1"/>
  <c r="G38" i="3"/>
  <c r="J38" i="3" s="1"/>
  <c r="G67" i="3"/>
  <c r="J67" i="3" s="1"/>
  <c r="H15" i="3"/>
  <c r="K15" i="3" s="1"/>
  <c r="H223" i="3"/>
  <c r="K223" i="3" s="1"/>
  <c r="G137" i="3"/>
  <c r="J137" i="3" s="1"/>
  <c r="AD230" i="3"/>
  <c r="G73" i="3"/>
  <c r="J73" i="3" s="1"/>
  <c r="H24" i="3"/>
  <c r="K24" i="3" s="1"/>
  <c r="H79" i="3"/>
  <c r="K79" i="3" s="1"/>
  <c r="G136" i="3"/>
  <c r="J136" i="3" s="1"/>
  <c r="G28" i="3"/>
  <c r="J28" i="3" s="1"/>
  <c r="H16" i="3"/>
  <c r="K16" i="3" s="1"/>
  <c r="H42" i="3"/>
  <c r="K42" i="3" s="1"/>
  <c r="H25" i="3"/>
  <c r="K25" i="3" s="1"/>
  <c r="G70" i="3"/>
  <c r="J70" i="3" s="1"/>
  <c r="H57" i="3"/>
  <c r="K57" i="3" s="1"/>
  <c r="H28" i="3"/>
  <c r="K28" i="3" s="1"/>
  <c r="G119" i="3"/>
  <c r="J119" i="3" s="1"/>
  <c r="G40" i="3"/>
  <c r="J40" i="3" s="1"/>
  <c r="H191" i="3"/>
  <c r="K191" i="3" s="1"/>
  <c r="G123" i="3"/>
  <c r="J123" i="3" s="1"/>
  <c r="G176" i="3"/>
  <c r="J176" i="3" s="1"/>
  <c r="H22" i="3"/>
  <c r="K22" i="3" s="1"/>
  <c r="G180" i="3"/>
  <c r="J180" i="3" s="1"/>
  <c r="H209" i="3"/>
  <c r="K209" i="3" s="1"/>
  <c r="H219" i="3"/>
  <c r="K219" i="3" s="1"/>
  <c r="H13" i="3"/>
  <c r="K13" i="3" s="1"/>
  <c r="G139" i="3"/>
  <c r="J139" i="3" s="1"/>
  <c r="G157" i="3"/>
  <c r="J157" i="3" s="1"/>
  <c r="G15" i="3"/>
  <c r="J15" i="3" s="1"/>
  <c r="G17" i="3"/>
  <c r="J17" i="3" s="1"/>
  <c r="G141" i="3"/>
  <c r="J141" i="3" s="1"/>
  <c r="G41" i="3"/>
  <c r="J41" i="3" s="1"/>
  <c r="H87" i="3"/>
  <c r="K87" i="3" s="1"/>
  <c r="G6" i="3"/>
  <c r="J6" i="3" s="1"/>
  <c r="G72" i="3"/>
  <c r="J72" i="3" s="1"/>
  <c r="G138" i="3"/>
  <c r="J138" i="3" s="1"/>
  <c r="G29" i="3"/>
  <c r="J29" i="3" s="1"/>
  <c r="H43" i="3"/>
  <c r="K43" i="3" s="1"/>
  <c r="H54" i="3"/>
  <c r="K54" i="3" s="1"/>
  <c r="G94" i="3"/>
  <c r="J94" i="3" s="1"/>
  <c r="H199" i="3"/>
  <c r="K199" i="3" s="1"/>
  <c r="G53" i="3"/>
  <c r="J53" i="3" s="1"/>
  <c r="G229" i="3"/>
  <c r="J229" i="3" s="1"/>
  <c r="G81" i="3"/>
  <c r="J81" i="3" s="1"/>
  <c r="H226" i="3"/>
  <c r="K226" i="3" s="1"/>
  <c r="G58" i="3"/>
  <c r="J58" i="3" s="1"/>
  <c r="G68" i="3"/>
  <c r="J68" i="3" s="1"/>
  <c r="G214" i="3"/>
  <c r="J214" i="3" s="1"/>
  <c r="G200" i="3"/>
  <c r="J200" i="3" s="1"/>
  <c r="H190" i="3"/>
  <c r="K190" i="3" s="1"/>
  <c r="G78" i="3"/>
  <c r="J78" i="3" s="1"/>
  <c r="G208" i="3"/>
  <c r="J208" i="3" s="1"/>
  <c r="G35" i="3"/>
  <c r="J35" i="3" s="1"/>
  <c r="G167" i="3"/>
  <c r="J167" i="3" s="1"/>
  <c r="H84" i="3"/>
  <c r="K84" i="3" s="1"/>
  <c r="G102" i="3"/>
  <c r="J102" i="3" s="1"/>
  <c r="G226" i="3"/>
  <c r="J226" i="3" s="1"/>
  <c r="G162" i="3"/>
  <c r="J162" i="3" s="1"/>
  <c r="G168" i="3"/>
  <c r="J168" i="3" s="1"/>
  <c r="G203" i="3"/>
  <c r="J203" i="3" s="1"/>
  <c r="H119" i="3"/>
  <c r="K119" i="3" s="1"/>
  <c r="G55" i="3"/>
  <c r="J55" i="3" s="1"/>
  <c r="G205" i="3"/>
  <c r="J205" i="3" s="1"/>
  <c r="H172" i="3"/>
  <c r="K172" i="3" s="1"/>
  <c r="G227" i="3"/>
  <c r="J227" i="3" s="1"/>
  <c r="G149" i="3"/>
  <c r="J149" i="3" s="1"/>
  <c r="H170" i="3"/>
  <c r="K170" i="3" s="1"/>
  <c r="H127" i="3"/>
  <c r="K127" i="3" s="1"/>
  <c r="G50" i="3"/>
  <c r="J50" i="3" s="1"/>
  <c r="G60" i="3"/>
  <c r="J60" i="3" s="1"/>
  <c r="H153" i="3"/>
  <c r="K153" i="3" s="1"/>
  <c r="H155" i="3"/>
  <c r="K155" i="3" s="1"/>
  <c r="G26" i="3"/>
  <c r="J26" i="3" s="1"/>
  <c r="G127" i="3"/>
  <c r="J127" i="3" s="1"/>
  <c r="G130" i="3"/>
  <c r="J130" i="3" s="1"/>
  <c r="H40" i="3"/>
  <c r="K40" i="3" s="1"/>
  <c r="H58" i="3"/>
  <c r="K58" i="3" s="1"/>
  <c r="G211" i="3"/>
  <c r="J211" i="3" s="1"/>
  <c r="H95" i="3"/>
  <c r="K95" i="3" s="1"/>
  <c r="G158" i="3"/>
  <c r="J158" i="3" s="1"/>
  <c r="H69" i="3"/>
  <c r="K69" i="3" s="1"/>
  <c r="H103" i="3"/>
  <c r="K103" i="3" s="1"/>
  <c r="H51" i="3"/>
  <c r="K51" i="3" s="1"/>
  <c r="H53" i="3"/>
  <c r="K53" i="3" s="1"/>
  <c r="H146" i="3"/>
  <c r="K146" i="3" s="1"/>
  <c r="H228" i="3"/>
  <c r="K228" i="3" s="1"/>
  <c r="G51" i="3"/>
  <c r="J51" i="3" s="1"/>
  <c r="H156" i="3"/>
  <c r="K156" i="3" s="1"/>
  <c r="H154" i="3"/>
  <c r="K154" i="3" s="1"/>
  <c r="H216" i="3"/>
  <c r="K216" i="3" s="1"/>
  <c r="H100" i="3"/>
  <c r="K100" i="3" s="1"/>
  <c r="H137" i="3"/>
  <c r="K137" i="3" s="1"/>
  <c r="H165" i="3"/>
  <c r="K165" i="3" s="1"/>
  <c r="H7" i="3"/>
  <c r="K7" i="3" s="1"/>
  <c r="G213" i="3"/>
  <c r="J213" i="3" s="1"/>
  <c r="G7" i="3"/>
  <c r="J7" i="3" s="1"/>
  <c r="G187" i="3"/>
  <c r="J187" i="3" s="1"/>
  <c r="G122" i="3"/>
  <c r="J122" i="3" s="1"/>
  <c r="G124" i="3"/>
  <c r="J124" i="3" s="1"/>
  <c r="G62" i="3"/>
  <c r="J62" i="3" s="1"/>
  <c r="H227" i="3"/>
  <c r="K227" i="3" s="1"/>
  <c r="H14" i="3"/>
  <c r="K14" i="3" s="1"/>
  <c r="H75" i="3"/>
  <c r="K75" i="3" s="1"/>
  <c r="G194" i="3"/>
  <c r="J194" i="3" s="1"/>
  <c r="H112" i="3"/>
  <c r="K112" i="3" s="1"/>
  <c r="G23" i="3"/>
  <c r="J23" i="3" s="1"/>
  <c r="H68" i="3"/>
  <c r="K68" i="3" s="1"/>
  <c r="H167" i="3"/>
  <c r="K167" i="3" s="1"/>
  <c r="G209" i="3"/>
  <c r="J209" i="3" s="1"/>
  <c r="H76" i="3"/>
  <c r="K76" i="3" s="1"/>
  <c r="G148" i="3"/>
  <c r="J148" i="3" s="1"/>
  <c r="H187" i="3"/>
  <c r="K187" i="3" s="1"/>
  <c r="H62" i="3"/>
  <c r="K62" i="3" s="1"/>
  <c r="H59" i="3"/>
  <c r="K59" i="3" s="1"/>
  <c r="G115" i="3"/>
  <c r="J115" i="3" s="1"/>
  <c r="H67" i="3"/>
  <c r="K67" i="3" s="1"/>
  <c r="H218" i="3"/>
  <c r="K218" i="3" s="1"/>
  <c r="G9" i="3"/>
  <c r="J9" i="3" s="1"/>
  <c r="G190" i="3"/>
  <c r="J190" i="3" s="1"/>
  <c r="G34" i="3"/>
  <c r="J34" i="3" s="1"/>
  <c r="H71" i="3"/>
  <c r="K71" i="3" s="1"/>
  <c r="H17" i="3"/>
  <c r="K17" i="3" s="1"/>
  <c r="G71" i="3"/>
  <c r="J71" i="3" s="1"/>
  <c r="H217" i="3"/>
  <c r="K217" i="3" s="1"/>
  <c r="G186" i="3"/>
  <c r="J186" i="3" s="1"/>
  <c r="H32" i="3"/>
  <c r="K32" i="3" s="1"/>
  <c r="H50" i="3"/>
  <c r="K50" i="3" s="1"/>
  <c r="G64" i="3"/>
  <c r="J64" i="3" s="1"/>
  <c r="H63" i="3"/>
  <c r="K63" i="3" s="1"/>
  <c r="H139" i="3"/>
  <c r="K139" i="3" s="1"/>
  <c r="H102" i="3"/>
  <c r="K102" i="3" s="1"/>
  <c r="H184" i="3"/>
  <c r="K184" i="3" s="1"/>
  <c r="G151" i="3"/>
  <c r="J151" i="3" s="1"/>
  <c r="H132" i="3"/>
  <c r="K132" i="3" s="1"/>
  <c r="G76" i="3"/>
  <c r="J76" i="3" s="1"/>
  <c r="G31" i="3"/>
  <c r="J31" i="3" s="1"/>
  <c r="H140" i="3"/>
  <c r="K140" i="3" s="1"/>
  <c r="G37" i="3"/>
  <c r="J37" i="3" s="1"/>
  <c r="G216" i="3"/>
  <c r="J216" i="3" s="1"/>
  <c r="G43" i="3"/>
  <c r="J43" i="3" s="1"/>
  <c r="G32" i="3"/>
  <c r="J32" i="3" s="1"/>
  <c r="H8" i="3"/>
  <c r="K8" i="3" s="1"/>
  <c r="G110" i="3"/>
  <c r="J110" i="3" s="1"/>
  <c r="H80" i="3"/>
  <c r="K80" i="3" s="1"/>
  <c r="G52" i="3"/>
  <c r="J52" i="3" s="1"/>
  <c r="H131" i="3"/>
  <c r="K131" i="3" s="1"/>
  <c r="G170" i="3"/>
  <c r="J170" i="3" s="1"/>
  <c r="G63" i="3"/>
  <c r="J63" i="3" s="1"/>
  <c r="G114" i="3"/>
  <c r="J114" i="3" s="1"/>
  <c r="G44" i="3"/>
  <c r="J44" i="3" s="1"/>
  <c r="H81" i="3"/>
  <c r="K81" i="3" s="1"/>
  <c r="H19" i="3"/>
  <c r="K19" i="3" s="1"/>
  <c r="G199" i="3"/>
  <c r="J199" i="3" s="1"/>
  <c r="G11" i="3"/>
  <c r="J11" i="3" s="1"/>
  <c r="H104" i="3"/>
  <c r="K104" i="3" s="1"/>
  <c r="H114" i="3"/>
  <c r="K114" i="3" s="1"/>
  <c r="G128" i="3"/>
  <c r="J128" i="3" s="1"/>
  <c r="G36" i="3"/>
  <c r="J36" i="3" s="1"/>
  <c r="G150" i="3"/>
  <c r="J150" i="3" s="1"/>
  <c r="H182" i="3"/>
  <c r="K182" i="3" s="1"/>
  <c r="G165" i="3"/>
  <c r="J165" i="3" s="1"/>
  <c r="H35" i="3"/>
  <c r="K35" i="3" s="1"/>
  <c r="G49" i="3"/>
  <c r="J49" i="3" s="1"/>
  <c r="H120" i="3"/>
  <c r="K120" i="3" s="1"/>
  <c r="G95" i="3"/>
  <c r="J95" i="3" s="1"/>
  <c r="H204" i="3"/>
  <c r="K204" i="3" s="1"/>
  <c r="G117" i="3"/>
  <c r="J117" i="3" s="1"/>
  <c r="G42" i="3"/>
  <c r="J42" i="3" s="1"/>
  <c r="H111" i="3"/>
  <c r="K111" i="3" s="1"/>
  <c r="H150" i="3"/>
  <c r="K150" i="3" s="1"/>
  <c r="H26" i="3"/>
  <c r="K26" i="3" s="1"/>
  <c r="H149" i="3"/>
  <c r="K149" i="3" s="1"/>
  <c r="H70" i="3"/>
  <c r="K70" i="3" s="1"/>
  <c r="H6" i="3"/>
  <c r="K6" i="3" s="1"/>
  <c r="H142" i="3"/>
  <c r="K142" i="3" s="1"/>
  <c r="G191" i="3"/>
  <c r="J191" i="3" s="1"/>
  <c r="G178" i="3"/>
  <c r="J178" i="3" s="1"/>
  <c r="G116" i="3"/>
  <c r="J116" i="3" s="1"/>
  <c r="H145" i="3"/>
  <c r="K145" i="3" s="1"/>
  <c r="H83" i="3"/>
  <c r="K83" i="3" s="1"/>
  <c r="H116" i="3"/>
  <c r="K116" i="3" s="1"/>
  <c r="G75" i="3"/>
  <c r="J75" i="3" s="1"/>
  <c r="H176" i="3"/>
  <c r="K176" i="3" s="1"/>
  <c r="H178" i="3"/>
  <c r="K178" i="3" s="1"/>
  <c r="G192" i="3"/>
  <c r="J192" i="3" s="1"/>
  <c r="H88" i="3"/>
  <c r="K88" i="3" s="1"/>
  <c r="H60" i="3"/>
  <c r="K60" i="3" s="1"/>
  <c r="H23" i="3"/>
  <c r="K23" i="3" s="1"/>
  <c r="H161" i="3"/>
  <c r="K161" i="3" s="1"/>
  <c r="H99" i="3"/>
  <c r="K99" i="3" s="1"/>
  <c r="G66" i="3"/>
  <c r="J66" i="3" s="1"/>
  <c r="H192" i="3"/>
  <c r="K192" i="3" s="1"/>
  <c r="G159" i="3"/>
  <c r="J159" i="3" s="1"/>
  <c r="H37" i="3"/>
  <c r="K37" i="3" s="1"/>
  <c r="H49" i="3"/>
  <c r="K49" i="3" s="1"/>
  <c r="G59" i="3"/>
  <c r="J59" i="3" s="1"/>
  <c r="G156" i="3"/>
  <c r="J156" i="3" s="1"/>
  <c r="G177" i="3"/>
  <c r="J177" i="3" s="1"/>
  <c r="H126" i="3"/>
  <c r="K126" i="3" s="1"/>
  <c r="G125" i="3"/>
  <c r="J125" i="3" s="1"/>
  <c r="H123" i="3"/>
  <c r="K123" i="3" s="1"/>
  <c r="G169" i="3"/>
  <c r="J169" i="3" s="1"/>
  <c r="H175" i="3"/>
  <c r="K175" i="3" s="1"/>
  <c r="G166" i="3"/>
  <c r="J166" i="3" s="1"/>
  <c r="H181" i="3"/>
  <c r="K181" i="3" s="1"/>
  <c r="H148" i="3"/>
  <c r="K148" i="3" s="1"/>
  <c r="H183" i="3"/>
  <c r="K183" i="3" s="1"/>
  <c r="G174" i="3"/>
  <c r="J174" i="3" s="1"/>
  <c r="G61" i="3"/>
  <c r="J61" i="3" s="1"/>
  <c r="H213" i="3"/>
  <c r="K213" i="3" s="1"/>
  <c r="G12" i="3"/>
  <c r="J12" i="3" s="1"/>
  <c r="G230" i="3"/>
  <c r="J230" i="3" s="1"/>
  <c r="G179" i="3"/>
  <c r="J179" i="3" s="1"/>
  <c r="H212" i="3"/>
  <c r="K212" i="3" s="1"/>
  <c r="G20" i="3"/>
  <c r="J20" i="3" s="1"/>
  <c r="H18" i="3"/>
  <c r="K18" i="3" s="1"/>
  <c r="H166" i="3"/>
  <c r="K166" i="3" s="1"/>
  <c r="G89" i="3"/>
  <c r="J89" i="3" s="1"/>
  <c r="G164" i="3"/>
  <c r="J164" i="3" s="1"/>
  <c r="G100" i="3"/>
  <c r="J100" i="3" s="1"/>
  <c r="G18" i="3"/>
  <c r="J18" i="3" s="1"/>
  <c r="G133" i="3"/>
  <c r="J133" i="3" s="1"/>
  <c r="H77" i="3"/>
  <c r="K77" i="3" s="1"/>
  <c r="H157" i="3"/>
  <c r="K157" i="3" s="1"/>
  <c r="G46" i="3"/>
  <c r="J46" i="3" s="1"/>
  <c r="H93" i="3"/>
  <c r="K93" i="3" s="1"/>
  <c r="G131" i="3"/>
  <c r="J131" i="3" s="1"/>
  <c r="H96" i="3"/>
  <c r="K96" i="3" s="1"/>
  <c r="G198" i="3"/>
  <c r="J198" i="3" s="1"/>
  <c r="H147" i="3"/>
  <c r="K147" i="3" s="1"/>
  <c r="H52" i="3"/>
  <c r="K52" i="3" s="1"/>
  <c r="H174" i="3"/>
  <c r="K174" i="3" s="1"/>
  <c r="G188" i="3"/>
  <c r="J188" i="3" s="1"/>
  <c r="H225" i="3"/>
  <c r="K225" i="3" s="1"/>
  <c r="H91" i="3"/>
  <c r="K91" i="3" s="1"/>
  <c r="H36" i="3"/>
  <c r="K36" i="3" s="1"/>
  <c r="H73" i="3"/>
  <c r="K73" i="3" s="1"/>
  <c r="H124" i="3"/>
  <c r="K124" i="3" s="1"/>
  <c r="G155" i="3"/>
  <c r="J155" i="3" s="1"/>
  <c r="G101" i="3"/>
  <c r="J101" i="3" s="1"/>
  <c r="G87" i="3"/>
  <c r="J87" i="3" s="1"/>
  <c r="H4" i="3"/>
  <c r="K4" i="3" s="1"/>
  <c r="H31" i="3"/>
  <c r="K31" i="3" s="1"/>
  <c r="G14" i="3"/>
  <c r="J14" i="3" s="1"/>
  <c r="G80" i="3"/>
  <c r="J80" i="3" s="1"/>
  <c r="G146" i="3"/>
  <c r="J146" i="3" s="1"/>
  <c r="H200" i="3"/>
  <c r="K200" i="3" s="1"/>
  <c r="G103" i="3"/>
  <c r="J103" i="3" s="1"/>
  <c r="H78" i="3"/>
  <c r="K78" i="3" s="1"/>
  <c r="G154" i="3"/>
  <c r="J154" i="3" s="1"/>
  <c r="H208" i="3"/>
  <c r="K208" i="3" s="1"/>
  <c r="G175" i="3"/>
  <c r="J175" i="3" s="1"/>
  <c r="G129" i="3"/>
  <c r="J129" i="3" s="1"/>
  <c r="G77" i="3"/>
  <c r="J77" i="3" s="1"/>
  <c r="H11" i="3"/>
  <c r="K11" i="3" s="1"/>
  <c r="H188" i="3"/>
  <c r="K188" i="3" s="1"/>
  <c r="H38" i="3"/>
  <c r="K38" i="3" s="1"/>
  <c r="H159" i="3"/>
  <c r="K159" i="3" s="1"/>
  <c r="G21" i="3"/>
  <c r="J21" i="3" s="1"/>
  <c r="G142" i="3"/>
  <c r="J142" i="3" s="1"/>
  <c r="G223" i="3"/>
  <c r="J223" i="3" s="1"/>
  <c r="G161" i="3"/>
  <c r="J161" i="3" s="1"/>
  <c r="H196" i="3"/>
  <c r="K196" i="3" s="1"/>
  <c r="H110" i="3"/>
  <c r="K110" i="3" s="1"/>
  <c r="G4" i="3"/>
  <c r="J4" i="3" s="1"/>
  <c r="G109" i="3"/>
  <c r="J109" i="3" s="1"/>
  <c r="G222" i="3"/>
  <c r="J222" i="3" s="1"/>
  <c r="G201" i="3"/>
  <c r="J201" i="3" s="1"/>
  <c r="G57" i="3"/>
  <c r="J57" i="3" s="1"/>
  <c r="H198" i="3"/>
  <c r="K198" i="3" s="1"/>
  <c r="G84" i="3"/>
  <c r="J84" i="3" s="1"/>
  <c r="G181" i="3"/>
  <c r="J181" i="3" s="1"/>
  <c r="H10" i="3"/>
  <c r="K10" i="3" s="1"/>
  <c r="H115" i="3"/>
  <c r="K115" i="3" s="1"/>
  <c r="H45" i="3"/>
  <c r="K45" i="3" s="1"/>
  <c r="G172" i="3"/>
  <c r="J172" i="3" s="1"/>
  <c r="G65" i="3"/>
  <c r="J65" i="3" s="1"/>
  <c r="H206" i="3"/>
  <c r="K206" i="3" s="1"/>
  <c r="G92" i="3"/>
  <c r="J92" i="3" s="1"/>
  <c r="G189" i="3"/>
  <c r="J189" i="3" s="1"/>
  <c r="H82" i="3"/>
  <c r="K82" i="3" s="1"/>
  <c r="H195" i="3"/>
  <c r="K195" i="3" s="1"/>
  <c r="H109" i="3"/>
  <c r="K109" i="3" s="1"/>
  <c r="G221" i="3"/>
  <c r="J221" i="3" s="1"/>
  <c r="G218" i="3"/>
  <c r="J218" i="3" s="1"/>
  <c r="G225" i="3"/>
  <c r="J225" i="3" s="1"/>
  <c r="G105" i="3"/>
  <c r="J105" i="3" s="1"/>
  <c r="G210" i="3"/>
  <c r="J210" i="3" s="1"/>
  <c r="G228" i="3"/>
  <c r="J228" i="3" s="1"/>
  <c r="H29" i="3"/>
  <c r="K29" i="3" s="1"/>
  <c r="G27" i="3"/>
  <c r="J27" i="3" s="1"/>
  <c r="G140" i="3"/>
  <c r="J140" i="3" s="1"/>
  <c r="H41" i="3"/>
  <c r="K41" i="3" s="1"/>
  <c r="H66" i="3"/>
  <c r="K66" i="3" s="1"/>
  <c r="H107" i="3"/>
  <c r="K107" i="3" s="1"/>
  <c r="H163" i="3"/>
  <c r="K163" i="3" s="1"/>
  <c r="H133" i="3"/>
  <c r="K133" i="3" s="1"/>
  <c r="G99" i="3"/>
  <c r="J99" i="3" s="1"/>
  <c r="G212" i="3"/>
  <c r="J212" i="3" s="1"/>
  <c r="H113" i="3"/>
  <c r="K113" i="3" s="1"/>
  <c r="H138" i="3"/>
  <c r="K138" i="3" s="1"/>
  <c r="G24" i="3"/>
  <c r="J24" i="3" s="1"/>
  <c r="H164" i="3"/>
  <c r="K164" i="3" s="1"/>
  <c r="H9" i="3"/>
  <c r="K9" i="3" s="1"/>
  <c r="H141" i="3"/>
  <c r="K141" i="3" s="1"/>
  <c r="G107" i="3"/>
  <c r="J107" i="3" s="1"/>
  <c r="G220" i="3"/>
  <c r="J220" i="3" s="1"/>
  <c r="H121" i="3"/>
  <c r="K121" i="3" s="1"/>
  <c r="H210" i="3"/>
  <c r="K210" i="3" s="1"/>
  <c r="G96" i="3"/>
  <c r="J96" i="3" s="1"/>
  <c r="G185" i="3"/>
  <c r="J185" i="3" s="1"/>
  <c r="G113" i="3"/>
  <c r="J113" i="3" s="1"/>
  <c r="G202" i="3"/>
  <c r="J202" i="3" s="1"/>
  <c r="G182" i="3"/>
  <c r="J182" i="3" s="1"/>
  <c r="H55" i="3"/>
  <c r="K55" i="3" s="1"/>
  <c r="H134" i="3"/>
  <c r="K134" i="3" s="1"/>
  <c r="G147" i="3"/>
  <c r="J147" i="3" s="1"/>
  <c r="H203" i="3"/>
  <c r="K203" i="3" s="1"/>
  <c r="H135" i="3"/>
  <c r="K135" i="3" s="1"/>
  <c r="H34" i="3"/>
  <c r="K34" i="3" s="1"/>
  <c r="G25" i="3"/>
  <c r="J25" i="3" s="1"/>
  <c r="H86" i="3"/>
  <c r="K86" i="3" s="1"/>
  <c r="H143" i="3"/>
  <c r="K143" i="3" s="1"/>
  <c r="G5" i="3"/>
  <c r="J5" i="3" s="1"/>
  <c r="G54" i="3"/>
  <c r="J54" i="3" s="1"/>
  <c r="G135" i="3"/>
  <c r="J135" i="3" s="1"/>
  <c r="G184" i="3"/>
  <c r="J184" i="3" s="1"/>
  <c r="H180" i="3"/>
  <c r="K180" i="3" s="1"/>
  <c r="H30" i="3"/>
  <c r="K30" i="3" s="1"/>
  <c r="H151" i="3"/>
  <c r="K151" i="3" s="1"/>
  <c r="G13" i="3"/>
  <c r="J13" i="3" s="1"/>
  <c r="G134" i="3"/>
  <c r="J134" i="3" s="1"/>
  <c r="G215" i="3"/>
  <c r="J215" i="3" s="1"/>
  <c r="G153" i="3"/>
  <c r="J153" i="3" s="1"/>
  <c r="H222" i="3"/>
  <c r="K222" i="3" s="1"/>
  <c r="H201" i="3"/>
  <c r="K201" i="3" s="1"/>
  <c r="H211" i="3"/>
  <c r="K211" i="3" s="1"/>
  <c r="H117" i="3"/>
  <c r="K117" i="3" s="1"/>
  <c r="G19" i="3"/>
  <c r="J19" i="3" s="1"/>
  <c r="G132" i="3"/>
  <c r="J132" i="3" s="1"/>
  <c r="H33" i="3"/>
  <c r="K33" i="3" s="1"/>
  <c r="H122" i="3"/>
  <c r="K122" i="3" s="1"/>
  <c r="H171" i="3"/>
  <c r="K171" i="3" s="1"/>
  <c r="H72" i="3"/>
  <c r="K72" i="3" s="1"/>
  <c r="H125" i="3"/>
  <c r="K125" i="3" s="1"/>
  <c r="G91" i="3"/>
  <c r="J91" i="3" s="1"/>
  <c r="G204" i="3"/>
  <c r="J204" i="3" s="1"/>
  <c r="H105" i="3"/>
  <c r="K105" i="3" s="1"/>
  <c r="H130" i="3"/>
  <c r="K130" i="3" s="1"/>
  <c r="H179" i="3"/>
  <c r="K179" i="3" s="1"/>
  <c r="H61" i="3"/>
  <c r="K61" i="3" s="1"/>
  <c r="H205" i="3"/>
  <c r="K205" i="3" s="1"/>
  <c r="G171" i="3"/>
  <c r="J171" i="3" s="1"/>
  <c r="H56" i="3"/>
  <c r="K56" i="3" s="1"/>
  <c r="H177" i="3"/>
  <c r="K177" i="3" s="1"/>
  <c r="H202" i="3"/>
  <c r="K202" i="3" s="1"/>
  <c r="G88" i="3"/>
  <c r="J88" i="3" s="1"/>
  <c r="H85" i="3"/>
  <c r="K85" i="3" s="1"/>
  <c r="G112" i="3"/>
  <c r="J112" i="3" s="1"/>
  <c r="G10" i="3"/>
  <c r="J10" i="3" s="1"/>
  <c r="G195" i="3"/>
  <c r="J195" i="3" s="1"/>
  <c r="H64" i="3"/>
  <c r="K64" i="3" s="1"/>
  <c r="H185" i="3"/>
  <c r="K185" i="3" s="1"/>
  <c r="G47" i="3"/>
  <c r="J47" i="3" s="1"/>
  <c r="G160" i="3"/>
  <c r="J160" i="3" s="1"/>
  <c r="G145" i="3"/>
  <c r="J145" i="3" s="1"/>
  <c r="G217" i="3"/>
  <c r="J217" i="3" s="1"/>
  <c r="H229" i="3"/>
  <c r="K229" i="3" s="1"/>
  <c r="H92" i="3"/>
  <c r="K92" i="3" s="1"/>
  <c r="H129" i="3"/>
  <c r="K129" i="3" s="1"/>
  <c r="H90" i="3"/>
  <c r="K90" i="3" s="1"/>
  <c r="H152" i="3"/>
  <c r="K152" i="3" s="1"/>
  <c r="G104" i="3"/>
  <c r="J104" i="3" s="1"/>
  <c r="H193" i="3"/>
  <c r="K193" i="3" s="1"/>
  <c r="G106" i="3"/>
  <c r="J106" i="3" s="1"/>
  <c r="G108" i="3"/>
  <c r="J108" i="3" s="1"/>
  <c r="H162" i="3"/>
  <c r="K162" i="3" s="1"/>
  <c r="H5" i="3"/>
  <c r="K5" i="3" s="1"/>
  <c r="H158" i="3"/>
  <c r="K158" i="3" s="1"/>
  <c r="H207" i="3"/>
  <c r="K207" i="3" s="1"/>
  <c r="G85" i="3"/>
  <c r="J85" i="3" s="1"/>
  <c r="G126" i="3"/>
  <c r="J126" i="3" s="1"/>
  <c r="G207" i="3"/>
  <c r="J207" i="3" s="1"/>
  <c r="G121" i="3"/>
  <c r="J121" i="3" s="1"/>
  <c r="G33" i="3"/>
  <c r="J33" i="3" s="1"/>
  <c r="H94" i="3"/>
  <c r="K94" i="3" s="1"/>
  <c r="H215" i="3"/>
  <c r="K215" i="3" s="1"/>
  <c r="G93" i="3"/>
  <c r="J93" i="3" s="1"/>
  <c r="G206" i="3"/>
  <c r="J206" i="3" s="1"/>
  <c r="H27" i="3"/>
  <c r="K27" i="3" s="1"/>
  <c r="G86" i="3"/>
  <c r="J86" i="3" s="1"/>
  <c r="G219" i="3"/>
  <c r="J219" i="3" s="1"/>
  <c r="G118" i="3"/>
  <c r="J118" i="3" s="1"/>
  <c r="G48" i="3"/>
  <c r="J48" i="3" s="1"/>
  <c r="H189" i="3"/>
  <c r="K189" i="3" s="1"/>
  <c r="G83" i="3"/>
  <c r="J83" i="3" s="1"/>
  <c r="G196" i="3"/>
  <c r="J196" i="3" s="1"/>
  <c r="H97" i="3"/>
  <c r="K97" i="3" s="1"/>
  <c r="H186" i="3"/>
  <c r="K186" i="3" s="1"/>
  <c r="G8" i="3"/>
  <c r="J8" i="3" s="1"/>
  <c r="G45" i="3"/>
  <c r="J45" i="3" s="1"/>
  <c r="H197" i="3"/>
  <c r="K197" i="3" s="1"/>
  <c r="G163" i="3"/>
  <c r="J163" i="3" s="1"/>
  <c r="H48" i="3"/>
  <c r="K48" i="3" s="1"/>
  <c r="H169" i="3"/>
  <c r="K169" i="3" s="1"/>
  <c r="H194" i="3"/>
  <c r="K194" i="3" s="1"/>
  <c r="G16" i="3"/>
  <c r="J16" i="3" s="1"/>
  <c r="H12" i="3"/>
  <c r="K12" i="3" s="1"/>
  <c r="G74" i="3"/>
  <c r="J74" i="3" s="1"/>
  <c r="H39" i="3"/>
  <c r="K39" i="3" s="1"/>
  <c r="H128" i="3"/>
  <c r="K128" i="3" s="1"/>
  <c r="G22" i="3"/>
  <c r="J22" i="3" s="1"/>
  <c r="G39" i="3"/>
  <c r="J39" i="3" s="1"/>
  <c r="G152" i="3"/>
  <c r="J152" i="3" s="1"/>
  <c r="G98" i="3"/>
  <c r="J98" i="3" s="1"/>
  <c r="H20" i="3"/>
  <c r="K20" i="3" s="1"/>
  <c r="G82" i="3"/>
  <c r="J82" i="3" s="1"/>
  <c r="H47" i="3"/>
  <c r="K47" i="3" s="1"/>
  <c r="H136" i="3"/>
  <c r="K136" i="3" s="1"/>
  <c r="G30" i="3"/>
  <c r="J30" i="3" s="1"/>
  <c r="G111" i="3"/>
  <c r="J111" i="3" s="1"/>
  <c r="G224" i="3"/>
  <c r="J224" i="3" s="1"/>
  <c r="G97" i="3"/>
  <c r="J97" i="3" s="1"/>
  <c r="G193" i="3"/>
  <c r="J193" i="3" s="1"/>
  <c r="L144" i="3" l="1"/>
  <c r="N144" i="3" s="1"/>
  <c r="L79" i="3"/>
  <c r="N79" i="3" s="1"/>
  <c r="L173" i="3"/>
  <c r="N173" i="3" s="1"/>
  <c r="L112" i="3"/>
  <c r="O112" i="3" s="1"/>
  <c r="L111" i="3"/>
  <c r="N111" i="3" s="1"/>
  <c r="L85" i="3"/>
  <c r="N85" i="3" s="1"/>
  <c r="L104" i="3"/>
  <c r="N104" i="3" s="1"/>
  <c r="L4" i="3"/>
  <c r="N4" i="3" s="1"/>
  <c r="L38" i="3"/>
  <c r="N38" i="3" s="1"/>
  <c r="L154" i="3"/>
  <c r="O154" i="3" s="1"/>
  <c r="L199" i="3"/>
  <c r="N199" i="3" s="1"/>
  <c r="L214" i="3"/>
  <c r="N214" i="3" s="1"/>
  <c r="K231" i="3"/>
  <c r="L131" i="3"/>
  <c r="N131" i="3" s="1"/>
  <c r="L160" i="3"/>
  <c r="N160" i="3" s="1"/>
  <c r="L134" i="3"/>
  <c r="N134" i="3" s="1"/>
  <c r="L96" i="3"/>
  <c r="O96" i="3" s="1"/>
  <c r="L103" i="3"/>
  <c r="N103" i="3" s="1"/>
  <c r="L101" i="3"/>
  <c r="N101" i="3" s="1"/>
  <c r="L190" i="3"/>
  <c r="N190" i="3" s="1"/>
  <c r="L51" i="3"/>
  <c r="N51" i="3" s="1"/>
  <c r="L28" i="3"/>
  <c r="O28" i="3" s="1"/>
  <c r="L224" i="3"/>
  <c r="N224" i="3" s="1"/>
  <c r="L126" i="3"/>
  <c r="N126" i="3" s="1"/>
  <c r="L88" i="3"/>
  <c r="N88" i="3" s="1"/>
  <c r="L87" i="3"/>
  <c r="N87" i="3" s="1"/>
  <c r="L89" i="3"/>
  <c r="N89" i="3" s="1"/>
  <c r="L136" i="3"/>
  <c r="N136" i="3" s="1"/>
  <c r="L163" i="3"/>
  <c r="O163" i="3" s="1"/>
  <c r="L90" i="3"/>
  <c r="N90" i="3" s="1"/>
  <c r="L204" i="3"/>
  <c r="N204" i="3" s="1"/>
  <c r="L155" i="3"/>
  <c r="N155" i="3" s="1"/>
  <c r="L44" i="3"/>
  <c r="N44" i="3" s="1"/>
  <c r="L17" i="3"/>
  <c r="N17" i="3" s="1"/>
  <c r="L69" i="3"/>
  <c r="N69" i="3" s="1"/>
  <c r="L230" i="3"/>
  <c r="O230" i="3" s="1"/>
  <c r="L24" i="3"/>
  <c r="N24" i="3" s="1"/>
  <c r="L225" i="3"/>
  <c r="N225" i="3" s="1"/>
  <c r="L13" i="3"/>
  <c r="N13" i="3" s="1"/>
  <c r="L218" i="3"/>
  <c r="O218" i="3" s="1"/>
  <c r="L65" i="3"/>
  <c r="N65" i="3" s="1"/>
  <c r="L77" i="3"/>
  <c r="N77" i="3" s="1"/>
  <c r="L82" i="3"/>
  <c r="N82" i="3" s="1"/>
  <c r="L74" i="3"/>
  <c r="N74" i="3" s="1"/>
  <c r="L45" i="3"/>
  <c r="N45" i="3" s="1"/>
  <c r="R45" i="3" s="1"/>
  <c r="L118" i="3"/>
  <c r="N118" i="3" s="1"/>
  <c r="L56" i="3"/>
  <c r="N56" i="3" s="1"/>
  <c r="L91" i="3"/>
  <c r="N91" i="3" s="1"/>
  <c r="L140" i="3"/>
  <c r="N140" i="3" s="1"/>
  <c r="L221" i="3"/>
  <c r="N221" i="3" s="1"/>
  <c r="L201" i="3"/>
  <c r="N201" i="3" s="1"/>
  <c r="L223" i="3"/>
  <c r="N223" i="3" s="1"/>
  <c r="L146" i="3"/>
  <c r="N146" i="3" s="1"/>
  <c r="L133" i="3"/>
  <c r="N133" i="3" s="1"/>
  <c r="L183" i="3"/>
  <c r="N183" i="3" s="1"/>
  <c r="L15" i="3"/>
  <c r="N15" i="3" s="1"/>
  <c r="L46" i="3"/>
  <c r="N46" i="3" s="1"/>
  <c r="L42" i="3"/>
  <c r="N42" i="3" s="1"/>
  <c r="L197" i="3"/>
  <c r="N197" i="3" s="1"/>
  <c r="L143" i="3"/>
  <c r="N143" i="3" s="1"/>
  <c r="L193" i="3"/>
  <c r="N193" i="3" s="1"/>
  <c r="L219" i="3"/>
  <c r="N219" i="3" s="1"/>
  <c r="L108" i="3"/>
  <c r="N108" i="3" s="1"/>
  <c r="L195" i="3"/>
  <c r="N195" i="3" s="1"/>
  <c r="L171" i="3"/>
  <c r="O171" i="3" s="1"/>
  <c r="L25" i="3"/>
  <c r="N25" i="3" s="1"/>
  <c r="L220" i="3"/>
  <c r="N220" i="3" s="1"/>
  <c r="L212" i="3"/>
  <c r="N212" i="3" s="1"/>
  <c r="J231" i="3"/>
  <c r="L3" i="3"/>
  <c r="O3" i="3" s="1"/>
  <c r="L73" i="3"/>
  <c r="N73" i="3" s="1"/>
  <c r="L59" i="3"/>
  <c r="N59" i="3" s="1"/>
  <c r="L120" i="3"/>
  <c r="N120" i="3" s="1"/>
  <c r="L63" i="3"/>
  <c r="N63" i="3" s="1"/>
  <c r="L67" i="3"/>
  <c r="N67" i="3" s="1"/>
  <c r="L62" i="3"/>
  <c r="N62" i="3" s="1"/>
  <c r="L137" i="3"/>
  <c r="N137" i="3" s="1"/>
  <c r="L97" i="3"/>
  <c r="N97" i="3" s="1"/>
  <c r="L98" i="3"/>
  <c r="N98" i="3" s="1"/>
  <c r="L16" i="3"/>
  <c r="N16" i="3" s="1"/>
  <c r="L106" i="3"/>
  <c r="N106" i="3" s="1"/>
  <c r="L10" i="3"/>
  <c r="O10" i="3" s="1"/>
  <c r="L222" i="3"/>
  <c r="N222" i="3" s="1"/>
  <c r="L21" i="3"/>
  <c r="O21" i="3" s="1"/>
  <c r="L175" i="3"/>
  <c r="N175" i="3" s="1"/>
  <c r="L100" i="3"/>
  <c r="N100" i="3" s="1"/>
  <c r="L170" i="3"/>
  <c r="N170" i="3" s="1"/>
  <c r="L216" i="3"/>
  <c r="N216" i="3" s="1"/>
  <c r="L71" i="3"/>
  <c r="N71" i="3" s="1"/>
  <c r="L168" i="3"/>
  <c r="N168" i="3" s="1"/>
  <c r="L22" i="3"/>
  <c r="N22" i="3" s="1"/>
  <c r="L70" i="3"/>
  <c r="N70" i="3" s="1"/>
  <c r="L57" i="3"/>
  <c r="N57" i="3" s="1"/>
  <c r="L169" i="3"/>
  <c r="N169" i="3" s="1"/>
  <c r="L47" i="3"/>
  <c r="N47" i="3" s="1"/>
  <c r="L132" i="3"/>
  <c r="N132" i="3" s="1"/>
  <c r="L5" i="3"/>
  <c r="N5" i="3" s="1"/>
  <c r="L61" i="3"/>
  <c r="N61" i="3" s="1"/>
  <c r="L117" i="3"/>
  <c r="N117" i="3" s="1"/>
  <c r="L150" i="3"/>
  <c r="N150" i="3" s="1"/>
  <c r="L110" i="3"/>
  <c r="N110" i="3" s="1"/>
  <c r="L76" i="3"/>
  <c r="N76" i="3" s="1"/>
  <c r="L148" i="3"/>
  <c r="N148" i="3" s="1"/>
  <c r="L213" i="3"/>
  <c r="N213" i="3" s="1"/>
  <c r="L205" i="3"/>
  <c r="N205" i="3" s="1"/>
  <c r="L68" i="3"/>
  <c r="N68" i="3" s="1"/>
  <c r="L141" i="3"/>
  <c r="N141" i="3" s="1"/>
  <c r="L180" i="3"/>
  <c r="N180" i="3" s="1"/>
  <c r="L172" i="3"/>
  <c r="N172" i="3" s="1"/>
  <c r="L156" i="3"/>
  <c r="N156" i="3" s="1"/>
  <c r="L32" i="3"/>
  <c r="N32" i="3" s="1"/>
  <c r="L209" i="3"/>
  <c r="N209" i="3" s="1"/>
  <c r="L35" i="3"/>
  <c r="N35" i="3" s="1"/>
  <c r="L33" i="3"/>
  <c r="N33" i="3" s="1"/>
  <c r="L121" i="3"/>
  <c r="N121" i="3" s="1"/>
  <c r="L27" i="3"/>
  <c r="N27" i="3" s="1"/>
  <c r="L129" i="3"/>
  <c r="N129" i="3" s="1"/>
  <c r="L80" i="3"/>
  <c r="N80" i="3" s="1"/>
  <c r="L18" i="3"/>
  <c r="N18" i="3" s="1"/>
  <c r="L43" i="3"/>
  <c r="N43" i="3" s="1"/>
  <c r="L14" i="3"/>
  <c r="N14" i="3" s="1"/>
  <c r="L78" i="3"/>
  <c r="N78" i="3" s="1"/>
  <c r="L139" i="3"/>
  <c r="N139" i="3" s="1"/>
  <c r="L48" i="3"/>
  <c r="N48" i="3" s="1"/>
  <c r="L182" i="3"/>
  <c r="N182" i="3" s="1"/>
  <c r="L8" i="3"/>
  <c r="N8" i="3" s="1"/>
  <c r="L207" i="3"/>
  <c r="N207" i="3" s="1"/>
  <c r="L107" i="3"/>
  <c r="N107" i="3" s="1"/>
  <c r="L164" i="3"/>
  <c r="N164" i="3" s="1"/>
  <c r="L19" i="3"/>
  <c r="N19" i="3" s="1"/>
  <c r="L99" i="3"/>
  <c r="N99" i="3" s="1"/>
  <c r="L152" i="3"/>
  <c r="N152" i="3" s="1"/>
  <c r="L228" i="3"/>
  <c r="N228" i="3" s="1"/>
  <c r="L145" i="3"/>
  <c r="N145" i="3" s="1"/>
  <c r="L135" i="3"/>
  <c r="N135" i="3" s="1"/>
  <c r="L181" i="3"/>
  <c r="N181" i="3" s="1"/>
  <c r="L159" i="3"/>
  <c r="N159" i="3" s="1"/>
  <c r="L192" i="3"/>
  <c r="N192" i="3" s="1"/>
  <c r="L178" i="3"/>
  <c r="N178" i="3" s="1"/>
  <c r="L161" i="3"/>
  <c r="N161" i="3" s="1"/>
  <c r="R161" i="3" s="1"/>
  <c r="L174" i="3"/>
  <c r="N174" i="3" s="1"/>
  <c r="L177" i="3"/>
  <c r="N177" i="3" s="1"/>
  <c r="L75" i="3"/>
  <c r="N75" i="3" s="1"/>
  <c r="L36" i="3"/>
  <c r="N36" i="3" s="1"/>
  <c r="L9" i="3"/>
  <c r="N9" i="3" s="1"/>
  <c r="L211" i="3"/>
  <c r="N211" i="3" s="1"/>
  <c r="L60" i="3"/>
  <c r="N60" i="3" s="1"/>
  <c r="L55" i="3"/>
  <c r="N55" i="3" s="1"/>
  <c r="L167" i="3"/>
  <c r="N167" i="3" s="1"/>
  <c r="L58" i="3"/>
  <c r="N58" i="3" s="1"/>
  <c r="L20" i="3"/>
  <c r="N20" i="3" s="1"/>
  <c r="L95" i="3"/>
  <c r="N95" i="3" s="1"/>
  <c r="L128" i="3"/>
  <c r="N128" i="3" s="1"/>
  <c r="L114" i="3"/>
  <c r="N114" i="3" s="1"/>
  <c r="L151" i="3"/>
  <c r="N151" i="3" s="1"/>
  <c r="L186" i="3"/>
  <c r="N186" i="3" s="1"/>
  <c r="L50" i="3"/>
  <c r="N50" i="3" s="1"/>
  <c r="L29" i="3"/>
  <c r="N29" i="3" s="1"/>
  <c r="L176" i="3"/>
  <c r="N176" i="3" s="1"/>
  <c r="L203" i="3"/>
  <c r="N203" i="3" s="1"/>
  <c r="L208" i="3"/>
  <c r="N208" i="3" s="1"/>
  <c r="L81" i="3"/>
  <c r="N81" i="3" s="1"/>
  <c r="L138" i="3"/>
  <c r="N138" i="3" s="1"/>
  <c r="L157" i="3"/>
  <c r="N157" i="3" s="1"/>
  <c r="L123" i="3"/>
  <c r="N123" i="3" s="1"/>
  <c r="L66" i="3"/>
  <c r="N66" i="3" s="1"/>
  <c r="L179" i="3"/>
  <c r="N179" i="3" s="1"/>
  <c r="L49" i="3"/>
  <c r="N49" i="3" s="1"/>
  <c r="L115" i="3"/>
  <c r="N115" i="3" s="1"/>
  <c r="L124" i="3"/>
  <c r="N124" i="3" s="1"/>
  <c r="L130" i="3"/>
  <c r="N130" i="3" s="1"/>
  <c r="L229" i="3"/>
  <c r="O229" i="3" s="1"/>
  <c r="L72" i="3"/>
  <c r="N72" i="3" s="1"/>
  <c r="R72" i="3" s="1"/>
  <c r="L142" i="3"/>
  <c r="N142" i="3" s="1"/>
  <c r="L198" i="3"/>
  <c r="N198" i="3" s="1"/>
  <c r="L86" i="3"/>
  <c r="N86" i="3" s="1"/>
  <c r="L217" i="3"/>
  <c r="N217" i="3" s="1"/>
  <c r="R217" i="3" s="1"/>
  <c r="L184" i="3"/>
  <c r="N184" i="3" s="1"/>
  <c r="L202" i="3"/>
  <c r="N202" i="3" s="1"/>
  <c r="L109" i="3"/>
  <c r="N109" i="3" s="1"/>
  <c r="L166" i="3"/>
  <c r="N166" i="3" s="1"/>
  <c r="L125" i="3"/>
  <c r="N125" i="3" s="1"/>
  <c r="L116" i="3"/>
  <c r="N116" i="3" s="1"/>
  <c r="L11" i="3"/>
  <c r="N11" i="3" s="1"/>
  <c r="L37" i="3"/>
  <c r="N37" i="3" s="1"/>
  <c r="L23" i="3"/>
  <c r="N23" i="3" s="1"/>
  <c r="L122" i="3"/>
  <c r="N122" i="3" s="1"/>
  <c r="R122" i="3" s="1"/>
  <c r="L127" i="3"/>
  <c r="N127" i="3" s="1"/>
  <c r="L149" i="3"/>
  <c r="N149" i="3" s="1"/>
  <c r="L162" i="3"/>
  <c r="N162" i="3" s="1"/>
  <c r="L53" i="3"/>
  <c r="N53" i="3" s="1"/>
  <c r="L6" i="3"/>
  <c r="N6" i="3" s="1"/>
  <c r="L40" i="3"/>
  <c r="N40" i="3" s="1"/>
  <c r="L113" i="3"/>
  <c r="N113" i="3" s="1"/>
  <c r="L189" i="3"/>
  <c r="N189" i="3" s="1"/>
  <c r="L165" i="3"/>
  <c r="N165" i="3" s="1"/>
  <c r="L52" i="3"/>
  <c r="N52" i="3" s="1"/>
  <c r="L187" i="3"/>
  <c r="N187" i="3" s="1"/>
  <c r="L26" i="3"/>
  <c r="N26" i="3" s="1"/>
  <c r="L227" i="3"/>
  <c r="N227" i="3" s="1"/>
  <c r="L226" i="3"/>
  <c r="N226" i="3" s="1"/>
  <c r="L200" i="3"/>
  <c r="N200" i="3" s="1"/>
  <c r="L119" i="3"/>
  <c r="N119" i="3" s="1"/>
  <c r="L39" i="3"/>
  <c r="N39" i="3" s="1"/>
  <c r="L196" i="3"/>
  <c r="N196" i="3" s="1"/>
  <c r="L206" i="3"/>
  <c r="N206" i="3" s="1"/>
  <c r="L153" i="3"/>
  <c r="N153" i="3" s="1"/>
  <c r="L210" i="3"/>
  <c r="N210" i="3" s="1"/>
  <c r="R210" i="3" s="1"/>
  <c r="L12" i="3"/>
  <c r="N12" i="3" s="1"/>
  <c r="L30" i="3"/>
  <c r="N30" i="3" s="1"/>
  <c r="L83" i="3"/>
  <c r="N83" i="3" s="1"/>
  <c r="L93" i="3"/>
  <c r="N93" i="3" s="1"/>
  <c r="L215" i="3"/>
  <c r="N215" i="3" s="1"/>
  <c r="L54" i="3"/>
  <c r="N54" i="3" s="1"/>
  <c r="L147" i="3"/>
  <c r="N147" i="3" s="1"/>
  <c r="L185" i="3"/>
  <c r="N185" i="3" s="1"/>
  <c r="L105" i="3"/>
  <c r="N105" i="3" s="1"/>
  <c r="R105" i="3" s="1"/>
  <c r="L92" i="3"/>
  <c r="N92" i="3" s="1"/>
  <c r="L84" i="3"/>
  <c r="N84" i="3" s="1"/>
  <c r="L188" i="3"/>
  <c r="N188" i="3" s="1"/>
  <c r="L191" i="3"/>
  <c r="N191" i="3" s="1"/>
  <c r="L31" i="3"/>
  <c r="N31" i="3" s="1"/>
  <c r="R31" i="3" s="1"/>
  <c r="L64" i="3"/>
  <c r="N64" i="3" s="1"/>
  <c r="L34" i="3"/>
  <c r="N34" i="3" s="1"/>
  <c r="L194" i="3"/>
  <c r="N194" i="3" s="1"/>
  <c r="L7" i="3"/>
  <c r="N7" i="3" s="1"/>
  <c r="L158" i="3"/>
  <c r="N158" i="3" s="1"/>
  <c r="L102" i="3"/>
  <c r="N102" i="3" s="1"/>
  <c r="L94" i="3"/>
  <c r="N94" i="3" s="1"/>
  <c r="L41" i="3"/>
  <c r="N41" i="3" s="1"/>
  <c r="R132" i="3" l="1"/>
  <c r="R200" i="3"/>
  <c r="R127" i="3"/>
  <c r="R194" i="3"/>
  <c r="N28" i="3"/>
  <c r="R28" i="3" s="1"/>
  <c r="R12" i="3"/>
  <c r="R115" i="3"/>
  <c r="R225" i="3"/>
  <c r="R185" i="3"/>
  <c r="R123" i="3"/>
  <c r="R84" i="3"/>
  <c r="N112" i="3"/>
  <c r="R113" i="3" s="1"/>
  <c r="R221" i="3"/>
  <c r="R119" i="3"/>
  <c r="R99" i="3"/>
  <c r="R18" i="3"/>
  <c r="R141" i="3"/>
  <c r="O168" i="3"/>
  <c r="R174" i="3"/>
  <c r="O214" i="3"/>
  <c r="R23" i="3"/>
  <c r="R142" i="3"/>
  <c r="R58" i="3"/>
  <c r="O199" i="3"/>
  <c r="O219" i="3"/>
  <c r="P219" i="3" s="1"/>
  <c r="N171" i="3"/>
  <c r="R172" i="3" s="1"/>
  <c r="O144" i="3"/>
  <c r="P144" i="3" s="1"/>
  <c r="R130" i="3"/>
  <c r="R145" i="3"/>
  <c r="N163" i="3"/>
  <c r="R164" i="3" s="1"/>
  <c r="O160" i="3"/>
  <c r="O86" i="3"/>
  <c r="O136" i="3"/>
  <c r="P136" i="3" s="1"/>
  <c r="O41" i="3"/>
  <c r="O133" i="3"/>
  <c r="O22" i="3"/>
  <c r="N21" i="3"/>
  <c r="R21" i="3" s="1"/>
  <c r="N96" i="3"/>
  <c r="R96" i="3" s="1"/>
  <c r="O178" i="3"/>
  <c r="O95" i="3"/>
  <c r="O134" i="3"/>
  <c r="R66" i="3"/>
  <c r="O126" i="3"/>
  <c r="O164" i="3"/>
  <c r="O68" i="3"/>
  <c r="P68" i="3" s="1"/>
  <c r="R39" i="3"/>
  <c r="R205" i="3"/>
  <c r="O183" i="3"/>
  <c r="O104" i="3"/>
  <c r="R34" i="3"/>
  <c r="R157" i="3"/>
  <c r="R70" i="3"/>
  <c r="N10" i="3"/>
  <c r="R10" i="3" s="1"/>
  <c r="O173" i="3"/>
  <c r="O111" i="3"/>
  <c r="O195" i="3"/>
  <c r="R121" i="3"/>
  <c r="O129" i="3"/>
  <c r="O19" i="3"/>
  <c r="O177" i="3"/>
  <c r="O84" i="3"/>
  <c r="R69" i="3"/>
  <c r="O47" i="3"/>
  <c r="P47" i="3" s="1"/>
  <c r="O120" i="3"/>
  <c r="O192" i="3"/>
  <c r="R184" i="3"/>
  <c r="R37" i="3"/>
  <c r="R159" i="3"/>
  <c r="R35" i="3"/>
  <c r="O54" i="3"/>
  <c r="O65" i="3"/>
  <c r="O226" i="3"/>
  <c r="O118" i="3"/>
  <c r="R52" i="3"/>
  <c r="R181" i="3"/>
  <c r="O148" i="3"/>
  <c r="O88" i="3"/>
  <c r="S88" i="3" s="1"/>
  <c r="O15" i="3"/>
  <c r="N229" i="3"/>
  <c r="R193" i="3"/>
  <c r="R201" i="3"/>
  <c r="N218" i="3"/>
  <c r="R219" i="3" s="1"/>
  <c r="N154" i="3"/>
  <c r="P154" i="3" s="1"/>
  <c r="O113" i="3"/>
  <c r="O217" i="3"/>
  <c r="O89" i="3"/>
  <c r="O222" i="3"/>
  <c r="P222" i="3" s="1"/>
  <c r="O32" i="3"/>
  <c r="O189" i="3"/>
  <c r="O191" i="3"/>
  <c r="N3" i="3"/>
  <c r="P3" i="3" s="1"/>
  <c r="O67" i="3"/>
  <c r="O87" i="3"/>
  <c r="O82" i="3"/>
  <c r="O44" i="3"/>
  <c r="O198" i="3"/>
  <c r="P198" i="3" s="1"/>
  <c r="O51" i="3"/>
  <c r="O146" i="3"/>
  <c r="O83" i="3"/>
  <c r="O71" i="3"/>
  <c r="O150" i="3"/>
  <c r="O35" i="3"/>
  <c r="O37" i="3"/>
  <c r="R188" i="3"/>
  <c r="R150" i="3"/>
  <c r="R101" i="3"/>
  <c r="O26" i="3"/>
  <c r="O92" i="3"/>
  <c r="O149" i="3"/>
  <c r="O58" i="3"/>
  <c r="O194" i="3"/>
  <c r="O6" i="3"/>
  <c r="O12" i="3"/>
  <c r="O170" i="3"/>
  <c r="O211" i="3"/>
  <c r="O69" i="3"/>
  <c r="O141" i="3"/>
  <c r="O57" i="3"/>
  <c r="O66" i="3"/>
  <c r="O102" i="3"/>
  <c r="O208" i="3"/>
  <c r="P208" i="3" s="1"/>
  <c r="O175" i="3"/>
  <c r="P175" i="3" s="1"/>
  <c r="O98" i="3"/>
  <c r="O181" i="3"/>
  <c r="O182" i="3"/>
  <c r="O39" i="3"/>
  <c r="O130" i="3"/>
  <c r="O23" i="3"/>
  <c r="O165" i="3"/>
  <c r="O55" i="3"/>
  <c r="O93" i="3"/>
  <c r="O166" i="3"/>
  <c r="R212" i="3"/>
  <c r="R24" i="3"/>
  <c r="O49" i="3"/>
  <c r="P49" i="3" s="1"/>
  <c r="O227" i="3"/>
  <c r="O33" i="3"/>
  <c r="O123" i="3"/>
  <c r="O100" i="3"/>
  <c r="O152" i="3"/>
  <c r="O225" i="3"/>
  <c r="O61" i="3"/>
  <c r="O103" i="3"/>
  <c r="O180" i="3"/>
  <c r="O145" i="3"/>
  <c r="O108" i="3"/>
  <c r="O124" i="3"/>
  <c r="O13" i="3"/>
  <c r="R168" i="3"/>
  <c r="R9" i="3"/>
  <c r="R5" i="3"/>
  <c r="R98" i="3"/>
  <c r="N230" i="3"/>
  <c r="R87" i="3"/>
  <c r="R85" i="3"/>
  <c r="O221" i="3"/>
  <c r="O62" i="3"/>
  <c r="O174" i="3"/>
  <c r="O116" i="3"/>
  <c r="P116" i="3" s="1"/>
  <c r="O75" i="3"/>
  <c r="P75" i="3" s="1"/>
  <c r="O224" i="3"/>
  <c r="O38" i="3"/>
  <c r="O185" i="3"/>
  <c r="O7" i="3"/>
  <c r="O205" i="3"/>
  <c r="O212" i="3"/>
  <c r="O209" i="3"/>
  <c r="O43" i="3"/>
  <c r="O196" i="3"/>
  <c r="R152" i="3"/>
  <c r="R43" i="3"/>
  <c r="R111" i="3"/>
  <c r="O110" i="3"/>
  <c r="O147" i="3"/>
  <c r="S148" i="3" s="1"/>
  <c r="O140" i="3"/>
  <c r="O11" i="3"/>
  <c r="S11" i="3" s="1"/>
  <c r="O5" i="3"/>
  <c r="O50" i="3"/>
  <c r="O9" i="3"/>
  <c r="O63" i="3"/>
  <c r="O193" i="3"/>
  <c r="O139" i="3"/>
  <c r="O215" i="3"/>
  <c r="O73" i="3"/>
  <c r="O155" i="3"/>
  <c r="O121" i="3"/>
  <c r="O190" i="3"/>
  <c r="P190" i="3" s="1"/>
  <c r="O115" i="3"/>
  <c r="R137" i="3"/>
  <c r="R74" i="3"/>
  <c r="O45" i="3"/>
  <c r="O4" i="3"/>
  <c r="S4" i="3" s="1"/>
  <c r="O70" i="3"/>
  <c r="O220" i="3"/>
  <c r="O206" i="3"/>
  <c r="O81" i="3"/>
  <c r="O117" i="3"/>
  <c r="O161" i="3"/>
  <c r="O94" i="3"/>
  <c r="O8" i="3"/>
  <c r="O186" i="3"/>
  <c r="O78" i="3"/>
  <c r="O53" i="3"/>
  <c r="P53" i="3" s="1"/>
  <c r="O203" i="3"/>
  <c r="P203" i="3" s="1"/>
  <c r="O228" i="3"/>
  <c r="O34" i="3"/>
  <c r="O176" i="3"/>
  <c r="R169" i="3"/>
  <c r="R62" i="3"/>
  <c r="O125" i="3"/>
  <c r="O172" i="3"/>
  <c r="O85" i="3"/>
  <c r="O52" i="3"/>
  <c r="O16" i="3"/>
  <c r="O29" i="3"/>
  <c r="O106" i="3"/>
  <c r="P106" i="3" s="1"/>
  <c r="O142" i="3"/>
  <c r="O79" i="3"/>
  <c r="P79" i="3" s="1"/>
  <c r="O179" i="3"/>
  <c r="O77" i="3"/>
  <c r="O97" i="3"/>
  <c r="P97" i="3" s="1"/>
  <c r="O204" i="3"/>
  <c r="O128" i="3"/>
  <c r="O109" i="3"/>
  <c r="O167" i="3"/>
  <c r="O151" i="3"/>
  <c r="O76" i="3"/>
  <c r="O72" i="3"/>
  <c r="R226" i="3"/>
  <c r="R128" i="3"/>
  <c r="O207" i="3"/>
  <c r="O40" i="3"/>
  <c r="P40" i="3" s="1"/>
  <c r="O169" i="3"/>
  <c r="O31" i="3"/>
  <c r="O216" i="3"/>
  <c r="O201" i="3"/>
  <c r="O60" i="3"/>
  <c r="O25" i="3"/>
  <c r="P25" i="3" s="1"/>
  <c r="O64" i="3"/>
  <c r="P64" i="3" s="1"/>
  <c r="O91" i="3"/>
  <c r="O101" i="3"/>
  <c r="O99" i="3"/>
  <c r="O107" i="3"/>
  <c r="O184" i="3"/>
  <c r="O122" i="3"/>
  <c r="O17" i="3"/>
  <c r="O202" i="3"/>
  <c r="R92" i="3"/>
  <c r="O74" i="3"/>
  <c r="O48" i="3"/>
  <c r="O156" i="3"/>
  <c r="O18" i="3"/>
  <c r="O138" i="3"/>
  <c r="O14" i="3"/>
  <c r="P14" i="3" s="1"/>
  <c r="O105" i="3"/>
  <c r="O24" i="3"/>
  <c r="O213" i="3"/>
  <c r="O127" i="3"/>
  <c r="O46" i="3"/>
  <c r="O200" i="3"/>
  <c r="O210" i="3"/>
  <c r="O157" i="3"/>
  <c r="O27" i="3"/>
  <c r="P27" i="3" s="1"/>
  <c r="O30" i="3"/>
  <c r="O80" i="3"/>
  <c r="O56" i="3"/>
  <c r="P56" i="3" s="1"/>
  <c r="O132" i="3"/>
  <c r="R93" i="3"/>
  <c r="R95" i="3"/>
  <c r="R107" i="3"/>
  <c r="R83" i="3"/>
  <c r="R26" i="3"/>
  <c r="O223" i="3"/>
  <c r="O20" i="3"/>
  <c r="S20" i="3" s="1"/>
  <c r="O187" i="3"/>
  <c r="O135" i="3"/>
  <c r="O143" i="3"/>
  <c r="S144" i="3" s="1"/>
  <c r="O59" i="3"/>
  <c r="O90" i="3"/>
  <c r="P90" i="3" s="1"/>
  <c r="O42" i="3"/>
  <c r="O188" i="3"/>
  <c r="O137" i="3"/>
  <c r="O159" i="3"/>
  <c r="O197" i="3"/>
  <c r="O36" i="3"/>
  <c r="O153" i="3"/>
  <c r="P153" i="3" s="1"/>
  <c r="O119" i="3"/>
  <c r="O114" i="3"/>
  <c r="O162" i="3"/>
  <c r="O131" i="3"/>
  <c r="O158" i="3"/>
  <c r="R222" i="3"/>
  <c r="R223" i="3"/>
  <c r="R195" i="3"/>
  <c r="R204" i="3"/>
  <c r="R64" i="3"/>
  <c r="R116" i="3"/>
  <c r="R176" i="3"/>
  <c r="R75" i="3"/>
  <c r="R207" i="3"/>
  <c r="R32" i="3"/>
  <c r="R148" i="3"/>
  <c r="R47" i="3"/>
  <c r="R106" i="3"/>
  <c r="R67" i="3"/>
  <c r="R15" i="3"/>
  <c r="R82" i="3"/>
  <c r="R90" i="3"/>
  <c r="R103" i="3"/>
  <c r="R199" i="3"/>
  <c r="R227" i="3"/>
  <c r="R203" i="3"/>
  <c r="R213" i="3"/>
  <c r="R108" i="3"/>
  <c r="R88" i="3"/>
  <c r="R179" i="3"/>
  <c r="R135" i="3"/>
  <c r="R41" i="3"/>
  <c r="R54" i="3"/>
  <c r="R206" i="3"/>
  <c r="R187" i="3"/>
  <c r="R162" i="3"/>
  <c r="R125" i="3"/>
  <c r="R29" i="3"/>
  <c r="R177" i="3"/>
  <c r="R8" i="3"/>
  <c r="R80" i="3"/>
  <c r="R156" i="3"/>
  <c r="R76" i="3"/>
  <c r="R71" i="3"/>
  <c r="R16" i="3"/>
  <c r="R63" i="3"/>
  <c r="R220" i="3"/>
  <c r="R140" i="3"/>
  <c r="R126" i="3"/>
  <c r="R40" i="3"/>
  <c r="R175" i="3"/>
  <c r="R46" i="3"/>
  <c r="R190" i="3"/>
  <c r="R49" i="3"/>
  <c r="R153" i="3"/>
  <c r="R198" i="3"/>
  <c r="R20" i="3"/>
  <c r="R94" i="3"/>
  <c r="R191" i="3"/>
  <c r="R215" i="3"/>
  <c r="R196" i="3"/>
  <c r="R149" i="3"/>
  <c r="R166" i="3"/>
  <c r="R50" i="3"/>
  <c r="R167" i="3"/>
  <c r="R228" i="3"/>
  <c r="R182" i="3"/>
  <c r="R129" i="3"/>
  <c r="R110" i="3"/>
  <c r="R57" i="3"/>
  <c r="R216" i="3"/>
  <c r="R120" i="3"/>
  <c r="R25" i="3"/>
  <c r="R183" i="3"/>
  <c r="R91" i="3"/>
  <c r="R77" i="3"/>
  <c r="R224" i="3"/>
  <c r="R173" i="3"/>
  <c r="R86" i="3"/>
  <c r="R209" i="3"/>
  <c r="R55" i="3"/>
  <c r="R48" i="3"/>
  <c r="R180" i="3"/>
  <c r="R170" i="3"/>
  <c r="R59" i="3"/>
  <c r="R171" i="3"/>
  <c r="R143" i="3"/>
  <c r="R133" i="3"/>
  <c r="R56" i="3"/>
  <c r="R65" i="3"/>
  <c r="R134" i="3"/>
  <c r="R38" i="3"/>
  <c r="R208" i="3"/>
  <c r="R13" i="3"/>
  <c r="R6" i="3"/>
  <c r="R36" i="3"/>
  <c r="R214" i="3"/>
  <c r="R147" i="3"/>
  <c r="R102" i="3"/>
  <c r="R109" i="3"/>
  <c r="R27" i="3"/>
  <c r="R158" i="3"/>
  <c r="R189" i="3"/>
  <c r="R202" i="3"/>
  <c r="R138" i="3"/>
  <c r="R151" i="3"/>
  <c r="R60" i="3"/>
  <c r="R178" i="3"/>
  <c r="R139" i="3"/>
  <c r="R117" i="3"/>
  <c r="R197" i="3"/>
  <c r="R146" i="3"/>
  <c r="R118" i="3"/>
  <c r="R218" i="3"/>
  <c r="R17" i="3"/>
  <c r="R136" i="3"/>
  <c r="R160" i="3"/>
  <c r="R144" i="3"/>
  <c r="R14" i="3"/>
  <c r="R53" i="3"/>
  <c r="R165" i="3"/>
  <c r="R186" i="3"/>
  <c r="R7" i="3"/>
  <c r="R30" i="3"/>
  <c r="R124" i="3"/>
  <c r="R81" i="3"/>
  <c r="R114" i="3"/>
  <c r="R211" i="3"/>
  <c r="R192" i="3"/>
  <c r="R19" i="3"/>
  <c r="R78" i="3"/>
  <c r="R33" i="3"/>
  <c r="R68" i="3"/>
  <c r="R61" i="3"/>
  <c r="R100" i="3"/>
  <c r="R73" i="3"/>
  <c r="R42" i="3"/>
  <c r="R44" i="3"/>
  <c r="R89" i="3"/>
  <c r="R51" i="3"/>
  <c r="R131" i="3"/>
  <c r="R104" i="3"/>
  <c r="R79" i="3"/>
  <c r="P147" i="3"/>
  <c r="P120" i="3"/>
  <c r="L231" i="3"/>
  <c r="P6" i="3"/>
  <c r="P13" i="3"/>
  <c r="P148" i="3"/>
  <c r="P179" i="3"/>
  <c r="P195" i="3"/>
  <c r="P218" i="3"/>
  <c r="S197" i="3" l="1"/>
  <c r="R11" i="3"/>
  <c r="T11" i="3" s="1"/>
  <c r="U11" i="3" s="1"/>
  <c r="S137" i="3"/>
  <c r="S135" i="3"/>
  <c r="S51" i="3"/>
  <c r="T51" i="3" s="1"/>
  <c r="U51" i="3" s="1"/>
  <c r="R155" i="3"/>
  <c r="S219" i="3"/>
  <c r="R22" i="3"/>
  <c r="P112" i="3"/>
  <c r="S58" i="3"/>
  <c r="T58" i="3" s="1"/>
  <c r="U58" i="3" s="1"/>
  <c r="R97" i="3"/>
  <c r="R154" i="3"/>
  <c r="S67" i="3"/>
  <c r="T67" i="3" s="1"/>
  <c r="U67" i="3" s="1"/>
  <c r="S154" i="3"/>
  <c r="T137" i="3"/>
  <c r="U137" i="3" s="1"/>
  <c r="R112" i="3"/>
  <c r="R163" i="3"/>
  <c r="S153" i="3"/>
  <c r="S80" i="3"/>
  <c r="R230" i="3"/>
  <c r="S208" i="3"/>
  <c r="T208" i="3" s="1"/>
  <c r="U208" i="3" s="1"/>
  <c r="S183" i="3"/>
  <c r="R4" i="3"/>
  <c r="T4" i="3" s="1"/>
  <c r="U4" i="3" s="1"/>
  <c r="P229" i="3"/>
  <c r="R229" i="3"/>
  <c r="S64" i="3"/>
  <c r="T64" i="3" s="1"/>
  <c r="U64" i="3" s="1"/>
  <c r="P143" i="3"/>
  <c r="T20" i="3"/>
  <c r="U20" i="3" s="1"/>
  <c r="T135" i="3"/>
  <c r="U135" i="3" s="1"/>
  <c r="T197" i="3"/>
  <c r="U197" i="3" s="1"/>
  <c r="P209" i="3"/>
  <c r="S209" i="3"/>
  <c r="T209" i="3" s="1"/>
  <c r="U209" i="3" s="1"/>
  <c r="P59" i="3"/>
  <c r="S59" i="3"/>
  <c r="T59" i="3" s="1"/>
  <c r="U59" i="3" s="1"/>
  <c r="P142" i="3"/>
  <c r="S142" i="3"/>
  <c r="T142" i="3" s="1"/>
  <c r="U142" i="3" s="1"/>
  <c r="P7" i="3"/>
  <c r="S7" i="3"/>
  <c r="T7" i="3" s="1"/>
  <c r="U7" i="3" s="1"/>
  <c r="P217" i="3"/>
  <c r="S217" i="3"/>
  <c r="T217" i="3" s="1"/>
  <c r="U217" i="3" s="1"/>
  <c r="P80" i="3"/>
  <c r="P150" i="3"/>
  <c r="S150" i="3"/>
  <c r="T150" i="3" s="1"/>
  <c r="U150" i="3" s="1"/>
  <c r="P186" i="3"/>
  <c r="S186" i="3"/>
  <c r="T186" i="3" s="1"/>
  <c r="U186" i="3" s="1"/>
  <c r="P162" i="3"/>
  <c r="S162" i="3"/>
  <c r="T162" i="3" s="1"/>
  <c r="U162" i="3" s="1"/>
  <c r="P44" i="3"/>
  <c r="S44" i="3"/>
  <c r="T44" i="3" s="1"/>
  <c r="U44" i="3" s="1"/>
  <c r="S6" i="3"/>
  <c r="T6" i="3" s="1"/>
  <c r="U6" i="3" s="1"/>
  <c r="S125" i="3"/>
  <c r="T125" i="3" s="1"/>
  <c r="U125" i="3" s="1"/>
  <c r="P159" i="3"/>
  <c r="S159" i="3"/>
  <c r="T159" i="3" s="1"/>
  <c r="U159" i="3" s="1"/>
  <c r="P111" i="3"/>
  <c r="S111" i="3"/>
  <c r="T111" i="3" s="1"/>
  <c r="U111" i="3" s="1"/>
  <c r="P184" i="3"/>
  <c r="S184" i="3"/>
  <c r="T184" i="3" s="1"/>
  <c r="U184" i="3" s="1"/>
  <c r="P95" i="3"/>
  <c r="S95" i="3"/>
  <c r="T95" i="3" s="1"/>
  <c r="U95" i="3" s="1"/>
  <c r="S78" i="3"/>
  <c r="T78" i="3" s="1"/>
  <c r="U78" i="3" s="1"/>
  <c r="S25" i="3"/>
  <c r="T25" i="3" s="1"/>
  <c r="U25" i="3" s="1"/>
  <c r="S175" i="3"/>
  <c r="T175" i="3" s="1"/>
  <c r="U175" i="3" s="1"/>
  <c r="S82" i="3"/>
  <c r="T82" i="3" s="1"/>
  <c r="U82" i="3" s="1"/>
  <c r="S207" i="3"/>
  <c r="T207" i="3" s="1"/>
  <c r="U207" i="3" s="1"/>
  <c r="P45" i="3"/>
  <c r="S45" i="3"/>
  <c r="T45" i="3" s="1"/>
  <c r="U45" i="3" s="1"/>
  <c r="P102" i="3"/>
  <c r="S102" i="3"/>
  <c r="T102" i="3" s="1"/>
  <c r="U102" i="3" s="1"/>
  <c r="P227" i="3"/>
  <c r="S227" i="3"/>
  <c r="P105" i="3"/>
  <c r="S105" i="3"/>
  <c r="T105" i="3" s="1"/>
  <c r="U105" i="3" s="1"/>
  <c r="P73" i="3"/>
  <c r="S73" i="3"/>
  <c r="T73" i="3" s="1"/>
  <c r="U73" i="3" s="1"/>
  <c r="P124" i="3"/>
  <c r="S124" i="3"/>
  <c r="T124" i="3" s="1"/>
  <c r="U124" i="3" s="1"/>
  <c r="P5" i="3"/>
  <c r="S5" i="3"/>
  <c r="T5" i="3" s="1"/>
  <c r="U5" i="3" s="1"/>
  <c r="P16" i="3"/>
  <c r="S16" i="3"/>
  <c r="T16" i="3" s="1"/>
  <c r="U16" i="3" s="1"/>
  <c r="P141" i="3"/>
  <c r="S141" i="3"/>
  <c r="T141" i="3" s="1"/>
  <c r="U141" i="3" s="1"/>
  <c r="P127" i="3"/>
  <c r="S127" i="3"/>
  <c r="T127" i="3" s="1"/>
  <c r="U127" i="3" s="1"/>
  <c r="P62" i="3"/>
  <c r="S62" i="3"/>
  <c r="T62" i="3" s="1"/>
  <c r="U62" i="3" s="1"/>
  <c r="P18" i="3"/>
  <c r="S18" i="3"/>
  <c r="T18" i="3" s="1"/>
  <c r="U18" i="3" s="1"/>
  <c r="P183" i="3"/>
  <c r="P67" i="3"/>
  <c r="P135" i="3"/>
  <c r="P55" i="3"/>
  <c r="S55" i="3"/>
  <c r="P50" i="3"/>
  <c r="S50" i="3"/>
  <c r="T50" i="3" s="1"/>
  <c r="U50" i="3" s="1"/>
  <c r="P39" i="3"/>
  <c r="S39" i="3"/>
  <c r="T39" i="3" s="1"/>
  <c r="U39" i="3" s="1"/>
  <c r="P224" i="3"/>
  <c r="S224" i="3"/>
  <c r="T224" i="3" s="1"/>
  <c r="U224" i="3" s="1"/>
  <c r="P61" i="3"/>
  <c r="S61" i="3"/>
  <c r="T61" i="3" s="1"/>
  <c r="U61" i="3" s="1"/>
  <c r="P86" i="3"/>
  <c r="S86" i="3"/>
  <c r="T86" i="3" s="1"/>
  <c r="U86" i="3" s="1"/>
  <c r="S97" i="3"/>
  <c r="S13" i="3"/>
  <c r="T13" i="3" s="1"/>
  <c r="U13" i="3" s="1"/>
  <c r="S136" i="3"/>
  <c r="T136" i="3" s="1"/>
  <c r="U136" i="3" s="1"/>
  <c r="P173" i="3"/>
  <c r="S173" i="3"/>
  <c r="T173" i="3" s="1"/>
  <c r="U173" i="3" s="1"/>
  <c r="S198" i="3"/>
  <c r="T198" i="3" s="1"/>
  <c r="U198" i="3" s="1"/>
  <c r="S49" i="3"/>
  <c r="T49" i="3" s="1"/>
  <c r="U49" i="3" s="1"/>
  <c r="S179" i="3"/>
  <c r="T179" i="3" s="1"/>
  <c r="U179" i="3" s="1"/>
  <c r="S203" i="3"/>
  <c r="T203" i="3" s="1"/>
  <c r="U203" i="3" s="1"/>
  <c r="S112" i="3"/>
  <c r="P100" i="3"/>
  <c r="S100" i="3"/>
  <c r="T100" i="3" s="1"/>
  <c r="U100" i="3" s="1"/>
  <c r="P214" i="3"/>
  <c r="S214" i="3"/>
  <c r="P161" i="3"/>
  <c r="S161" i="3"/>
  <c r="T161" i="3" s="1"/>
  <c r="U161" i="3" s="1"/>
  <c r="P35" i="3"/>
  <c r="S35" i="3"/>
  <c r="T35" i="3" s="1"/>
  <c r="U35" i="3" s="1"/>
  <c r="P174" i="3"/>
  <c r="S174" i="3"/>
  <c r="T174" i="3" s="1"/>
  <c r="U174" i="3" s="1"/>
  <c r="S143" i="3"/>
  <c r="T143" i="3" s="1"/>
  <c r="U143" i="3" s="1"/>
  <c r="P69" i="3"/>
  <c r="S69" i="3"/>
  <c r="T69" i="3" s="1"/>
  <c r="U69" i="3" s="1"/>
  <c r="P228" i="3"/>
  <c r="S228" i="3"/>
  <c r="T228" i="3" s="1"/>
  <c r="U228" i="3" s="1"/>
  <c r="P52" i="3"/>
  <c r="S52" i="3"/>
  <c r="T52" i="3" s="1"/>
  <c r="U52" i="3" s="1"/>
  <c r="P156" i="3"/>
  <c r="S156" i="3"/>
  <c r="T156" i="3" s="1"/>
  <c r="U156" i="3" s="1"/>
  <c r="P176" i="3"/>
  <c r="S176" i="3"/>
  <c r="T176" i="3" s="1"/>
  <c r="U176" i="3" s="1"/>
  <c r="P117" i="3"/>
  <c r="S117" i="3"/>
  <c r="T117" i="3" s="1"/>
  <c r="U117" i="3" s="1"/>
  <c r="P134" i="3"/>
  <c r="S134" i="3"/>
  <c r="T134" i="3" s="1"/>
  <c r="U134" i="3" s="1"/>
  <c r="P189" i="3"/>
  <c r="S189" i="3"/>
  <c r="T189" i="3" s="1"/>
  <c r="U189" i="3" s="1"/>
  <c r="S63" i="3"/>
  <c r="T63" i="3" s="1"/>
  <c r="U63" i="3" s="1"/>
  <c r="P191" i="3"/>
  <c r="S191" i="3"/>
  <c r="T191" i="3" s="1"/>
  <c r="U191" i="3" s="1"/>
  <c r="P149" i="3"/>
  <c r="S149" i="3"/>
  <c r="T149" i="3" s="1"/>
  <c r="U149" i="3" s="1"/>
  <c r="P8" i="3"/>
  <c r="S8" i="3"/>
  <c r="T8" i="3" s="1"/>
  <c r="U8" i="3" s="1"/>
  <c r="P74" i="3"/>
  <c r="S74" i="3"/>
  <c r="T74" i="3" s="1"/>
  <c r="U74" i="3" s="1"/>
  <c r="P103" i="3"/>
  <c r="S103" i="3"/>
  <c r="T103" i="3" s="1"/>
  <c r="U103" i="3" s="1"/>
  <c r="P23" i="3"/>
  <c r="S23" i="3"/>
  <c r="T23" i="3" s="1"/>
  <c r="U23" i="3" s="1"/>
  <c r="S79" i="3"/>
  <c r="T79" i="3" s="1"/>
  <c r="U79" i="3" s="1"/>
  <c r="P115" i="3"/>
  <c r="S115" i="3"/>
  <c r="T115" i="3" s="1"/>
  <c r="U115" i="3" s="1"/>
  <c r="P20" i="3"/>
  <c r="P51" i="3"/>
  <c r="P146" i="3"/>
  <c r="S146" i="3"/>
  <c r="T146" i="3" s="1"/>
  <c r="U146" i="3" s="1"/>
  <c r="P89" i="3"/>
  <c r="S89" i="3"/>
  <c r="T89" i="3" s="1"/>
  <c r="U89" i="3" s="1"/>
  <c r="P28" i="3"/>
  <c r="S28" i="3"/>
  <c r="T28" i="3" s="1"/>
  <c r="U28" i="3" s="1"/>
  <c r="P98" i="3"/>
  <c r="S98" i="3"/>
  <c r="T98" i="3" s="1"/>
  <c r="U98" i="3" s="1"/>
  <c r="P65" i="3"/>
  <c r="S65" i="3"/>
  <c r="T65" i="3" s="1"/>
  <c r="U65" i="3" s="1"/>
  <c r="P178" i="3"/>
  <c r="S178" i="3"/>
  <c r="T178" i="3" s="1"/>
  <c r="U178" i="3" s="1"/>
  <c r="P119" i="3"/>
  <c r="S119" i="3"/>
  <c r="T119" i="3" s="1"/>
  <c r="U119" i="3" s="1"/>
  <c r="P157" i="3"/>
  <c r="S157" i="3"/>
  <c r="T157" i="3" s="1"/>
  <c r="U157" i="3" s="1"/>
  <c r="P166" i="3"/>
  <c r="S166" i="3"/>
  <c r="T166" i="3" s="1"/>
  <c r="U166" i="3" s="1"/>
  <c r="P63" i="3"/>
  <c r="P188" i="3"/>
  <c r="S188" i="3"/>
  <c r="T188" i="3" s="1"/>
  <c r="U188" i="3" s="1"/>
  <c r="P206" i="3"/>
  <c r="S206" i="3"/>
  <c r="T206" i="3" s="1"/>
  <c r="U206" i="3" s="1"/>
  <c r="P4" i="3"/>
  <c r="P215" i="3"/>
  <c r="S215" i="3"/>
  <c r="T215" i="3" s="1"/>
  <c r="U215" i="3" s="1"/>
  <c r="P87" i="3"/>
  <c r="S87" i="3"/>
  <c r="T87" i="3" s="1"/>
  <c r="U87" i="3" s="1"/>
  <c r="P145" i="3"/>
  <c r="S145" i="3"/>
  <c r="T145" i="3" s="1"/>
  <c r="U145" i="3" s="1"/>
  <c r="P193" i="3"/>
  <c r="S193" i="3"/>
  <c r="T193" i="3" s="1"/>
  <c r="U193" i="3" s="1"/>
  <c r="P155" i="3"/>
  <c r="S155" i="3"/>
  <c r="P33" i="3"/>
  <c r="S33" i="3"/>
  <c r="T33" i="3" s="1"/>
  <c r="U33" i="3" s="1"/>
  <c r="P113" i="3"/>
  <c r="S113" i="3"/>
  <c r="T113" i="3" s="1"/>
  <c r="U113" i="3" s="1"/>
  <c r="P34" i="3"/>
  <c r="S34" i="3"/>
  <c r="T34" i="3" s="1"/>
  <c r="U34" i="3" s="1"/>
  <c r="S147" i="3"/>
  <c r="T147" i="3" s="1"/>
  <c r="U147" i="3" s="1"/>
  <c r="S120" i="3"/>
  <c r="T120" i="3" s="1"/>
  <c r="U120" i="3" s="1"/>
  <c r="T153" i="3"/>
  <c r="U153" i="3" s="1"/>
  <c r="T227" i="3"/>
  <c r="U227" i="3" s="1"/>
  <c r="S75" i="3"/>
  <c r="T75" i="3" s="1"/>
  <c r="U75" i="3" s="1"/>
  <c r="P77" i="3"/>
  <c r="S77" i="3"/>
  <c r="T77" i="3" s="1"/>
  <c r="U77" i="3" s="1"/>
  <c r="P130" i="3"/>
  <c r="S130" i="3"/>
  <c r="T130" i="3" s="1"/>
  <c r="U130" i="3" s="1"/>
  <c r="P129" i="3"/>
  <c r="S129" i="3"/>
  <c r="T129" i="3" s="1"/>
  <c r="U129" i="3" s="1"/>
  <c r="P114" i="3"/>
  <c r="S114" i="3"/>
  <c r="T114" i="3" s="1"/>
  <c r="U114" i="3" s="1"/>
  <c r="P126" i="3"/>
  <c r="S126" i="3"/>
  <c r="T126" i="3" s="1"/>
  <c r="U126" i="3" s="1"/>
  <c r="P212" i="3"/>
  <c r="S212" i="3"/>
  <c r="T212" i="3" s="1"/>
  <c r="U212" i="3" s="1"/>
  <c r="P72" i="3"/>
  <c r="S72" i="3"/>
  <c r="T72" i="3" s="1"/>
  <c r="U72" i="3" s="1"/>
  <c r="P137" i="3"/>
  <c r="P223" i="3"/>
  <c r="S223" i="3"/>
  <c r="T223" i="3" s="1"/>
  <c r="U223" i="3" s="1"/>
  <c r="P122" i="3"/>
  <c r="S122" i="3"/>
  <c r="T122" i="3" s="1"/>
  <c r="U122" i="3" s="1"/>
  <c r="P194" i="3"/>
  <c r="S194" i="3"/>
  <c r="T194" i="3" s="1"/>
  <c r="U194" i="3" s="1"/>
  <c r="P123" i="3"/>
  <c r="S123" i="3"/>
  <c r="T123" i="3" s="1"/>
  <c r="U123" i="3" s="1"/>
  <c r="P168" i="3"/>
  <c r="S168" i="3"/>
  <c r="T168" i="3" s="1"/>
  <c r="U168" i="3" s="1"/>
  <c r="P139" i="3"/>
  <c r="S139" i="3"/>
  <c r="T139" i="3" s="1"/>
  <c r="U139" i="3" s="1"/>
  <c r="P12" i="3"/>
  <c r="S12" i="3"/>
  <c r="T12" i="3" s="1"/>
  <c r="U12" i="3" s="1"/>
  <c r="P121" i="3"/>
  <c r="S121" i="3"/>
  <c r="T121" i="3" s="1"/>
  <c r="U121" i="3" s="1"/>
  <c r="P36" i="3"/>
  <c r="S36" i="3"/>
  <c r="T36" i="3" s="1"/>
  <c r="U36" i="3" s="1"/>
  <c r="P169" i="3"/>
  <c r="S169" i="3"/>
  <c r="T169" i="3" s="1"/>
  <c r="U169" i="3" s="1"/>
  <c r="P15" i="3"/>
  <c r="S15" i="3"/>
  <c r="T15" i="3" s="1"/>
  <c r="U15" i="3" s="1"/>
  <c r="P99" i="3"/>
  <c r="S99" i="3"/>
  <c r="T99" i="3" s="1"/>
  <c r="U99" i="3" s="1"/>
  <c r="P101" i="3"/>
  <c r="S101" i="3"/>
  <c r="T101" i="3" s="1"/>
  <c r="U101" i="3" s="1"/>
  <c r="P21" i="3"/>
  <c r="S21" i="3"/>
  <c r="T21" i="3" s="1"/>
  <c r="U21" i="3" s="1"/>
  <c r="P11" i="3"/>
  <c r="P118" i="3"/>
  <c r="S118" i="3"/>
  <c r="T118" i="3" s="1"/>
  <c r="U118" i="3" s="1"/>
  <c r="P60" i="3"/>
  <c r="S60" i="3"/>
  <c r="T60" i="3" s="1"/>
  <c r="U60" i="3" s="1"/>
  <c r="P83" i="3"/>
  <c r="S83" i="3"/>
  <c r="T83" i="3" s="1"/>
  <c r="U83" i="3" s="1"/>
  <c r="P109" i="3"/>
  <c r="S109" i="3"/>
  <c r="T109" i="3" s="1"/>
  <c r="U109" i="3" s="1"/>
  <c r="P196" i="3"/>
  <c r="S196" i="3"/>
  <c r="T196" i="3" s="1"/>
  <c r="U196" i="3" s="1"/>
  <c r="P70" i="3"/>
  <c r="S70" i="3"/>
  <c r="T70" i="3" s="1"/>
  <c r="U70" i="3" s="1"/>
  <c r="P220" i="3"/>
  <c r="S220" i="3"/>
  <c r="T220" i="3" s="1"/>
  <c r="U220" i="3" s="1"/>
  <c r="P31" i="3"/>
  <c r="S31" i="3"/>
  <c r="T31" i="3" s="1"/>
  <c r="U31" i="3" s="1"/>
  <c r="P17" i="3"/>
  <c r="S17" i="3"/>
  <c r="T17" i="3" s="1"/>
  <c r="U17" i="3" s="1"/>
  <c r="P54" i="3"/>
  <c r="S54" i="3"/>
  <c r="T54" i="3" s="1"/>
  <c r="U54" i="3" s="1"/>
  <c r="P204" i="3"/>
  <c r="S204" i="3"/>
  <c r="T204" i="3" s="1"/>
  <c r="U204" i="3" s="1"/>
  <c r="P177" i="3"/>
  <c r="S177" i="3"/>
  <c r="T177" i="3" s="1"/>
  <c r="U177" i="3" s="1"/>
  <c r="P43" i="3"/>
  <c r="S43" i="3"/>
  <c r="T43" i="3" s="1"/>
  <c r="U43" i="3" s="1"/>
  <c r="P140" i="3"/>
  <c r="S140" i="3"/>
  <c r="T140" i="3" s="1"/>
  <c r="U140" i="3" s="1"/>
  <c r="P19" i="3"/>
  <c r="S19" i="3"/>
  <c r="T19" i="3" s="1"/>
  <c r="U19" i="3" s="1"/>
  <c r="P200" i="3"/>
  <c r="S200" i="3"/>
  <c r="T200" i="3" s="1"/>
  <c r="U200" i="3" s="1"/>
  <c r="P133" i="3"/>
  <c r="S133" i="3"/>
  <c r="T133" i="3" s="1"/>
  <c r="U133" i="3" s="1"/>
  <c r="S14" i="3"/>
  <c r="T14" i="3" s="1"/>
  <c r="U14" i="3" s="1"/>
  <c r="S218" i="3"/>
  <c r="T218" i="3" s="1"/>
  <c r="U218" i="3" s="1"/>
  <c r="S27" i="3"/>
  <c r="T27" i="3" s="1"/>
  <c r="U27" i="3" s="1"/>
  <c r="T214" i="3"/>
  <c r="U214" i="3" s="1"/>
  <c r="T88" i="3"/>
  <c r="U88" i="3" s="1"/>
  <c r="T219" i="3"/>
  <c r="U219" i="3" s="1"/>
  <c r="T148" i="3"/>
  <c r="U148" i="3" s="1"/>
  <c r="P38" i="3"/>
  <c r="S38" i="3"/>
  <c r="T38" i="3" s="1"/>
  <c r="U38" i="3" s="1"/>
  <c r="P24" i="3"/>
  <c r="S24" i="3"/>
  <c r="T24" i="3" s="1"/>
  <c r="U24" i="3" s="1"/>
  <c r="P41" i="3"/>
  <c r="S41" i="3"/>
  <c r="T41" i="3" s="1"/>
  <c r="U41" i="3" s="1"/>
  <c r="P104" i="3"/>
  <c r="S104" i="3"/>
  <c r="T104" i="3" s="1"/>
  <c r="U104" i="3" s="1"/>
  <c r="P230" i="3"/>
  <c r="S230" i="3"/>
  <c r="P202" i="3"/>
  <c r="S202" i="3"/>
  <c r="T202" i="3" s="1"/>
  <c r="U202" i="3" s="1"/>
  <c r="P110" i="3"/>
  <c r="S110" i="3"/>
  <c r="T110" i="3" s="1"/>
  <c r="U110" i="3" s="1"/>
  <c r="P199" i="3"/>
  <c r="S199" i="3"/>
  <c r="T199" i="3" s="1"/>
  <c r="U199" i="3" s="1"/>
  <c r="P226" i="3"/>
  <c r="S226" i="3"/>
  <c r="T226" i="3" s="1"/>
  <c r="U226" i="3" s="1"/>
  <c r="P81" i="3"/>
  <c r="S81" i="3"/>
  <c r="T81" i="3" s="1"/>
  <c r="U81" i="3" s="1"/>
  <c r="T55" i="3"/>
  <c r="U55" i="3" s="1"/>
  <c r="S213" i="3"/>
  <c r="T213" i="3" s="1"/>
  <c r="U213" i="3" s="1"/>
  <c r="P46" i="3"/>
  <c r="S46" i="3"/>
  <c r="T46" i="3" s="1"/>
  <c r="U46" i="3" s="1"/>
  <c r="P48" i="3"/>
  <c r="S48" i="3"/>
  <c r="T48" i="3" s="1"/>
  <c r="U48" i="3" s="1"/>
  <c r="P131" i="3"/>
  <c r="S131" i="3"/>
  <c r="T131" i="3" s="1"/>
  <c r="U131" i="3" s="1"/>
  <c r="S47" i="3"/>
  <c r="T47" i="3" s="1"/>
  <c r="U47" i="3" s="1"/>
  <c r="P10" i="3"/>
  <c r="S10" i="3"/>
  <c r="T10" i="3" s="1"/>
  <c r="U10" i="3" s="1"/>
  <c r="P170" i="3"/>
  <c r="S170" i="3"/>
  <c r="T170" i="3" s="1"/>
  <c r="U170" i="3" s="1"/>
  <c r="P221" i="3"/>
  <c r="S221" i="3"/>
  <c r="T221" i="3" s="1"/>
  <c r="U221" i="3" s="1"/>
  <c r="P125" i="3"/>
  <c r="P88" i="3"/>
  <c r="P201" i="3"/>
  <c r="S201" i="3"/>
  <c r="T201" i="3" s="1"/>
  <c r="U201" i="3" s="1"/>
  <c r="P151" i="3"/>
  <c r="S151" i="3"/>
  <c r="T151" i="3" s="1"/>
  <c r="U151" i="3" s="1"/>
  <c r="P165" i="3"/>
  <c r="S165" i="3"/>
  <c r="T165" i="3" s="1"/>
  <c r="U165" i="3" s="1"/>
  <c r="P180" i="3"/>
  <c r="S180" i="3"/>
  <c r="T180" i="3" s="1"/>
  <c r="U180" i="3" s="1"/>
  <c r="P91" i="3"/>
  <c r="S91" i="3"/>
  <c r="T91" i="3" s="1"/>
  <c r="U91" i="3" s="1"/>
  <c r="P26" i="3"/>
  <c r="S26" i="3"/>
  <c r="T26" i="3" s="1"/>
  <c r="U26" i="3" s="1"/>
  <c r="P29" i="3"/>
  <c r="S29" i="3"/>
  <c r="T29" i="3" s="1"/>
  <c r="U29" i="3" s="1"/>
  <c r="P210" i="3"/>
  <c r="S210" i="3"/>
  <c r="T210" i="3" s="1"/>
  <c r="U210" i="3" s="1"/>
  <c r="P30" i="3"/>
  <c r="S30" i="3"/>
  <c r="T30" i="3" s="1"/>
  <c r="U30" i="3" s="1"/>
  <c r="S190" i="3"/>
  <c r="T190" i="3" s="1"/>
  <c r="U190" i="3" s="1"/>
  <c r="S40" i="3"/>
  <c r="T40" i="3" s="1"/>
  <c r="U40" i="3" s="1"/>
  <c r="S222" i="3"/>
  <c r="T222" i="3" s="1"/>
  <c r="U222" i="3" s="1"/>
  <c r="P96" i="3"/>
  <c r="S96" i="3"/>
  <c r="T96" i="3" s="1"/>
  <c r="U96" i="3" s="1"/>
  <c r="P171" i="3"/>
  <c r="S171" i="3"/>
  <c r="T171" i="3" s="1"/>
  <c r="U171" i="3" s="1"/>
  <c r="P167" i="3"/>
  <c r="S167" i="3"/>
  <c r="T167" i="3" s="1"/>
  <c r="U167" i="3" s="1"/>
  <c r="P9" i="3"/>
  <c r="S9" i="3"/>
  <c r="T9" i="3" s="1"/>
  <c r="U9" i="3" s="1"/>
  <c r="P22" i="3"/>
  <c r="S22" i="3"/>
  <c r="T22" i="3" s="1"/>
  <c r="U22" i="3" s="1"/>
  <c r="P37" i="3"/>
  <c r="S37" i="3"/>
  <c r="T37" i="3" s="1"/>
  <c r="U37" i="3" s="1"/>
  <c r="P76" i="3"/>
  <c r="S76" i="3"/>
  <c r="T76" i="3" s="1"/>
  <c r="U76" i="3" s="1"/>
  <c r="P160" i="3"/>
  <c r="S160" i="3"/>
  <c r="T160" i="3" s="1"/>
  <c r="U160" i="3" s="1"/>
  <c r="P71" i="3"/>
  <c r="S71" i="3"/>
  <c r="T71" i="3" s="1"/>
  <c r="U71" i="3" s="1"/>
  <c r="P85" i="3"/>
  <c r="S85" i="3"/>
  <c r="T85" i="3" s="1"/>
  <c r="U85" i="3" s="1"/>
  <c r="P32" i="3"/>
  <c r="S32" i="3"/>
  <c r="T32" i="3" s="1"/>
  <c r="U32" i="3" s="1"/>
  <c r="P84" i="3"/>
  <c r="S84" i="3"/>
  <c r="T84" i="3" s="1"/>
  <c r="U84" i="3" s="1"/>
  <c r="P94" i="3"/>
  <c r="S94" i="3"/>
  <c r="T94" i="3" s="1"/>
  <c r="U94" i="3" s="1"/>
  <c r="P172" i="3"/>
  <c r="S172" i="3"/>
  <c r="T172" i="3" s="1"/>
  <c r="U172" i="3" s="1"/>
  <c r="P108" i="3"/>
  <c r="S108" i="3"/>
  <c r="T108" i="3" s="1"/>
  <c r="U108" i="3" s="1"/>
  <c r="P225" i="3"/>
  <c r="S225" i="3"/>
  <c r="T225" i="3" s="1"/>
  <c r="U225" i="3" s="1"/>
  <c r="P185" i="3"/>
  <c r="S185" i="3"/>
  <c r="T185" i="3" s="1"/>
  <c r="U185" i="3" s="1"/>
  <c r="P192" i="3"/>
  <c r="S192" i="3"/>
  <c r="T192" i="3" s="1"/>
  <c r="U192" i="3" s="1"/>
  <c r="P205" i="3"/>
  <c r="S205" i="3"/>
  <c r="T205" i="3" s="1"/>
  <c r="U205" i="3" s="1"/>
  <c r="S53" i="3"/>
  <c r="T53" i="3" s="1"/>
  <c r="U53" i="3" s="1"/>
  <c r="P197" i="3"/>
  <c r="P207" i="3"/>
  <c r="P163" i="3"/>
  <c r="S163" i="3"/>
  <c r="P78" i="3"/>
  <c r="P107" i="3"/>
  <c r="S107" i="3"/>
  <c r="T107" i="3" s="1"/>
  <c r="U107" i="3" s="1"/>
  <c r="P58" i="3"/>
  <c r="P82" i="3"/>
  <c r="P213" i="3"/>
  <c r="P42" i="3"/>
  <c r="S42" i="3"/>
  <c r="T42" i="3" s="1"/>
  <c r="U42" i="3" s="1"/>
  <c r="P138" i="3"/>
  <c r="S138" i="3"/>
  <c r="T138" i="3" s="1"/>
  <c r="U138" i="3" s="1"/>
  <c r="P158" i="3"/>
  <c r="S158" i="3"/>
  <c r="T158" i="3" s="1"/>
  <c r="U158" i="3" s="1"/>
  <c r="P93" i="3"/>
  <c r="S93" i="3"/>
  <c r="T93" i="3" s="1"/>
  <c r="U93" i="3" s="1"/>
  <c r="P187" i="3"/>
  <c r="S187" i="3"/>
  <c r="T187" i="3" s="1"/>
  <c r="U187" i="3" s="1"/>
  <c r="P152" i="3"/>
  <c r="S152" i="3"/>
  <c r="T152" i="3" s="1"/>
  <c r="U152" i="3" s="1"/>
  <c r="P182" i="3"/>
  <c r="S182" i="3"/>
  <c r="T182" i="3" s="1"/>
  <c r="U182" i="3" s="1"/>
  <c r="P181" i="3"/>
  <c r="S181" i="3"/>
  <c r="T181" i="3" s="1"/>
  <c r="U181" i="3" s="1"/>
  <c r="P57" i="3"/>
  <c r="S57" i="3"/>
  <c r="T57" i="3" s="1"/>
  <c r="U57" i="3" s="1"/>
  <c r="P132" i="3"/>
  <c r="S132" i="3"/>
  <c r="T132" i="3" s="1"/>
  <c r="U132" i="3" s="1"/>
  <c r="S106" i="3"/>
  <c r="T106" i="3" s="1"/>
  <c r="U106" i="3" s="1"/>
  <c r="P66" i="3"/>
  <c r="S66" i="3"/>
  <c r="T66" i="3" s="1"/>
  <c r="U66" i="3" s="1"/>
  <c r="P216" i="3"/>
  <c r="S216" i="3"/>
  <c r="T216" i="3" s="1"/>
  <c r="U216" i="3" s="1"/>
  <c r="P128" i="3"/>
  <c r="S128" i="3"/>
  <c r="T128" i="3" s="1"/>
  <c r="U128" i="3" s="1"/>
  <c r="P211" i="3"/>
  <c r="S211" i="3"/>
  <c r="T211" i="3" s="1"/>
  <c r="U211" i="3" s="1"/>
  <c r="P92" i="3"/>
  <c r="S92" i="3"/>
  <c r="T92" i="3" s="1"/>
  <c r="U92" i="3" s="1"/>
  <c r="P164" i="3"/>
  <c r="S164" i="3"/>
  <c r="T164" i="3" s="1"/>
  <c r="U164" i="3" s="1"/>
  <c r="S68" i="3"/>
  <c r="T68" i="3" s="1"/>
  <c r="U68" i="3" s="1"/>
  <c r="T144" i="3"/>
  <c r="U144" i="3" s="1"/>
  <c r="S56" i="3"/>
  <c r="T56" i="3" s="1"/>
  <c r="U56" i="3" s="1"/>
  <c r="T183" i="3"/>
  <c r="U183" i="3" s="1"/>
  <c r="T80" i="3"/>
  <c r="U80" i="3" s="1"/>
  <c r="S229" i="3"/>
  <c r="S90" i="3"/>
  <c r="T90" i="3" s="1"/>
  <c r="U90" i="3" s="1"/>
  <c r="S116" i="3"/>
  <c r="T116" i="3" s="1"/>
  <c r="U116" i="3" s="1"/>
  <c r="S195" i="3"/>
  <c r="T195" i="3" s="1"/>
  <c r="U195" i="3" s="1"/>
  <c r="T155" i="3" l="1"/>
  <c r="U155" i="3" s="1"/>
  <c r="T97" i="3"/>
  <c r="U97" i="3" s="1"/>
  <c r="T154" i="3"/>
  <c r="U154" i="3" s="1"/>
  <c r="T163" i="3"/>
  <c r="U163" i="3" s="1"/>
  <c r="T112" i="3"/>
  <c r="U112" i="3" s="1"/>
  <c r="T230" i="3"/>
  <c r="U230" i="3" s="1"/>
  <c r="T229" i="3"/>
  <c r="U229" i="3" s="1"/>
</calcChain>
</file>

<file path=xl/sharedStrings.xml><?xml version="1.0" encoding="utf-8"?>
<sst xmlns="http://schemas.openxmlformats.org/spreadsheetml/2006/main" count="272" uniqueCount="255">
  <si>
    <t>WKT</t>
  </si>
  <si>
    <t>Latitud</t>
  </si>
  <si>
    <t>Longitud</t>
  </si>
  <si>
    <t>Diff Lat</t>
  </si>
  <si>
    <t>Diff Long</t>
  </si>
  <si>
    <t>Punto 1</t>
  </si>
  <si>
    <t>Punto 2</t>
  </si>
  <si>
    <t>Punto 3</t>
  </si>
  <si>
    <t>Punto 4</t>
  </si>
  <si>
    <t>Punto 5</t>
  </si>
  <si>
    <t>Punto 6</t>
  </si>
  <si>
    <t>Punto 7</t>
  </si>
  <si>
    <t>Punto 8</t>
  </si>
  <si>
    <t>Punto 9</t>
  </si>
  <si>
    <t>Punto 10</t>
  </si>
  <si>
    <t>Punto 11</t>
  </si>
  <si>
    <t>Punto 12</t>
  </si>
  <si>
    <t>Punto 13</t>
  </si>
  <si>
    <t>Punto 14</t>
  </si>
  <si>
    <t>Punto 15</t>
  </si>
  <si>
    <t>Punto 16</t>
  </si>
  <si>
    <t>Punto 17</t>
  </si>
  <si>
    <t>Punto 18</t>
  </si>
  <si>
    <t>Punto 19</t>
  </si>
  <si>
    <t>Punto 20</t>
  </si>
  <si>
    <t>Punto 21</t>
  </si>
  <si>
    <t>Punto 22</t>
  </si>
  <si>
    <t>Punto 23</t>
  </si>
  <si>
    <t>Punto 24</t>
  </si>
  <si>
    <t>Punto 25</t>
  </si>
  <si>
    <t>Punto 26</t>
  </si>
  <si>
    <t>Punto 27</t>
  </si>
  <si>
    <t>Punto 28</t>
  </si>
  <si>
    <t>Punto 29</t>
  </si>
  <si>
    <t>Punto 30</t>
  </si>
  <si>
    <t>Punto 31</t>
  </si>
  <si>
    <t>Punto 32</t>
  </si>
  <si>
    <t>Punto 33</t>
  </si>
  <si>
    <t>Punto 34</t>
  </si>
  <si>
    <t>Punto 35</t>
  </si>
  <si>
    <t>Punto 36</t>
  </si>
  <si>
    <t>Punto 37</t>
  </si>
  <si>
    <t>Punto 38</t>
  </si>
  <si>
    <t>Punto 39</t>
  </si>
  <si>
    <t>Punto 40</t>
  </si>
  <si>
    <t>Punto 41</t>
  </si>
  <si>
    <t>Punto 42</t>
  </si>
  <si>
    <t>Punto 43</t>
  </si>
  <si>
    <t>Punto 44</t>
  </si>
  <si>
    <t>Punto 45</t>
  </si>
  <si>
    <t>Punto 46</t>
  </si>
  <si>
    <t>Punto 47</t>
  </si>
  <si>
    <t>Punto 48</t>
  </si>
  <si>
    <t>Punto 49</t>
  </si>
  <si>
    <t>Punto 50</t>
  </si>
  <si>
    <t>Punto 51</t>
  </si>
  <si>
    <t>Punto 52</t>
  </si>
  <si>
    <t>Punto 53</t>
  </si>
  <si>
    <t>Punto 54</t>
  </si>
  <si>
    <t>Punto 55</t>
  </si>
  <si>
    <t>Punto 56</t>
  </si>
  <si>
    <t>Punto 57</t>
  </si>
  <si>
    <t>Punto 58</t>
  </si>
  <si>
    <t>Punto 59</t>
  </si>
  <si>
    <t>Punto 60</t>
  </si>
  <si>
    <t>Punto 61</t>
  </si>
  <si>
    <t>Punto 62</t>
  </si>
  <si>
    <t>Punto 63</t>
  </si>
  <si>
    <t>Punto 64</t>
  </si>
  <si>
    <t>Punto 65</t>
  </si>
  <si>
    <t>Punto 66</t>
  </si>
  <si>
    <t>Punto 67</t>
  </si>
  <si>
    <t>Punto 68</t>
  </si>
  <si>
    <t>Punto 69</t>
  </si>
  <si>
    <t>Punto 70</t>
  </si>
  <si>
    <t>Punto 71</t>
  </si>
  <si>
    <t>Punto 72</t>
  </si>
  <si>
    <t>Punto 73</t>
  </si>
  <si>
    <t>Punto 74</t>
  </si>
  <si>
    <t>Punto 75</t>
  </si>
  <si>
    <t>Punto 76</t>
  </si>
  <si>
    <t>Punto 77</t>
  </si>
  <si>
    <t>Punto 78</t>
  </si>
  <si>
    <t>Punto 79</t>
  </si>
  <si>
    <t>Punto 80</t>
  </si>
  <si>
    <t>Punto 81</t>
  </si>
  <si>
    <t>Punto 82</t>
  </si>
  <si>
    <t>Punto 83</t>
  </si>
  <si>
    <t>Punto 84</t>
  </si>
  <si>
    <t>Punto 85</t>
  </si>
  <si>
    <t>Punto 86</t>
  </si>
  <si>
    <t>Punto 87</t>
  </si>
  <si>
    <t>Punto 88</t>
  </si>
  <si>
    <t>Punto 89</t>
  </si>
  <si>
    <t>Punto 90</t>
  </si>
  <si>
    <t>Punto 91</t>
  </si>
  <si>
    <t>Punto 92</t>
  </si>
  <si>
    <t>Punto 93</t>
  </si>
  <si>
    <t>Punto 94</t>
  </si>
  <si>
    <t>Punto 95</t>
  </si>
  <si>
    <t>Punto 96</t>
  </si>
  <si>
    <t>Punto 97</t>
  </si>
  <si>
    <t>Punto 98</t>
  </si>
  <si>
    <t>Punto 99</t>
  </si>
  <si>
    <t>Punto 100</t>
  </si>
  <si>
    <t>Punto 101</t>
  </si>
  <si>
    <t>Punto 102</t>
  </si>
  <si>
    <t>Punto 103</t>
  </si>
  <si>
    <t>Punto 104</t>
  </si>
  <si>
    <t>Punto 105</t>
  </si>
  <si>
    <t>Punto 106</t>
  </si>
  <si>
    <t>Punto 107</t>
  </si>
  <si>
    <t>Punto 108</t>
  </si>
  <si>
    <t>Punto 109</t>
  </si>
  <si>
    <t>Punto 110</t>
  </si>
  <si>
    <t>Punto 111</t>
  </si>
  <si>
    <t>Punto 112</t>
  </si>
  <si>
    <t>Punto 113</t>
  </si>
  <si>
    <t>Punto 114</t>
  </si>
  <si>
    <t>Punto 115</t>
  </si>
  <si>
    <t>Punto 116</t>
  </si>
  <si>
    <t>Punto 117</t>
  </si>
  <si>
    <t>Punto 118</t>
  </si>
  <si>
    <t>Punto 119</t>
  </si>
  <si>
    <t>Punto 120</t>
  </si>
  <si>
    <t>Punto 121</t>
  </si>
  <si>
    <t>Punto 122</t>
  </si>
  <si>
    <t>Punto 123</t>
  </si>
  <si>
    <t>Punto 124</t>
  </si>
  <si>
    <t>Punto 125</t>
  </si>
  <si>
    <t>Punto 126</t>
  </si>
  <si>
    <t>Punto 127</t>
  </si>
  <si>
    <t>Punto 128</t>
  </si>
  <si>
    <t>Punto 129</t>
  </si>
  <si>
    <t>Punto 130</t>
  </si>
  <si>
    <t>Punto 131</t>
  </si>
  <si>
    <t>Punto 132</t>
  </si>
  <si>
    <t>Punto 133</t>
  </si>
  <si>
    <t>Punto 134</t>
  </si>
  <si>
    <t>Punto 135</t>
  </si>
  <si>
    <t>Punto 136</t>
  </si>
  <si>
    <t>Punto 137</t>
  </si>
  <si>
    <t>Punto 138</t>
  </si>
  <si>
    <t>Punto 139</t>
  </si>
  <si>
    <t>Punto 140</t>
  </si>
  <si>
    <t>Punto 141</t>
  </si>
  <si>
    <t>Punto 142</t>
  </si>
  <si>
    <t>Punto 143</t>
  </si>
  <si>
    <t>Punto 144</t>
  </si>
  <si>
    <t>Punto 145</t>
  </si>
  <si>
    <t>Punto 146</t>
  </si>
  <si>
    <t>Punto 147</t>
  </si>
  <si>
    <t>Punto 148</t>
  </si>
  <si>
    <t>Punto 149</t>
  </si>
  <si>
    <t>Punto 150</t>
  </si>
  <si>
    <t>Punto 151</t>
  </si>
  <si>
    <t>Punto 152</t>
  </si>
  <si>
    <t>Punto 153</t>
  </si>
  <si>
    <t>Punto 154</t>
  </si>
  <si>
    <t>Punto 155</t>
  </si>
  <si>
    <t>Punto 156</t>
  </si>
  <si>
    <t>Punto 157</t>
  </si>
  <si>
    <t>Punto 158</t>
  </si>
  <si>
    <t>Punto 159</t>
  </si>
  <si>
    <t>Punto 160</t>
  </si>
  <si>
    <t>Punto 161</t>
  </si>
  <si>
    <t>Punto 162</t>
  </si>
  <si>
    <t>Punto 163</t>
  </si>
  <si>
    <t>Punto 164</t>
  </si>
  <si>
    <t>Punto 165</t>
  </si>
  <si>
    <t>Punto 166</t>
  </si>
  <si>
    <t>Punto 167</t>
  </si>
  <si>
    <t>Punto 168</t>
  </si>
  <si>
    <t>Punto 169</t>
  </si>
  <si>
    <t>Punto 170</t>
  </si>
  <si>
    <t>Punto 171</t>
  </si>
  <si>
    <t>Punto 172</t>
  </si>
  <si>
    <t>Punto 173</t>
  </si>
  <si>
    <t>Punto 174</t>
  </si>
  <si>
    <t>Punto 175</t>
  </si>
  <si>
    <t>Punto 176</t>
  </si>
  <si>
    <t>Punto 177</t>
  </si>
  <si>
    <t>Punto 178</t>
  </si>
  <si>
    <t>Punto 179</t>
  </si>
  <si>
    <t>Punto 180</t>
  </si>
  <si>
    <t>Punto 181</t>
  </si>
  <si>
    <t>Punto 182</t>
  </si>
  <si>
    <t>Punto 183</t>
  </si>
  <si>
    <t>Punto 184</t>
  </si>
  <si>
    <t>Punto 185</t>
  </si>
  <si>
    <t>Punto 186</t>
  </si>
  <si>
    <t>Punto 187</t>
  </si>
  <si>
    <t>Punto 188</t>
  </si>
  <si>
    <t>Punto 189</t>
  </si>
  <si>
    <t>Punto 190</t>
  </si>
  <si>
    <t>Punto 191</t>
  </si>
  <si>
    <t>Punto 192</t>
  </si>
  <si>
    <t>Punto 193</t>
  </si>
  <si>
    <t>Punto 194</t>
  </si>
  <si>
    <t>Punto 195</t>
  </si>
  <si>
    <t>Punto 196</t>
  </si>
  <si>
    <t>Punto 197</t>
  </si>
  <si>
    <t>Punto 198</t>
  </si>
  <si>
    <t>Punto 199</t>
  </si>
  <si>
    <t>Punto 200</t>
  </si>
  <si>
    <t>Punto 201</t>
  </si>
  <si>
    <t>Punto 202</t>
  </si>
  <si>
    <t>Punto 203</t>
  </si>
  <si>
    <t>Punto 204</t>
  </si>
  <si>
    <t>Punto 205</t>
  </si>
  <si>
    <t>Punto 206</t>
  </si>
  <si>
    <t>Punto 207</t>
  </si>
  <si>
    <t>Punto 208</t>
  </si>
  <si>
    <t>Punto 209</t>
  </si>
  <si>
    <t>Punto 210</t>
  </si>
  <si>
    <t>Punto 211</t>
  </si>
  <si>
    <t>Punto 212</t>
  </si>
  <si>
    <t>Punto 213</t>
  </si>
  <si>
    <t>Punto 214</t>
  </si>
  <si>
    <t>Punto 215</t>
  </si>
  <si>
    <t>Punto 216</t>
  </si>
  <si>
    <t>Punto 217</t>
  </si>
  <si>
    <t>Punto 218</t>
  </si>
  <si>
    <t>Punto 219</t>
  </si>
  <si>
    <t>Punto 220</t>
  </si>
  <si>
    <t>Punto 221</t>
  </si>
  <si>
    <t>Punto 222</t>
  </si>
  <si>
    <t>Punto 223</t>
  </si>
  <si>
    <t>Punto 224</t>
  </si>
  <si>
    <t>Punto 225</t>
  </si>
  <si>
    <t>Punto 226</t>
  </si>
  <si>
    <t>Punto 227</t>
  </si>
  <si>
    <t>Punto 228</t>
  </si>
  <si>
    <t>Punto 229</t>
  </si>
  <si>
    <t>Vec X Meters</t>
  </si>
  <si>
    <t>Vec Y Meters</t>
  </si>
  <si>
    <t>Magnitud X</t>
  </si>
  <si>
    <t>Magnitud Y</t>
  </si>
  <si>
    <t>Tiempo</t>
  </si>
  <si>
    <t>Velocidad Instantánea</t>
  </si>
  <si>
    <t>Aceleración</t>
  </si>
  <si>
    <t>Magnitud Vector Desplazamiento</t>
  </si>
  <si>
    <t>Diff Lat Real</t>
  </si>
  <si>
    <t>Diff Long Real</t>
  </si>
  <si>
    <t>Vec Y Meters Real</t>
  </si>
  <si>
    <t>Vec X Meters Real</t>
  </si>
  <si>
    <t>Magnitud Vector Desplazamiento Real</t>
  </si>
  <si>
    <t>Radio de Curvatura Real</t>
  </si>
  <si>
    <t>Magnitud Curvatura K Real</t>
  </si>
  <si>
    <t>Curvatura X Real</t>
  </si>
  <si>
    <t>Curvatura Y Real</t>
  </si>
  <si>
    <t>Magnitud Vector Tangente Real</t>
  </si>
  <si>
    <t>X Vector Unitario Real</t>
  </si>
  <si>
    <t>Y Vector Unitario Real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</si>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</sst>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6" fillId="0" borderId="0" xfId="0" applyFont="1"/>
    <xf numFmtId="0" fontId="16" fillId="0" borderId="0" xfId="0" applyFont="1" applyAlignment="1">
      <alignment vertical="center" wrapText="1"/>
    </xf>
    <xf numFmtId="0" fontId="16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164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AB583-54CC-6C4E-BF67-825E87368FB3}">
  <dimension ref="A1:AE231"/>
  <sheetViews>
    <sheetView tabSelected="1" zoomScale="111" workbookViewId="0">
      <selection activeCell="AB1" sqref="AB1"/>
    </sheetView>
  </sheetViews>
  <sheetFormatPr baseColWidth="10" defaultRowHeight="14.4" x14ac:dyDescent="0.3"/>
  <cols>
    <col min="2" max="3" width="11" bestFit="1" customWidth="1"/>
    <col min="4" max="4" width="11" customWidth="1"/>
    <col min="5" max="6" width="11" bestFit="1" customWidth="1"/>
    <col min="7" max="7" width="11.77734375" bestFit="1" customWidth="1"/>
    <col min="8" max="9" width="13.77734375" customWidth="1"/>
    <col min="10" max="10" width="14.77734375" customWidth="1"/>
    <col min="11" max="11" width="15.33203125" customWidth="1"/>
    <col min="12" max="13" width="15" customWidth="1"/>
    <col min="14" max="15" width="14.77734375" customWidth="1"/>
    <col min="16" max="22" width="13.77734375" customWidth="1"/>
    <col min="23" max="23" width="11" bestFit="1" customWidth="1"/>
    <col min="27" max="28" width="17.33203125" customWidth="1"/>
    <col min="29" max="29" width="15.77734375" customWidth="1"/>
    <col min="30" max="30" width="15" customWidth="1"/>
    <col min="31" max="31" width="14.33203125" customWidth="1"/>
  </cols>
  <sheetData>
    <row r="1" spans="1:31" ht="55.95" customHeight="1" x14ac:dyDescent="0.3">
      <c r="A1" s="4" t="s">
        <v>0</v>
      </c>
      <c r="B1" s="4" t="s">
        <v>1</v>
      </c>
      <c r="C1" s="4" t="s">
        <v>2</v>
      </c>
      <c r="D1" s="4"/>
      <c r="E1" s="4" t="s">
        <v>3</v>
      </c>
      <c r="F1" s="4" t="s">
        <v>4</v>
      </c>
      <c r="G1" s="4" t="s">
        <v>242</v>
      </c>
      <c r="H1" s="4" t="s">
        <v>243</v>
      </c>
      <c r="I1" s="4"/>
      <c r="J1" s="4" t="s">
        <v>244</v>
      </c>
      <c r="K1" s="4" t="s">
        <v>245</v>
      </c>
      <c r="L1" s="3" t="s">
        <v>246</v>
      </c>
      <c r="M1" s="3"/>
      <c r="N1" s="3" t="s">
        <v>253</v>
      </c>
      <c r="O1" s="3" t="s">
        <v>252</v>
      </c>
      <c r="P1" s="3" t="s">
        <v>251</v>
      </c>
      <c r="Q1" s="3"/>
      <c r="R1" s="3" t="s">
        <v>250</v>
      </c>
      <c r="S1" s="3" t="s">
        <v>249</v>
      </c>
      <c r="T1" s="3" t="s">
        <v>248</v>
      </c>
      <c r="U1" s="3" t="s">
        <v>247</v>
      </c>
      <c r="V1" s="3"/>
      <c r="W1" s="4" t="s">
        <v>235</v>
      </c>
      <c r="X1" s="4" t="s">
        <v>234</v>
      </c>
      <c r="Y1" s="4" t="s">
        <v>237</v>
      </c>
      <c r="Z1" s="4" t="s">
        <v>236</v>
      </c>
      <c r="AA1" s="3" t="s">
        <v>241</v>
      </c>
      <c r="AB1" s="3"/>
      <c r="AC1" s="2" t="s">
        <v>238</v>
      </c>
      <c r="AD1" s="2" t="s">
        <v>239</v>
      </c>
      <c r="AE1" s="2" t="s">
        <v>240</v>
      </c>
    </row>
    <row r="2" spans="1:31" x14ac:dyDescent="0.3">
      <c r="A2" s="1" t="s">
        <v>5</v>
      </c>
      <c r="B2">
        <v>14.761030099999999</v>
      </c>
      <c r="C2">
        <v>47.2192723</v>
      </c>
      <c r="E2" t="s">
        <v>254</v>
      </c>
      <c r="F2" t="s">
        <v>254</v>
      </c>
      <c r="G2" t="s">
        <v>254</v>
      </c>
      <c r="H2" t="s">
        <v>254</v>
      </c>
      <c r="J2" t="s">
        <v>254</v>
      </c>
      <c r="K2" t="s">
        <v>254</v>
      </c>
      <c r="L2" t="s">
        <v>254</v>
      </c>
      <c r="N2" t="s">
        <v>254</v>
      </c>
      <c r="O2" t="s">
        <v>254</v>
      </c>
      <c r="P2" t="s">
        <v>254</v>
      </c>
      <c r="R2" t="s">
        <v>254</v>
      </c>
      <c r="S2" t="s">
        <v>254</v>
      </c>
      <c r="T2" t="s">
        <v>254</v>
      </c>
      <c r="U2" t="s">
        <v>254</v>
      </c>
    </row>
    <row r="3" spans="1:31" x14ac:dyDescent="0.3">
      <c r="A3" s="1" t="s">
        <v>6</v>
      </c>
      <c r="B3">
        <v>14.762025</v>
      </c>
      <c r="C3">
        <v>47.219464100000003</v>
      </c>
      <c r="E3">
        <f>B3-B2</f>
        <v>9.9490000000024281E-4</v>
      </c>
      <c r="F3">
        <f>C3-C2</f>
        <v>1.9180000000318387E-4</v>
      </c>
      <c r="G3">
        <f>(E3/AA$231)*(4318)</f>
        <v>7.5193890940673152E-4</v>
      </c>
      <c r="H3">
        <f>(F3/AA$231)*(4318)</f>
        <v>1.4496118486940395E-4</v>
      </c>
      <c r="J3">
        <f>G3*111000</f>
        <v>83.465218944147196</v>
      </c>
      <c r="K3">
        <f>H3*111000</f>
        <v>16.090691520503839</v>
      </c>
      <c r="L3">
        <f>SQRT(J3^2+K3^2)</f>
        <v>85.002077192280666</v>
      </c>
      <c r="N3">
        <f>(J3)/L3</f>
        <v>0.98191975656480734</v>
      </c>
      <c r="O3">
        <f>(K3)/L3</f>
        <v>0.18929762721098645</v>
      </c>
      <c r="P3">
        <f>SQRT(N3^2+O3^2)</f>
        <v>1</v>
      </c>
      <c r="R3" t="s">
        <v>254</v>
      </c>
      <c r="S3" t="s">
        <v>254</v>
      </c>
      <c r="T3" t="s">
        <v>254</v>
      </c>
      <c r="U3" t="s">
        <v>254</v>
      </c>
      <c r="W3">
        <f>E3*111000</f>
        <v>110.43390000002695</v>
      </c>
      <c r="X3">
        <f t="shared" ref="X3:X66" si="0">F3*111000</f>
        <v>21.289800000353409</v>
      </c>
      <c r="Y3">
        <f>ABS(W3)</f>
        <v>110.43390000002695</v>
      </c>
      <c r="Z3">
        <f>ABS(X3)</f>
        <v>21.289800000353409</v>
      </c>
      <c r="AA3">
        <f>SQRT(W3^2+X3^2)</f>
        <v>112.46733682839209</v>
      </c>
      <c r="AC3">
        <f>AA3/313.15</f>
        <v>0.35914844907677501</v>
      </c>
      <c r="AD3">
        <f>AA4-AA3/AC3</f>
        <v>-201.6647071371828</v>
      </c>
    </row>
    <row r="4" spans="1:31" x14ac:dyDescent="0.3">
      <c r="A4" s="1" t="s">
        <v>7</v>
      </c>
      <c r="B4">
        <v>14.763010299999999</v>
      </c>
      <c r="C4">
        <v>47.219658899999999</v>
      </c>
      <c r="E4">
        <f>B4-B3</f>
        <v>9.8529999999996676E-4</v>
      </c>
      <c r="F4">
        <f>C4-C3</f>
        <v>1.947999999956096E-4</v>
      </c>
      <c r="G4">
        <f>(E4/AA$231)*(4318)</f>
        <v>7.4468329222861262E-4</v>
      </c>
      <c r="H4">
        <f t="shared" ref="H4:H67" si="1">(F4/AA$231)*(4318)</f>
        <v>1.4722856523177627E-4</v>
      </c>
      <c r="J4">
        <f t="shared" ref="J4:J67" si="2">G4*111000</f>
        <v>82.659845437376006</v>
      </c>
      <c r="K4">
        <f t="shared" ref="K4:K67" si="3">H4*111000</f>
        <v>16.342370740727166</v>
      </c>
      <c r="L4">
        <f t="shared" ref="L4:L67" si="4">SQRT(J4^2+K4^2)</f>
        <v>84.259854789563136</v>
      </c>
      <c r="N4">
        <f t="shared" ref="N4:N67" si="5">(J4)/L4</f>
        <v>0.98101101222897769</v>
      </c>
      <c r="O4">
        <f t="shared" ref="O4:O67" si="6">(K4)/L4</f>
        <v>0.19395204016837941</v>
      </c>
      <c r="P4">
        <f t="shared" ref="P4:P67" si="7">SQRT(N4^2+O4^2)</f>
        <v>1</v>
      </c>
      <c r="R4">
        <f>(N4-N3)/(L3)</f>
        <v>-1.0690848575076762E-5</v>
      </c>
      <c r="S4">
        <f>(O4-O3)/(L3)</f>
        <v>5.4756461384636025E-5</v>
      </c>
      <c r="T4">
        <f>SQRT(R4^2+S4^2)</f>
        <v>5.5790360337807077E-5</v>
      </c>
      <c r="U4">
        <f>1/T4</f>
        <v>17924.243434619595</v>
      </c>
      <c r="W4">
        <f>E4*111000</f>
        <v>109.36829999999631</v>
      </c>
      <c r="X4">
        <f t="shared" si="0"/>
        <v>21.622799999512665</v>
      </c>
      <c r="Y4">
        <f t="shared" ref="Y4:Z67" si="8">ABS(W4)</f>
        <v>109.36829999999631</v>
      </c>
      <c r="Z4">
        <f t="shared" si="8"/>
        <v>21.622799999512665</v>
      </c>
      <c r="AA4">
        <f t="shared" ref="AA4:AA67" si="9">SQRT(W4^2+X4^2)</f>
        <v>111.48529286281719</v>
      </c>
      <c r="AC4">
        <f>AA4/313.15</f>
        <v>0.35601243130390292</v>
      </c>
      <c r="AD4">
        <f>(AA5-AA4)/AC4</f>
        <v>1.0537685744946115</v>
      </c>
      <c r="AE4">
        <f>(AD4-AD3)/(AC4-AC3)</f>
        <v>-64642.004731376161</v>
      </c>
    </row>
    <row r="5" spans="1:31" x14ac:dyDescent="0.3">
      <c r="A5" s="1" t="s">
        <v>8</v>
      </c>
      <c r="B5">
        <v>14.764001</v>
      </c>
      <c r="C5">
        <v>47.219843500000003</v>
      </c>
      <c r="E5">
        <f t="shared" ref="E5:E68" si="10">B5-B4</f>
        <v>9.9070000000089919E-4</v>
      </c>
      <c r="F5">
        <f>C5-C4</f>
        <v>1.8460000000430909E-4</v>
      </c>
      <c r="G5">
        <f>(E5/AA$231)*(4318)</f>
        <v>7.4876457689189186E-4</v>
      </c>
      <c r="H5">
        <f t="shared" si="1"/>
        <v>1.3951947198682173E-4</v>
      </c>
      <c r="J5">
        <f t="shared" si="2"/>
        <v>83.112868034999991</v>
      </c>
      <c r="K5">
        <f t="shared" si="3"/>
        <v>15.486661390537211</v>
      </c>
      <c r="L5">
        <f t="shared" si="4"/>
        <v>84.5433942660719</v>
      </c>
      <c r="N5">
        <f t="shared" si="5"/>
        <v>0.98307938493018376</v>
      </c>
      <c r="O5">
        <f t="shared" si="6"/>
        <v>0.18318002872936651</v>
      </c>
      <c r="P5">
        <f t="shared" si="7"/>
        <v>1</v>
      </c>
      <c r="R5">
        <f>(N5-N4)/(L4)</f>
        <v>2.4547546472419007E-5</v>
      </c>
      <c r="S5">
        <f>(O5-O4)/(L4)</f>
        <v>-1.2784274867213733E-4</v>
      </c>
      <c r="T5">
        <f>SQRT(R5^2+S5^2)</f>
        <v>1.3017814880333353E-4</v>
      </c>
      <c r="U5">
        <f t="shared" ref="U5:U68" si="11">1/T5</f>
        <v>7681.7807688350886</v>
      </c>
      <c r="W5">
        <f>E5*111000</f>
        <v>109.96770000009981</v>
      </c>
      <c r="X5">
        <f t="shared" si="0"/>
        <v>20.49060000047831</v>
      </c>
      <c r="Y5">
        <f t="shared" si="8"/>
        <v>109.96770000009981</v>
      </c>
      <c r="Z5">
        <f t="shared" si="8"/>
        <v>20.49060000047831</v>
      </c>
      <c r="AA5">
        <f t="shared" si="9"/>
        <v>111.86044757505466</v>
      </c>
      <c r="AC5">
        <f>AA5/313.15</f>
        <v>0.35721043453633938</v>
      </c>
      <c r="AD5">
        <f>(AA6-AA5)/AC5</f>
        <v>-10.857827741216063</v>
      </c>
      <c r="AE5">
        <f>(AD5-AD4)/(AC5-AC4)</f>
        <v>-9942.8749382297065</v>
      </c>
    </row>
    <row r="6" spans="1:31" x14ac:dyDescent="0.3">
      <c r="A6" s="1" t="s">
        <v>9</v>
      </c>
      <c r="B6">
        <v>14.7649572</v>
      </c>
      <c r="C6">
        <v>47.220022499999999</v>
      </c>
      <c r="E6">
        <f t="shared" si="10"/>
        <v>9.5619999999918548E-4</v>
      </c>
      <c r="F6">
        <f>C6-C5</f>
        <v>1.7899999999571037E-4</v>
      </c>
      <c r="G6">
        <f>(E6/AA$231)*(4318)</f>
        <v>7.2268970265748189E-4</v>
      </c>
      <c r="H6">
        <f t="shared" si="1"/>
        <v>1.3528702862654191E-4</v>
      </c>
      <c r="J6">
        <f t="shared" si="2"/>
        <v>80.218556994980489</v>
      </c>
      <c r="K6">
        <f t="shared" si="3"/>
        <v>15.016860177546153</v>
      </c>
      <c r="L6">
        <f t="shared" si="4"/>
        <v>81.612027152552116</v>
      </c>
      <c r="N6">
        <f t="shared" si="5"/>
        <v>0.98292567644512852</v>
      </c>
      <c r="O6">
        <f t="shared" si="6"/>
        <v>0.18400302873835128</v>
      </c>
      <c r="P6">
        <f t="shared" si="7"/>
        <v>1</v>
      </c>
      <c r="R6">
        <f>(N6-N5)/(L5)</f>
        <v>-1.8181016552458564E-6</v>
      </c>
      <c r="S6">
        <f>(O6-O5)/(L5)</f>
        <v>9.7346459309956232E-6</v>
      </c>
      <c r="T6">
        <f>SQRT(R6^2+S6^2)</f>
        <v>9.9029705154896517E-6</v>
      </c>
      <c r="U6">
        <f t="shared" si="11"/>
        <v>100979.80181157342</v>
      </c>
      <c r="W6">
        <f>E6*111000</f>
        <v>106.13819999990959</v>
      </c>
      <c r="X6">
        <f t="shared" si="0"/>
        <v>19.868999999523851</v>
      </c>
      <c r="Y6">
        <f t="shared" si="8"/>
        <v>106.13819999990959</v>
      </c>
      <c r="Z6">
        <f t="shared" si="8"/>
        <v>19.868999999523851</v>
      </c>
      <c r="AA6">
        <f t="shared" si="9"/>
        <v>107.98191820949415</v>
      </c>
      <c r="AC6">
        <f>AA6/313.15</f>
        <v>0.34482490247323699</v>
      </c>
      <c r="AD6">
        <f>(AA7-AA6)/AC6</f>
        <v>-25.167433370139676</v>
      </c>
      <c r="AE6">
        <f>(AD6-AD5)/(AC6-AC5)</f>
        <v>1155.3484788556814</v>
      </c>
    </row>
    <row r="7" spans="1:31" x14ac:dyDescent="0.3">
      <c r="A7" s="1" t="s">
        <v>10</v>
      </c>
      <c r="B7">
        <v>14.765836999999999</v>
      </c>
      <c r="C7">
        <v>47.220184699999997</v>
      </c>
      <c r="E7">
        <f t="shared" si="10"/>
        <v>8.7979999999987513E-4</v>
      </c>
      <c r="F7">
        <f>C7-C6</f>
        <v>1.621999999983359E-4</v>
      </c>
      <c r="G7">
        <f>(E7/AA$231)*(4318)</f>
        <v>6.6494708261713431E-4</v>
      </c>
      <c r="H7">
        <f t="shared" si="1"/>
        <v>1.2258969856718342E-4</v>
      </c>
      <c r="J7">
        <f t="shared" si="2"/>
        <v>73.809126170501912</v>
      </c>
      <c r="K7">
        <f t="shared" si="3"/>
        <v>13.60745654095736</v>
      </c>
      <c r="L7">
        <f t="shared" si="4"/>
        <v>75.052981150432089</v>
      </c>
      <c r="N7">
        <f t="shared" si="5"/>
        <v>0.9834269743737819</v>
      </c>
      <c r="O7">
        <f t="shared" si="6"/>
        <v>0.18130467747421408</v>
      </c>
      <c r="P7">
        <f t="shared" si="7"/>
        <v>1</v>
      </c>
      <c r="R7">
        <f>(N7-N6)/(L6)</f>
        <v>6.1424516231700025E-6</v>
      </c>
      <c r="S7">
        <f>(O7-O6)/(L6)</f>
        <v>-3.3063156966966956E-5</v>
      </c>
      <c r="T7">
        <f>SQRT(R7^2+S7^2)</f>
        <v>3.3628887292999739E-5</v>
      </c>
      <c r="U7">
        <f t="shared" si="11"/>
        <v>29736.339215962169</v>
      </c>
      <c r="W7">
        <f>E7*111000</f>
        <v>97.657799999986139</v>
      </c>
      <c r="X7">
        <f t="shared" si="0"/>
        <v>18.004199999815285</v>
      </c>
      <c r="Y7">
        <f t="shared" si="8"/>
        <v>97.657799999986139</v>
      </c>
      <c r="Z7">
        <f t="shared" si="8"/>
        <v>18.004199999815285</v>
      </c>
      <c r="AA7">
        <f t="shared" si="9"/>
        <v>99.30356045213405</v>
      </c>
      <c r="AC7">
        <f>AA7/313.15</f>
        <v>0.31711180090095498</v>
      </c>
      <c r="AD7">
        <f>(AA8-AA7)/AC7</f>
        <v>-31.159281842844809</v>
      </c>
      <c r="AE7">
        <f>(AD7-AD6)/(AC7-AC6)</f>
        <v>216.20995604108191</v>
      </c>
    </row>
    <row r="8" spans="1:31" x14ac:dyDescent="0.3">
      <c r="A8" s="1" t="s">
        <v>11</v>
      </c>
      <c r="B8">
        <v>14.766631200000001</v>
      </c>
      <c r="C8">
        <v>47.220319799999999</v>
      </c>
      <c r="E8">
        <f t="shared" si="10"/>
        <v>7.9420000000141044E-4</v>
      </c>
      <c r="F8">
        <f>C8-C7</f>
        <v>1.3510000000138689E-4</v>
      </c>
      <c r="G8">
        <f>(E8/AA$231)*(4318)</f>
        <v>6.0025116278192877E-4</v>
      </c>
      <c r="H8">
        <f t="shared" si="1"/>
        <v>1.0210769591101365E-4</v>
      </c>
      <c r="J8">
        <f t="shared" si="2"/>
        <v>66.627879068794087</v>
      </c>
      <c r="K8">
        <f t="shared" si="3"/>
        <v>11.333954246122515</v>
      </c>
      <c r="L8">
        <f t="shared" si="4"/>
        <v>67.585004165562111</v>
      </c>
      <c r="N8">
        <f t="shared" si="5"/>
        <v>0.98583820318449089</v>
      </c>
      <c r="O8">
        <f t="shared" si="6"/>
        <v>0.16769924609840778</v>
      </c>
      <c r="P8">
        <f t="shared" si="7"/>
        <v>0.99999999999999989</v>
      </c>
      <c r="R8">
        <f>(N8-N7)/(L7)</f>
        <v>3.2127022454658425E-5</v>
      </c>
      <c r="S8">
        <f>(O8-O7)/(L7)</f>
        <v>-1.8127769433350452E-4</v>
      </c>
      <c r="T8">
        <f>SQRT(R8^2+S8^2)</f>
        <v>1.8410254760506064E-4</v>
      </c>
      <c r="U8">
        <f t="shared" si="11"/>
        <v>5431.7553613935534</v>
      </c>
      <c r="W8">
        <f>E8*111000</f>
        <v>88.156200000156559</v>
      </c>
      <c r="X8">
        <f t="shared" si="0"/>
        <v>14.996100000153945</v>
      </c>
      <c r="Y8">
        <f t="shared" si="8"/>
        <v>88.156200000156559</v>
      </c>
      <c r="Z8">
        <f t="shared" si="8"/>
        <v>14.996100000153945</v>
      </c>
      <c r="AA8">
        <f t="shared" si="9"/>
        <v>89.422584472169106</v>
      </c>
      <c r="AC8">
        <f>AA8/313.15</f>
        <v>0.28555830902816259</v>
      </c>
      <c r="AD8">
        <f>(AA9-AA8)/AC8</f>
        <v>-129.71315196730311</v>
      </c>
      <c r="AE8">
        <f>(AD8-AD7)/(AC8-AC7)</f>
        <v>3123.3902897903449</v>
      </c>
    </row>
    <row r="9" spans="1:31" x14ac:dyDescent="0.3">
      <c r="A9" s="1" t="s">
        <v>12</v>
      </c>
      <c r="B9">
        <v>14.767098300000001</v>
      </c>
      <c r="C9">
        <v>47.220387000000002</v>
      </c>
      <c r="E9">
        <f t="shared" si="10"/>
        <v>4.6709999999983154E-4</v>
      </c>
      <c r="F9">
        <f>C9-C8</f>
        <v>6.7200000003708737E-5</v>
      </c>
      <c r="G9">
        <f>(E9/AA$231)*(4318)</f>
        <v>3.5303112331256596E-4</v>
      </c>
      <c r="H9">
        <f t="shared" si="1"/>
        <v>5.078932024817446E-5</v>
      </c>
      <c r="J9">
        <f t="shared" si="2"/>
        <v>39.18645468769482</v>
      </c>
      <c r="K9">
        <f t="shared" si="3"/>
        <v>5.6376145475473649</v>
      </c>
      <c r="L9">
        <f t="shared" si="4"/>
        <v>39.589909431286614</v>
      </c>
      <c r="N9">
        <f t="shared" si="5"/>
        <v>0.989809152145396</v>
      </c>
      <c r="O9">
        <f t="shared" si="6"/>
        <v>0.14240028907699753</v>
      </c>
      <c r="P9">
        <f t="shared" si="7"/>
        <v>1</v>
      </c>
      <c r="R9">
        <f>(N9-N8)/(L8)</f>
        <v>5.8754882239520548E-5</v>
      </c>
      <c r="S9">
        <f>(O9-O8)/(L8)</f>
        <v>-3.7432796422466315E-4</v>
      </c>
      <c r="T9">
        <f>SQRT(R9^2+S9^2)</f>
        <v>3.7891101988139726E-4</v>
      </c>
      <c r="U9">
        <f t="shared" si="11"/>
        <v>2639.1420347526696</v>
      </c>
      <c r="W9">
        <f>E9*111000</f>
        <v>51.848099999981301</v>
      </c>
      <c r="X9">
        <f t="shared" si="0"/>
        <v>7.4592000004116699</v>
      </c>
      <c r="Y9">
        <f t="shared" si="8"/>
        <v>51.848099999981301</v>
      </c>
      <c r="Z9">
        <f t="shared" si="8"/>
        <v>7.4592000004116699</v>
      </c>
      <c r="AA9">
        <f t="shared" si="9"/>
        <v>52.381916137672953</v>
      </c>
      <c r="AC9">
        <f>AA9/313.15</f>
        <v>0.16727420130184562</v>
      </c>
      <c r="AD9">
        <f>(AA10-AA9)/AC9</f>
        <v>66.670430864737682</v>
      </c>
    </row>
    <row r="10" spans="1:31" x14ac:dyDescent="0.3">
      <c r="A10" s="1" t="s">
        <v>13</v>
      </c>
      <c r="B10">
        <v>14.767661500000001</v>
      </c>
      <c r="C10">
        <v>47.220489100000002</v>
      </c>
      <c r="E10">
        <f t="shared" si="10"/>
        <v>5.6320000000020798E-4</v>
      </c>
      <c r="F10">
        <f>C10-C9</f>
        <v>1.0209999999943875E-4</v>
      </c>
      <c r="G10">
        <f>(E10/AA$231)*(4318)</f>
        <v>4.2566287443755572E-4</v>
      </c>
      <c r="H10">
        <f t="shared" si="1"/>
        <v>7.7166511860474944E-5</v>
      </c>
      <c r="J10">
        <f t="shared" si="2"/>
        <v>47.248579062568687</v>
      </c>
      <c r="K10">
        <f t="shared" si="3"/>
        <v>8.5654828165127181</v>
      </c>
      <c r="L10">
        <f t="shared" si="4"/>
        <v>48.018701766205417</v>
      </c>
      <c r="N10">
        <f t="shared" si="5"/>
        <v>0.98396202572517844</v>
      </c>
      <c r="O10">
        <f t="shared" si="6"/>
        <v>0.17837805899494205</v>
      </c>
      <c r="P10">
        <f t="shared" si="7"/>
        <v>0.99999999999999978</v>
      </c>
      <c r="R10">
        <f>(N10-N9)/(L9)</f>
        <v>-1.4769234141255119E-4</v>
      </c>
      <c r="S10">
        <f>(O10-O9)/(L9)</f>
        <v>9.0876110692772797E-4</v>
      </c>
      <c r="T10">
        <f>SQRT(R10^2+S10^2)</f>
        <v>9.2068440693672603E-4</v>
      </c>
      <c r="U10">
        <f t="shared" si="11"/>
        <v>1086.1485135033083</v>
      </c>
      <c r="W10">
        <f>E10*111000</f>
        <v>62.515200000023086</v>
      </c>
      <c r="X10">
        <f t="shared" si="0"/>
        <v>11.333099999937701</v>
      </c>
      <c r="Y10">
        <f t="shared" si="8"/>
        <v>62.515200000023086</v>
      </c>
      <c r="Z10">
        <f t="shared" si="8"/>
        <v>11.333099999937701</v>
      </c>
      <c r="AA10">
        <f t="shared" si="9"/>
        <v>63.534159211021866</v>
      </c>
      <c r="AC10">
        <f>AA10/313.15</f>
        <v>0.20288730388319295</v>
      </c>
      <c r="AD10">
        <f>(AA11-AA10)/AC10</f>
        <v>-39.245567683265442</v>
      </c>
    </row>
    <row r="11" spans="1:31" x14ac:dyDescent="0.3">
      <c r="A11" s="1" t="s">
        <v>14</v>
      </c>
      <c r="B11">
        <v>14.7681551</v>
      </c>
      <c r="C11">
        <v>47.220572799999999</v>
      </c>
      <c r="E11">
        <f t="shared" si="10"/>
        <v>4.9359999999865067E-4</v>
      </c>
      <c r="F11">
        <f>C11-C10</f>
        <v>8.3699999997577379E-5</v>
      </c>
      <c r="G11">
        <f>(E11/AA$231)*(4318)</f>
        <v>3.7305964989652973E-4</v>
      </c>
      <c r="H11">
        <f t="shared" si="1"/>
        <v>6.3259912268073582E-5</v>
      </c>
      <c r="J11">
        <f t="shared" si="2"/>
        <v>41.409621138514801</v>
      </c>
      <c r="K11">
        <f t="shared" si="3"/>
        <v>7.0218502617561676</v>
      </c>
      <c r="L11">
        <f t="shared" si="4"/>
        <v>42.000751230589401</v>
      </c>
      <c r="N11">
        <f t="shared" si="5"/>
        <v>0.98592572573692261</v>
      </c>
      <c r="O11">
        <f t="shared" si="6"/>
        <v>0.16718392066859297</v>
      </c>
      <c r="P11">
        <f t="shared" si="7"/>
        <v>1</v>
      </c>
      <c r="R11">
        <f>(N11-N10)/(L10)</f>
        <v>4.0894483597350938E-5</v>
      </c>
      <c r="S11">
        <f>(O11-O10)/(L10)</f>
        <v>-2.3312038673705429E-4</v>
      </c>
      <c r="T11">
        <f>SQRT(R11^2+S11^2)</f>
        <v>2.3668010795402256E-4</v>
      </c>
      <c r="U11">
        <f t="shared" si="11"/>
        <v>4225.1121509301483</v>
      </c>
      <c r="W11">
        <f>E11*111000</f>
        <v>54.789599999850225</v>
      </c>
      <c r="X11">
        <f t="shared" si="0"/>
        <v>9.2906999997310891</v>
      </c>
      <c r="Y11">
        <f t="shared" si="8"/>
        <v>54.789599999850225</v>
      </c>
      <c r="Z11">
        <f t="shared" si="8"/>
        <v>9.2906999997310891</v>
      </c>
      <c r="AA11">
        <f t="shared" si="9"/>
        <v>55.571731794398772</v>
      </c>
      <c r="AC11">
        <f>AA11/313.15</f>
        <v>0.17746042406003121</v>
      </c>
      <c r="AD11">
        <f>(AA12-AA11)/AC11</f>
        <v>6.2527570624004962</v>
      </c>
    </row>
    <row r="12" spans="1:31" x14ac:dyDescent="0.3">
      <c r="A12" s="1" t="s">
        <v>15</v>
      </c>
      <c r="B12">
        <v>14.768658500000001</v>
      </c>
      <c r="C12">
        <v>47.220658499999999</v>
      </c>
      <c r="E12">
        <f t="shared" si="10"/>
        <v>5.0340000000126395E-4</v>
      </c>
      <c r="F12">
        <f>C12-C11</f>
        <v>8.5699999999633292E-5</v>
      </c>
      <c r="G12">
        <f>(E12/AA$231)*(4318)</f>
        <v>3.804664257676215E-4</v>
      </c>
      <c r="H12">
        <f t="shared" si="1"/>
        <v>6.4771499181692056E-5</v>
      </c>
      <c r="J12">
        <f t="shared" si="2"/>
        <v>42.231773260205983</v>
      </c>
      <c r="K12">
        <f t="shared" si="3"/>
        <v>7.189636409167818</v>
      </c>
      <c r="L12">
        <f t="shared" si="4"/>
        <v>42.839392437305655</v>
      </c>
      <c r="N12">
        <f t="shared" si="5"/>
        <v>0.98581634466481038</v>
      </c>
      <c r="O12">
        <f t="shared" si="6"/>
        <v>0.16782769316090712</v>
      </c>
      <c r="P12">
        <f t="shared" si="7"/>
        <v>0.99999999999999989</v>
      </c>
      <c r="R12">
        <f>(N12-N11)/(L11)</f>
        <v>-2.6042646597368882E-6</v>
      </c>
      <c r="S12">
        <f>(O12-O11)/(L11)</f>
        <v>1.5327642326675461E-5</v>
      </c>
      <c r="T12">
        <f>SQRT(R12^2+S12^2)</f>
        <v>1.5547308889722609E-5</v>
      </c>
      <c r="U12">
        <f t="shared" si="11"/>
        <v>64319.812971686682</v>
      </c>
      <c r="W12">
        <f>E12*111000</f>
        <v>55.877400000140298</v>
      </c>
      <c r="X12">
        <f t="shared" si="0"/>
        <v>9.5126999999592954</v>
      </c>
      <c r="Y12">
        <f t="shared" si="8"/>
        <v>55.877400000140298</v>
      </c>
      <c r="Z12">
        <f t="shared" si="8"/>
        <v>9.5126999999592954</v>
      </c>
      <c r="AA12">
        <f t="shared" si="9"/>
        <v>56.681348714236719</v>
      </c>
      <c r="AC12">
        <f>AA12/313.15</f>
        <v>0.18100382792347669</v>
      </c>
      <c r="AD12">
        <f>(AA13-AA12)/AC12</f>
        <v>-40.564856761327924</v>
      </c>
    </row>
    <row r="13" spans="1:31" x14ac:dyDescent="0.3">
      <c r="A13" s="1" t="s">
        <v>16</v>
      </c>
      <c r="B13">
        <v>14.769095699999999</v>
      </c>
      <c r="C13">
        <v>47.220738699999998</v>
      </c>
      <c r="E13">
        <f t="shared" si="10"/>
        <v>4.3719999999858317E-4</v>
      </c>
      <c r="F13">
        <f>C13-C12</f>
        <v>8.0199999999308602E-5</v>
      </c>
      <c r="G13">
        <f>(E13/AA$231)*(4318)</f>
        <v>3.3043289897625631E-4</v>
      </c>
      <c r="H13">
        <f t="shared" si="1"/>
        <v>6.0614635173268927E-5</v>
      </c>
      <c r="J13">
        <f t="shared" si="2"/>
        <v>36.678051786364449</v>
      </c>
      <c r="K13">
        <f t="shared" si="3"/>
        <v>6.728224504232851</v>
      </c>
      <c r="L13">
        <f t="shared" si="4"/>
        <v>37.290058833723926</v>
      </c>
      <c r="N13">
        <f t="shared" si="5"/>
        <v>0.98358793022857882</v>
      </c>
      <c r="O13">
        <f t="shared" si="6"/>
        <v>0.18042944191195703</v>
      </c>
      <c r="P13">
        <f t="shared" si="7"/>
        <v>1</v>
      </c>
      <c r="R13">
        <f>(N13-N12)/(L12)</f>
        <v>-5.2017881427538678E-5</v>
      </c>
      <c r="S13">
        <f>(O13-O12)/(L12)</f>
        <v>2.9416263943267277E-4</v>
      </c>
      <c r="T13">
        <f>SQRT(R13^2+S13^2)</f>
        <v>2.9872649434927281E-4</v>
      </c>
      <c r="U13">
        <f t="shared" si="11"/>
        <v>3347.5437194760302</v>
      </c>
      <c r="W13">
        <f>E13*111000</f>
        <v>48.529199999842731</v>
      </c>
      <c r="X13">
        <f t="shared" si="0"/>
        <v>8.9021999999232548</v>
      </c>
      <c r="Y13">
        <f t="shared" si="8"/>
        <v>48.529199999842731</v>
      </c>
      <c r="Z13">
        <f t="shared" si="8"/>
        <v>8.9021999999232548</v>
      </c>
      <c r="AA13">
        <f t="shared" si="9"/>
        <v>49.33895436126884</v>
      </c>
      <c r="AC13">
        <f>AA13/313.15</f>
        <v>0.15755693553015757</v>
      </c>
      <c r="AD13">
        <f>(AA14-AA13)/AC13</f>
        <v>-80.918288452987284</v>
      </c>
    </row>
    <row r="14" spans="1:31" x14ac:dyDescent="0.3">
      <c r="A14" s="1" t="s">
        <v>17</v>
      </c>
      <c r="B14">
        <v>14.769417600000001</v>
      </c>
      <c r="C14">
        <v>47.220809699999997</v>
      </c>
      <c r="E14">
        <f t="shared" si="10"/>
        <v>3.2190000000120733E-4</v>
      </c>
      <c r="F14">
        <f>C14-C13</f>
        <v>7.0999999998377916E-5</v>
      </c>
      <c r="G14">
        <f>(E14/AA$231)*(4318)</f>
        <v>2.4328991349771396E-4</v>
      </c>
      <c r="H14">
        <f t="shared" si="1"/>
        <v>5.3661335377068239E-5</v>
      </c>
      <c r="J14">
        <f t="shared" si="2"/>
        <v>27.005180398246249</v>
      </c>
      <c r="K14">
        <f t="shared" si="3"/>
        <v>5.9564082268545748</v>
      </c>
      <c r="L14">
        <f t="shared" si="4"/>
        <v>27.654268518743436</v>
      </c>
      <c r="N14">
        <f t="shared" si="5"/>
        <v>0.97652846539559524</v>
      </c>
      <c r="O14">
        <f t="shared" si="6"/>
        <v>0.21538838471961233</v>
      </c>
      <c r="P14">
        <f t="shared" si="7"/>
        <v>1</v>
      </c>
      <c r="R14">
        <f>(N14-N13)/(L13)</f>
        <v>-1.8931224711823822E-4</v>
      </c>
      <c r="S14">
        <f>(O14-O13)/(L13)</f>
        <v>9.3748693086103578E-4</v>
      </c>
      <c r="T14">
        <f>SQRT(R14^2+S14^2)</f>
        <v>9.5641041004591821E-4</v>
      </c>
      <c r="U14">
        <f t="shared" si="11"/>
        <v>1045.5762395476111</v>
      </c>
      <c r="W14">
        <f>E14*111000</f>
        <v>35.730900000134014</v>
      </c>
      <c r="X14">
        <f t="shared" si="0"/>
        <v>7.8809999998199487</v>
      </c>
      <c r="Y14">
        <f t="shared" si="8"/>
        <v>35.730900000134014</v>
      </c>
      <c r="Z14">
        <f t="shared" si="8"/>
        <v>7.8809999998199487</v>
      </c>
      <c r="AA14">
        <f t="shared" si="9"/>
        <v>36.589716804270829</v>
      </c>
      <c r="AC14">
        <f>AA14/313.15</f>
        <v>0.11684405813275053</v>
      </c>
      <c r="AD14">
        <f>(AA15-AA14)/AC14</f>
        <v>-54.367594401301126</v>
      </c>
    </row>
    <row r="15" spans="1:31" x14ac:dyDescent="0.3">
      <c r="A15" s="1" t="s">
        <v>18</v>
      </c>
      <c r="B15">
        <v>14.7696767</v>
      </c>
      <c r="C15">
        <v>47.220893799999999</v>
      </c>
      <c r="E15">
        <f t="shared" si="10"/>
        <v>2.5909999999917943E-4</v>
      </c>
      <c r="F15">
        <f>C15-C14</f>
        <v>8.4100000002251818E-5</v>
      </c>
      <c r="G15">
        <f>(E15/AA$231)*(4318)</f>
        <v>1.9582608445735205E-4</v>
      </c>
      <c r="H15">
        <f t="shared" si="1"/>
        <v>6.3562229654019419E-5</v>
      </c>
      <c r="J15">
        <f t="shared" si="2"/>
        <v>21.736695374766079</v>
      </c>
      <c r="K15">
        <f t="shared" si="3"/>
        <v>7.0554074915961555</v>
      </c>
      <c r="L15">
        <f t="shared" si="4"/>
        <v>22.853067642831853</v>
      </c>
      <c r="N15">
        <f t="shared" si="5"/>
        <v>0.95115000377571024</v>
      </c>
      <c r="O15">
        <f t="shared" si="6"/>
        <v>0.30872912126565955</v>
      </c>
      <c r="P15">
        <f t="shared" si="7"/>
        <v>1</v>
      </c>
      <c r="R15">
        <f>(N15-N14)/(L14)</f>
        <v>-9.1770504082160228E-4</v>
      </c>
      <c r="S15">
        <f>(O15-O14)/(L14)</f>
        <v>3.3752741094121865E-3</v>
      </c>
      <c r="T15">
        <f>SQRT(R15^2+S15^2)</f>
        <v>3.4978075784150285E-3</v>
      </c>
      <c r="U15">
        <f t="shared" si="11"/>
        <v>285.89337108507635</v>
      </c>
      <c r="W15">
        <f>E15*111000</f>
        <v>28.760099999908917</v>
      </c>
      <c r="X15">
        <f t="shared" si="0"/>
        <v>9.3351000002499518</v>
      </c>
      <c r="Y15">
        <f t="shared" si="8"/>
        <v>28.760099999908917</v>
      </c>
      <c r="Z15">
        <f t="shared" si="8"/>
        <v>9.3351000002499518</v>
      </c>
      <c r="AA15">
        <f t="shared" si="9"/>
        <v>30.237186443507397</v>
      </c>
      <c r="AC15">
        <f>AA15/313.15</f>
        <v>9.6558155655460318E-2</v>
      </c>
      <c r="AD15">
        <f>(AA16-AA15)/AC15</f>
        <v>18.175205044024729</v>
      </c>
    </row>
    <row r="16" spans="1:31" x14ac:dyDescent="0.3">
      <c r="A16" s="1" t="s">
        <v>19</v>
      </c>
      <c r="B16">
        <v>14.7699476</v>
      </c>
      <c r="C16">
        <v>47.220992199999998</v>
      </c>
      <c r="E16">
        <f t="shared" si="10"/>
        <v>2.709000000002959E-4</v>
      </c>
      <c r="F16">
        <f>C16-C15</f>
        <v>9.8399999998832754E-5</v>
      </c>
      <c r="G16">
        <f>(E16/AA$231)*(4318)</f>
        <v>2.0474444723937718E-4</v>
      </c>
      <c r="H16">
        <f t="shared" si="1"/>
        <v>7.4370076072697384E-5</v>
      </c>
      <c r="J16">
        <f t="shared" si="2"/>
        <v>22.726633643570867</v>
      </c>
      <c r="K16">
        <f t="shared" si="3"/>
        <v>8.2550784440694098</v>
      </c>
      <c r="L16">
        <f t="shared" si="4"/>
        <v>24.179458159496185</v>
      </c>
      <c r="N16">
        <f t="shared" si="5"/>
        <v>0.93991492669761345</v>
      </c>
      <c r="O16">
        <f t="shared" si="6"/>
        <v>0.34140874413380223</v>
      </c>
      <c r="P16">
        <f t="shared" si="7"/>
        <v>1</v>
      </c>
      <c r="R16">
        <f>(N16-N15)/(L15)</f>
        <v>-4.916222738097399E-4</v>
      </c>
      <c r="S16">
        <f>(O16-O15)/(L15)</f>
        <v>1.4299884540180344E-3</v>
      </c>
      <c r="T16">
        <f>SQRT(R16^2+S16^2)</f>
        <v>1.512137374292014E-3</v>
      </c>
      <c r="U16">
        <f t="shared" si="11"/>
        <v>661.31557687885481</v>
      </c>
      <c r="W16">
        <f>E16*111000</f>
        <v>30.069900000032845</v>
      </c>
      <c r="X16">
        <f t="shared" si="0"/>
        <v>10.922399999870436</v>
      </c>
      <c r="Y16">
        <f t="shared" si="8"/>
        <v>30.069900000032845</v>
      </c>
      <c r="Z16">
        <f t="shared" si="8"/>
        <v>10.922399999870436</v>
      </c>
      <c r="AA16">
        <f t="shared" si="9"/>
        <v>31.992150721218245</v>
      </c>
      <c r="AC16">
        <f>AA16/313.15</f>
        <v>0.10216238454803847</v>
      </c>
      <c r="AD16">
        <f>(AA17-AA16)/AC16</f>
        <v>1.5199650747133548</v>
      </c>
    </row>
    <row r="17" spans="1:30" x14ac:dyDescent="0.3">
      <c r="A17" s="1" t="s">
        <v>20</v>
      </c>
      <c r="B17">
        <v>14.770215800000001</v>
      </c>
      <c r="C17">
        <v>47.221101500000003</v>
      </c>
      <c r="E17">
        <f t="shared" si="10"/>
        <v>2.6820000000071786E-4</v>
      </c>
      <c r="F17">
        <f>C17-C16</f>
        <v>1.0930000000541895E-4</v>
      </c>
      <c r="G17">
        <f>(E17/AA$231)*(4318)</f>
        <v>2.0270380490840885E-4</v>
      </c>
      <c r="H17">
        <f t="shared" si="1"/>
        <v>8.2608224748427394E-5</v>
      </c>
      <c r="J17">
        <f t="shared" si="2"/>
        <v>22.500122344833382</v>
      </c>
      <c r="K17">
        <f t="shared" si="3"/>
        <v>9.1695129470754413</v>
      </c>
      <c r="L17">
        <f t="shared" si="4"/>
        <v>24.296820228561899</v>
      </c>
      <c r="N17">
        <f t="shared" si="5"/>
        <v>0.92605213905248285</v>
      </c>
      <c r="O17">
        <f t="shared" si="6"/>
        <v>0.37739559583588256</v>
      </c>
      <c r="P17">
        <f t="shared" si="7"/>
        <v>0.99999999999999989</v>
      </c>
      <c r="R17">
        <f>(N17-N16)/(L16)</f>
        <v>-5.7332912729833705E-4</v>
      </c>
      <c r="S17">
        <f>(O17-O16)/(L16)</f>
        <v>1.4883233306841879E-3</v>
      </c>
      <c r="T17">
        <f>SQRT(R17^2+S17^2)</f>
        <v>1.5949334233338855E-3</v>
      </c>
      <c r="U17">
        <f t="shared" si="11"/>
        <v>626.98541855728524</v>
      </c>
      <c r="W17">
        <f>E17*111000</f>
        <v>29.770200000079683</v>
      </c>
      <c r="X17">
        <f t="shared" si="0"/>
        <v>12.132300000601504</v>
      </c>
      <c r="Y17">
        <f t="shared" si="8"/>
        <v>29.770200000079683</v>
      </c>
      <c r="Z17">
        <f t="shared" si="8"/>
        <v>12.132300000601504</v>
      </c>
      <c r="AA17">
        <f t="shared" si="9"/>
        <v>32.147433977680699</v>
      </c>
      <c r="AC17">
        <f>AA17/313.15</f>
        <v>0.10265825954871691</v>
      </c>
      <c r="AD17">
        <f>(AA18-AA17)/AC17</f>
        <v>-118.68878488617862</v>
      </c>
    </row>
    <row r="18" spans="1:30" x14ac:dyDescent="0.3">
      <c r="A18" s="1" t="s">
        <v>21</v>
      </c>
      <c r="B18">
        <v>14.770379399999999</v>
      </c>
      <c r="C18">
        <v>47.221176200000002</v>
      </c>
      <c r="E18">
        <f t="shared" si="10"/>
        <v>1.6359999999870922E-4</v>
      </c>
      <c r="F18">
        <f>C18-C17</f>
        <v>7.4699999998983913E-5</v>
      </c>
      <c r="G18">
        <f>(E18/AA$231)*(4318)</f>
        <v>1.2364780940591079E-4</v>
      </c>
      <c r="H18">
        <f t="shared" si="1"/>
        <v>5.6457771164845806E-5</v>
      </c>
      <c r="J18">
        <f t="shared" si="2"/>
        <v>13.724906844056097</v>
      </c>
      <c r="K18">
        <f t="shared" si="3"/>
        <v>6.266812599297884</v>
      </c>
      <c r="L18">
        <f t="shared" si="4"/>
        <v>15.087942471812934</v>
      </c>
      <c r="N18">
        <f t="shared" si="5"/>
        <v>0.909660602808949</v>
      </c>
      <c r="O18">
        <f t="shared" si="6"/>
        <v>0.41535236570562545</v>
      </c>
      <c r="P18">
        <f t="shared" si="7"/>
        <v>1</v>
      </c>
      <c r="R18">
        <f>(N18-N17)/(L17)</f>
        <v>-6.7463709610300886E-4</v>
      </c>
      <c r="S18">
        <f>(O18-O17)/(L17)</f>
        <v>1.5622114133734737E-3</v>
      </c>
      <c r="T18">
        <f>SQRT(R18^2+S18^2)</f>
        <v>1.701657930229412E-3</v>
      </c>
      <c r="U18">
        <f t="shared" si="11"/>
        <v>587.66217477397663</v>
      </c>
      <c r="W18">
        <f>E18*111000</f>
        <v>18.159599999856724</v>
      </c>
      <c r="X18">
        <f t="shared" si="0"/>
        <v>8.2916999998872143</v>
      </c>
      <c r="Y18">
        <f t="shared" si="8"/>
        <v>18.159599999856724</v>
      </c>
      <c r="Z18">
        <f t="shared" si="8"/>
        <v>8.2916999998872143</v>
      </c>
      <c r="AA18">
        <f t="shared" si="9"/>
        <v>19.963049893313546</v>
      </c>
      <c r="AC18">
        <f>AA18/313.15</f>
        <v>6.3749161402885349E-2</v>
      </c>
      <c r="AD18">
        <f>(AA19-AA18)/AC18</f>
        <v>-73.952993298353448</v>
      </c>
    </row>
    <row r="19" spans="1:30" x14ac:dyDescent="0.3">
      <c r="A19" s="1" t="s">
        <v>22</v>
      </c>
      <c r="B19">
        <v>14.7705001</v>
      </c>
      <c r="C19">
        <v>47.221241800000001</v>
      </c>
      <c r="E19">
        <f t="shared" si="10"/>
        <v>1.2070000000008463E-4</v>
      </c>
      <c r="F19">
        <f>C19-C18</f>
        <v>6.5599999999221836E-5</v>
      </c>
      <c r="G19">
        <f>(E19/AA$231)*(4318)</f>
        <v>9.1224270143164111E-5</v>
      </c>
      <c r="H19">
        <f t="shared" si="1"/>
        <v>4.9580050715131587E-5</v>
      </c>
      <c r="J19">
        <f t="shared" si="2"/>
        <v>10.125893985891217</v>
      </c>
      <c r="K19">
        <f t="shared" si="3"/>
        <v>5.503385629379606</v>
      </c>
      <c r="L19">
        <f t="shared" si="4"/>
        <v>11.524798583887264</v>
      </c>
      <c r="N19">
        <f t="shared" si="5"/>
        <v>0.87861787016808734</v>
      </c>
      <c r="O19">
        <f t="shared" si="6"/>
        <v>0.47752553672164377</v>
      </c>
      <c r="P19">
        <f t="shared" si="7"/>
        <v>1</v>
      </c>
      <c r="R19">
        <f>(N19-N18)/(L18)</f>
        <v>-2.057453009173068E-3</v>
      </c>
      <c r="S19">
        <f>(O19-O18)/(L18)</f>
        <v>4.1207189868445815E-3</v>
      </c>
      <c r="T19">
        <f>SQRT(R19^2+S19^2)</f>
        <v>4.6058047997604877E-3</v>
      </c>
      <c r="U19">
        <f t="shared" si="11"/>
        <v>217.11732117956936</v>
      </c>
      <c r="W19">
        <f>E19*111000</f>
        <v>13.397700000009394</v>
      </c>
      <c r="X19">
        <f t="shared" si="0"/>
        <v>7.2815999999136238</v>
      </c>
      <c r="Y19">
        <f t="shared" si="8"/>
        <v>13.397700000009394</v>
      </c>
      <c r="Z19">
        <f t="shared" si="8"/>
        <v>7.2815999999136238</v>
      </c>
      <c r="AA19">
        <f t="shared" si="9"/>
        <v>15.248608587310313</v>
      </c>
      <c r="AC19">
        <f>AA19/313.15</f>
        <v>4.8694263411497095E-2</v>
      </c>
      <c r="AD19">
        <f>(AA20-AA19)/AC19</f>
        <v>-3.1767598488256397</v>
      </c>
    </row>
    <row r="20" spans="1:30" x14ac:dyDescent="0.3">
      <c r="A20" s="1" t="s">
        <v>23</v>
      </c>
      <c r="B20">
        <v>14.7705994</v>
      </c>
      <c r="C20">
        <v>47.2213347</v>
      </c>
      <c r="E20">
        <f t="shared" si="10"/>
        <v>9.9300000000468458E-5</v>
      </c>
      <c r="F20">
        <f>C20-C19</f>
        <v>9.2899999998508065E-5</v>
      </c>
      <c r="G20">
        <f>(E20/AA$231)*(4318)</f>
        <v>7.5050290184362713E-5</v>
      </c>
      <c r="H20">
        <f t="shared" si="1"/>
        <v>7.0213212064274249E-5</v>
      </c>
      <c r="J20">
        <f t="shared" si="2"/>
        <v>8.3305822104642608</v>
      </c>
      <c r="K20">
        <f t="shared" si="3"/>
        <v>7.793666539134442</v>
      </c>
      <c r="L20">
        <f t="shared" si="4"/>
        <v>11.407884908629093</v>
      </c>
      <c r="N20">
        <f t="shared" si="5"/>
        <v>0.73024774330979492</v>
      </c>
      <c r="O20">
        <f t="shared" si="6"/>
        <v>0.68318243053444527</v>
      </c>
      <c r="P20">
        <f t="shared" si="7"/>
        <v>1</v>
      </c>
      <c r="R20">
        <f>(N20-N19)/(L19)</f>
        <v>-1.2873988710373438E-2</v>
      </c>
      <c r="S20">
        <f>(O20-O19)/(L19)</f>
        <v>1.7844727811584395E-2</v>
      </c>
      <c r="T20">
        <f>SQRT(R20^2+S20^2)</f>
        <v>2.200395182653235E-2</v>
      </c>
      <c r="U20">
        <f t="shared" si="11"/>
        <v>45.446381990084191</v>
      </c>
      <c r="W20">
        <f>E20*111000</f>
        <v>11.022300000051999</v>
      </c>
      <c r="X20">
        <f t="shared" si="0"/>
        <v>10.311899999834395</v>
      </c>
      <c r="Y20">
        <f t="shared" si="8"/>
        <v>11.022300000051999</v>
      </c>
      <c r="Z20">
        <f t="shared" si="8"/>
        <v>10.311899999834395</v>
      </c>
      <c r="AA20">
        <f t="shared" si="9"/>
        <v>15.09391860643653</v>
      </c>
      <c r="AC20">
        <f>AA20/313.15</f>
        <v>4.8200282952056618E-2</v>
      </c>
      <c r="AD20">
        <f>(AA21-AA20)/AC20</f>
        <v>-47.861549391886761</v>
      </c>
    </row>
    <row r="21" spans="1:30" x14ac:dyDescent="0.3">
      <c r="A21" s="1" t="s">
        <v>24</v>
      </c>
      <c r="B21">
        <v>14.770610100000001</v>
      </c>
      <c r="C21">
        <v>47.221449399999997</v>
      </c>
      <c r="E21">
        <f t="shared" si="10"/>
        <v>1.0700000000696264E-5</v>
      </c>
      <c r="F21">
        <f>C21-C20</f>
        <v>1.146999999974696E-4</v>
      </c>
      <c r="G21">
        <f>(E21/AA$231)*(4318)</f>
        <v>8.0869899800719778E-6</v>
      </c>
      <c r="H21">
        <f t="shared" si="1"/>
        <v>8.6689509404993823E-5</v>
      </c>
      <c r="J21">
        <f t="shared" si="2"/>
        <v>0.89765588778798955</v>
      </c>
      <c r="K21">
        <f t="shared" si="3"/>
        <v>9.6225355439543137</v>
      </c>
      <c r="L21">
        <f t="shared" si="4"/>
        <v>9.6643145844671565</v>
      </c>
      <c r="N21">
        <f t="shared" si="5"/>
        <v>9.2883554228536322E-2</v>
      </c>
      <c r="O21">
        <f t="shared" si="6"/>
        <v>0.99567697841914293</v>
      </c>
      <c r="P21">
        <f t="shared" si="7"/>
        <v>0.99999999999999989</v>
      </c>
      <c r="R21">
        <f>(N21-N20)/(L20)</f>
        <v>-5.5870496081104996E-2</v>
      </c>
      <c r="S21">
        <f>(O21-O20)/(L20)</f>
        <v>2.7392855940220975E-2</v>
      </c>
      <c r="T21">
        <f>SQRT(R21^2+S21^2)</f>
        <v>6.2224439643201832E-2</v>
      </c>
      <c r="U21">
        <f t="shared" si="11"/>
        <v>16.070855852363668</v>
      </c>
      <c r="W21">
        <f>E21*111000</f>
        <v>1.1877000000772853</v>
      </c>
      <c r="X21">
        <f t="shared" si="0"/>
        <v>12.731699999719126</v>
      </c>
      <c r="Y21">
        <f t="shared" si="8"/>
        <v>1.1877000000772853</v>
      </c>
      <c r="Z21">
        <f t="shared" si="8"/>
        <v>12.731699999719126</v>
      </c>
      <c r="AA21">
        <f t="shared" si="9"/>
        <v>12.786978383223754</v>
      </c>
      <c r="AC21">
        <f>AA21/313.15</f>
        <v>4.0833397359807615E-2</v>
      </c>
      <c r="AD21">
        <f>(AA22-AA21)/AC21</f>
        <v>209.91907480144815</v>
      </c>
    </row>
    <row r="22" spans="1:30" x14ac:dyDescent="0.3">
      <c r="A22" s="1" t="s">
        <v>25</v>
      </c>
      <c r="B22">
        <v>14.7705538</v>
      </c>
      <c r="C22">
        <v>47.221633400000002</v>
      </c>
      <c r="E22">
        <f t="shared" si="10"/>
        <v>-5.6300000000675254E-5</v>
      </c>
      <c r="F22">
        <f>C22-C21</f>
        <v>1.8400000000440286E-4</v>
      </c>
      <c r="G22">
        <f>(E22/AA$231)*(4318)</f>
        <v>-4.2551171575129558E-5</v>
      </c>
      <c r="H22">
        <f t="shared" si="1"/>
        <v>1.3906599591327319E-4</v>
      </c>
      <c r="J22">
        <f t="shared" si="2"/>
        <v>-4.7231800448393813</v>
      </c>
      <c r="K22">
        <f t="shared" si="3"/>
        <v>15.436325546373325</v>
      </c>
      <c r="L22">
        <f t="shared" si="4"/>
        <v>16.142756149728172</v>
      </c>
      <c r="N22">
        <f t="shared" si="5"/>
        <v>-0.29258820495277787</v>
      </c>
      <c r="O22">
        <f t="shared" si="6"/>
        <v>0.95623853840059758</v>
      </c>
      <c r="P22">
        <f t="shared" si="7"/>
        <v>1</v>
      </c>
      <c r="R22">
        <f>(N22-N21)/(L21)</f>
        <v>-3.9886093919258243E-2</v>
      </c>
      <c r="S22">
        <f>(O22-O21)/(L21)</f>
        <v>-4.0808315658445423E-3</v>
      </c>
      <c r="T22">
        <f>SQRT(R22^2+S22^2)</f>
        <v>4.0094309750944496E-2</v>
      </c>
      <c r="U22">
        <f t="shared" si="11"/>
        <v>24.941195052658141</v>
      </c>
      <c r="W22">
        <f>E22*111000</f>
        <v>-6.2493000000749532</v>
      </c>
      <c r="X22">
        <f t="shared" si="0"/>
        <v>20.424000000488718</v>
      </c>
      <c r="Y22">
        <f t="shared" si="8"/>
        <v>6.2493000000749532</v>
      </c>
      <c r="Z22">
        <f t="shared" si="8"/>
        <v>20.424000000488718</v>
      </c>
      <c r="AA22">
        <f t="shared" si="9"/>
        <v>21.358687377994464</v>
      </c>
      <c r="AC22">
        <f>AA22/313.15</f>
        <v>6.8205931272535422E-2</v>
      </c>
      <c r="AD22">
        <f>(AA23-AA22)/AC22</f>
        <v>170.1974170317593</v>
      </c>
    </row>
    <row r="23" spans="1:30" x14ac:dyDescent="0.3">
      <c r="A23" s="1" t="s">
        <v>26</v>
      </c>
      <c r="B23">
        <v>14.7704343</v>
      </c>
      <c r="C23">
        <v>47.221905300000003</v>
      </c>
      <c r="E23">
        <f t="shared" si="10"/>
        <v>-1.1950000000027217E-4</v>
      </c>
      <c r="F23">
        <f>C23-C22</f>
        <v>2.7190000000132386E-4</v>
      </c>
      <c r="G23">
        <f>(E23/AA$231)*(4318)</f>
        <v>-9.0317317996067069E-5</v>
      </c>
      <c r="H23">
        <f t="shared" si="1"/>
        <v>2.0550024069618638E-4</v>
      </c>
      <c r="J23">
        <f t="shared" si="2"/>
        <v>-10.025222297563445</v>
      </c>
      <c r="K23">
        <f t="shared" si="3"/>
        <v>22.810526717276687</v>
      </c>
      <c r="L23">
        <f t="shared" si="4"/>
        <v>24.916364326184446</v>
      </c>
      <c r="N23">
        <f t="shared" si="5"/>
        <v>-0.40235494096656804</v>
      </c>
      <c r="O23">
        <f t="shared" si="6"/>
        <v>0.91548375271207816</v>
      </c>
      <c r="P23">
        <f t="shared" si="7"/>
        <v>1</v>
      </c>
      <c r="R23">
        <f>(N23-N22)/(L22)</f>
        <v>-6.7997518512746989E-3</v>
      </c>
      <c r="S23">
        <f>(O23-O22)/(L22)</f>
        <v>-2.5246485365019713E-3</v>
      </c>
      <c r="T23">
        <f>SQRT(R23^2+S23^2)</f>
        <v>7.2533078985918724E-3</v>
      </c>
      <c r="U23">
        <f t="shared" si="11"/>
        <v>137.86813051106461</v>
      </c>
      <c r="W23">
        <f>E23*111000</f>
        <v>-13.26450000003021</v>
      </c>
      <c r="X23">
        <f t="shared" si="0"/>
        <v>30.180900000146949</v>
      </c>
      <c r="Y23">
        <f t="shared" si="8"/>
        <v>13.26450000003021</v>
      </c>
      <c r="Z23">
        <f t="shared" si="8"/>
        <v>30.180900000146949</v>
      </c>
      <c r="AA23">
        <f t="shared" si="9"/>
        <v>32.967160706825688</v>
      </c>
      <c r="AC23">
        <f>AA23/313.15</f>
        <v>0.10527594030600572</v>
      </c>
      <c r="AD23">
        <f>(AA24-AA23)/AC23</f>
        <v>-31.718627928314547</v>
      </c>
    </row>
    <row r="24" spans="1:30" x14ac:dyDescent="0.3">
      <c r="A24" s="1" t="s">
        <v>27</v>
      </c>
      <c r="B24">
        <v>14.7703351</v>
      </c>
      <c r="C24">
        <v>47.2221531</v>
      </c>
      <c r="E24">
        <f t="shared" si="10"/>
        <v>-9.9199999999299848E-5</v>
      </c>
      <c r="F24">
        <f>C24-C23</f>
        <v>2.4779999999680058E-4</v>
      </c>
      <c r="G24">
        <f>(E24/AA$231)*(4318)</f>
        <v>-7.4974710837876263E-5</v>
      </c>
      <c r="H24">
        <f t="shared" si="1"/>
        <v>1.8728561840238898E-4</v>
      </c>
      <c r="J24">
        <f t="shared" si="2"/>
        <v>-8.3221929030042645</v>
      </c>
      <c r="K24">
        <f t="shared" si="3"/>
        <v>20.788703642665176</v>
      </c>
      <c r="L24">
        <f t="shared" si="4"/>
        <v>22.392612483972808</v>
      </c>
      <c r="N24">
        <f t="shared" si="5"/>
        <v>-0.37164903867115795</v>
      </c>
      <c r="O24">
        <f t="shared" si="6"/>
        <v>0.9283733042557849</v>
      </c>
      <c r="P24">
        <f t="shared" si="7"/>
        <v>1</v>
      </c>
      <c r="R24">
        <f>(N24-N23)/(L23)</f>
        <v>1.2323588583564521E-3</v>
      </c>
      <c r="S24">
        <f>(O24-O23)/(L23)</f>
        <v>5.1731269357629354E-4</v>
      </c>
      <c r="T24">
        <f>SQRT(R24^2+S24^2)</f>
        <v>1.3365331191948736E-3</v>
      </c>
      <c r="U24">
        <f t="shared" si="11"/>
        <v>748.20442953362738</v>
      </c>
      <c r="W24">
        <f>E24*111000</f>
        <v>-11.011199999922283</v>
      </c>
      <c r="X24">
        <f t="shared" si="0"/>
        <v>27.505799999644864</v>
      </c>
      <c r="Y24">
        <f t="shared" si="8"/>
        <v>11.011199999922283</v>
      </c>
      <c r="Z24">
        <f t="shared" si="8"/>
        <v>27.505799999644864</v>
      </c>
      <c r="AA24">
        <f t="shared" si="9"/>
        <v>29.62795232645604</v>
      </c>
      <c r="AC24">
        <f>AA24/313.15</f>
        <v>9.4612653126156923E-2</v>
      </c>
      <c r="AD24">
        <f>(AA25-AA24)/AC24</f>
        <v>-92.505644231803444</v>
      </c>
    </row>
    <row r="25" spans="1:30" x14ac:dyDescent="0.3">
      <c r="A25" s="1" t="s">
        <v>28</v>
      </c>
      <c r="B25">
        <v>14.770270699999999</v>
      </c>
      <c r="C25">
        <v>47.222329799999997</v>
      </c>
      <c r="E25">
        <f t="shared" si="10"/>
        <v>-6.4400000001185731E-5</v>
      </c>
      <c r="F25">
        <f>C25-C24</f>
        <v>1.7669999999725405E-4</v>
      </c>
      <c r="G25">
        <f>(E25/AA$231)*(4318)</f>
        <v>-4.8673098569377107E-5</v>
      </c>
      <c r="H25">
        <f t="shared" si="1"/>
        <v>1.3354870367883429E-4</v>
      </c>
      <c r="J25">
        <f t="shared" si="2"/>
        <v>-5.4027139412008589</v>
      </c>
      <c r="K25">
        <f t="shared" si="3"/>
        <v>14.823906108350606</v>
      </c>
      <c r="L25">
        <f t="shared" si="4"/>
        <v>15.77775364998581</v>
      </c>
      <c r="N25">
        <f t="shared" si="5"/>
        <v>-0.34242605513147417</v>
      </c>
      <c r="O25">
        <f t="shared" si="6"/>
        <v>0.9395447816720055</v>
      </c>
      <c r="P25">
        <f t="shared" si="7"/>
        <v>1</v>
      </c>
      <c r="R25">
        <f>(N25-N24)/(L24)</f>
        <v>1.3050278774126829E-3</v>
      </c>
      <c r="S25">
        <f>(O25-O24)/(L24)</f>
        <v>4.9889120459778522E-4</v>
      </c>
      <c r="T25">
        <f>SQRT(R25^2+S25^2)</f>
        <v>1.3971364267133263E-3</v>
      </c>
      <c r="U25">
        <f t="shared" si="11"/>
        <v>715.74971554670276</v>
      </c>
      <c r="W25">
        <f>E25*111000</f>
        <v>-7.1484000001316161</v>
      </c>
      <c r="X25">
        <f t="shared" si="0"/>
        <v>19.6136999996952</v>
      </c>
      <c r="Y25">
        <f t="shared" si="8"/>
        <v>7.1484000001316161</v>
      </c>
      <c r="Z25">
        <f t="shared" si="8"/>
        <v>19.6136999996952</v>
      </c>
      <c r="AA25">
        <f t="shared" si="9"/>
        <v>20.875747896540741</v>
      </c>
      <c r="AC25">
        <f>AA25/313.15</f>
        <v>6.666373270490418E-2</v>
      </c>
      <c r="AD25">
        <f>(AA26-AA25)/AC25</f>
        <v>36.871216054300611</v>
      </c>
    </row>
    <row r="26" spans="1:30" x14ac:dyDescent="0.3">
      <c r="A26" s="1" t="s">
        <v>29</v>
      </c>
      <c r="B26">
        <v>14.770179499999999</v>
      </c>
      <c r="C26">
        <v>47.222519200000001</v>
      </c>
      <c r="E26">
        <f t="shared" si="10"/>
        <v>-9.1199999999957981E-5</v>
      </c>
      <c r="F26">
        <f>C26-C25</f>
        <v>1.8940000000355894E-4</v>
      </c>
      <c r="G26">
        <f>(E26/AA$231)*(4318)</f>
        <v>-6.8928363190115164E-5</v>
      </c>
      <c r="H26">
        <f t="shared" si="1"/>
        <v>1.4314728057520987E-4</v>
      </c>
      <c r="J26">
        <f t="shared" si="2"/>
        <v>-7.6510483141027832</v>
      </c>
      <c r="K26">
        <f t="shared" si="3"/>
        <v>15.889348143848295</v>
      </c>
      <c r="L26">
        <f t="shared" si="4"/>
        <v>17.635473476523117</v>
      </c>
      <c r="N26">
        <f t="shared" si="5"/>
        <v>-0.43384422449944954</v>
      </c>
      <c r="O26">
        <f t="shared" si="6"/>
        <v>0.90098789607212315</v>
      </c>
      <c r="P26">
        <f t="shared" si="7"/>
        <v>0.99999999999999989</v>
      </c>
      <c r="R26">
        <f>(N26-N25)/(L25)</f>
        <v>-5.7941181866569191E-3</v>
      </c>
      <c r="S26">
        <f>(O26-O25)/(L25)</f>
        <v>-2.4437500074617419E-3</v>
      </c>
      <c r="T26">
        <f>SQRT(R26^2+S26^2)</f>
        <v>6.2883797324841733E-3</v>
      </c>
      <c r="U26">
        <f t="shared" si="11"/>
        <v>159.02347544857284</v>
      </c>
      <c r="W26">
        <f>E26*111000</f>
        <v>-10.123199999995336</v>
      </c>
      <c r="X26">
        <f t="shared" si="0"/>
        <v>21.023400000395043</v>
      </c>
      <c r="Y26">
        <f t="shared" si="8"/>
        <v>10.123199999995336</v>
      </c>
      <c r="Z26">
        <f t="shared" si="8"/>
        <v>21.023400000395043</v>
      </c>
      <c r="AA26">
        <f t="shared" si="9"/>
        <v>23.333720788089408</v>
      </c>
      <c r="AC26">
        <f>AA26/313.15</f>
        <v>7.4512919649016157E-2</v>
      </c>
      <c r="AD26">
        <f>(AA27-AA26)/AC26</f>
        <v>-38.080676780836995</v>
      </c>
    </row>
    <row r="27" spans="1:30" x14ac:dyDescent="0.3">
      <c r="A27" s="1" t="s">
        <v>30</v>
      </c>
      <c r="B27">
        <v>14.7701259</v>
      </c>
      <c r="C27">
        <v>47.222695899999998</v>
      </c>
      <c r="E27">
        <f t="shared" si="10"/>
        <v>-5.3599999999320858E-5</v>
      </c>
      <c r="F27">
        <f>C27-C26</f>
        <v>1.7669999999725405E-4</v>
      </c>
      <c r="G27">
        <f>(E27/AA$231)*(4318)</f>
        <v>-4.0510529242818675E-5</v>
      </c>
      <c r="H27">
        <f t="shared" si="1"/>
        <v>1.3354870367883429E-4</v>
      </c>
      <c r="J27">
        <f t="shared" si="2"/>
        <v>-4.4966687459528725</v>
      </c>
      <c r="K27">
        <f t="shared" si="3"/>
        <v>14.823906108350606</v>
      </c>
      <c r="L27">
        <f t="shared" si="4"/>
        <v>15.490907724211121</v>
      </c>
      <c r="N27">
        <f t="shared" si="5"/>
        <v>-0.29027793761400555</v>
      </c>
      <c r="O27">
        <f t="shared" si="6"/>
        <v>0.95694238015387301</v>
      </c>
      <c r="P27">
        <f t="shared" si="7"/>
        <v>1</v>
      </c>
      <c r="R27">
        <f>(N27-N26)/(L26)</f>
        <v>8.1407673616795042E-3</v>
      </c>
      <c r="S27">
        <f>(O27-O26)/(L26)</f>
        <v>3.172837075014639E-3</v>
      </c>
      <c r="T27">
        <f>SQRT(R27^2+S27^2)</f>
        <v>8.7372185700927574E-3</v>
      </c>
      <c r="U27">
        <f t="shared" si="11"/>
        <v>114.45289962448355</v>
      </c>
      <c r="W27">
        <f>E27*111000</f>
        <v>-5.9495999999246152</v>
      </c>
      <c r="X27">
        <f t="shared" si="0"/>
        <v>19.6136999996952</v>
      </c>
      <c r="Y27">
        <f t="shared" si="8"/>
        <v>5.9495999999246152</v>
      </c>
      <c r="Z27">
        <f t="shared" si="8"/>
        <v>19.6136999996952</v>
      </c>
      <c r="AA27">
        <f t="shared" si="9"/>
        <v>20.496218378938746</v>
      </c>
      <c r="AC27">
        <f>AA27/313.15</f>
        <v>6.5451759153564576E-2</v>
      </c>
      <c r="AD27">
        <f>(AA28-AA27)/AC27</f>
        <v>111.38640652929114</v>
      </c>
    </row>
    <row r="28" spans="1:30" x14ac:dyDescent="0.3">
      <c r="A28" s="1" t="s">
        <v>31</v>
      </c>
      <c r="B28">
        <v>14.769989799999999</v>
      </c>
      <c r="C28">
        <v>47.222906000000002</v>
      </c>
      <c r="E28">
        <f t="shared" si="10"/>
        <v>-1.3610000000063849E-4</v>
      </c>
      <c r="F28">
        <f>C28-C27</f>
        <v>2.1010000000387663E-4</v>
      </c>
      <c r="G28">
        <f>(E28/AA$231)*(4318)</f>
        <v>-1.0286348936648033E-4</v>
      </c>
      <c r="H28">
        <f t="shared" si="1"/>
        <v>1.5879220511531885E-4</v>
      </c>
      <c r="J28">
        <f t="shared" si="2"/>
        <v>-11.417847319679316</v>
      </c>
      <c r="K28">
        <f t="shared" si="3"/>
        <v>17.625934767800391</v>
      </c>
      <c r="L28">
        <f t="shared" si="4"/>
        <v>21.000971735952191</v>
      </c>
      <c r="N28">
        <f t="shared" si="5"/>
        <v>-0.5436818573558081</v>
      </c>
      <c r="O28">
        <f t="shared" si="6"/>
        <v>0.83929139038961831</v>
      </c>
      <c r="P28">
        <f t="shared" si="7"/>
        <v>1</v>
      </c>
      <c r="R28">
        <f>(N28-N27)/(L27)</f>
        <v>-1.6358235698851354E-2</v>
      </c>
      <c r="S28">
        <f>(O28-O27)/(L27)</f>
        <v>-7.5948415585986011E-3</v>
      </c>
      <c r="T28">
        <f>SQRT(R28^2+S28^2)</f>
        <v>1.8035340126523573E-2</v>
      </c>
      <c r="U28">
        <f t="shared" si="11"/>
        <v>55.446694821649388</v>
      </c>
      <c r="W28">
        <f>E28*111000</f>
        <v>-15.107100000070872</v>
      </c>
      <c r="X28">
        <f t="shared" si="0"/>
        <v>23.321100000430306</v>
      </c>
      <c r="Y28">
        <f t="shared" si="8"/>
        <v>15.107100000070872</v>
      </c>
      <c r="Z28">
        <f t="shared" si="8"/>
        <v>23.321100000430306</v>
      </c>
      <c r="AA28">
        <f t="shared" si="9"/>
        <v>27.786654632074942</v>
      </c>
      <c r="AC28">
        <f>AA28/313.15</f>
        <v>8.8732730742695012E-2</v>
      </c>
      <c r="AD28">
        <f>(AA29-AA28)/AC28</f>
        <v>59.161293181302781</v>
      </c>
    </row>
    <row r="29" spans="1:30" x14ac:dyDescent="0.3">
      <c r="A29" s="1" t="s">
        <v>32</v>
      </c>
      <c r="B29">
        <v>14.769761799999999</v>
      </c>
      <c r="C29">
        <v>47.223097299999999</v>
      </c>
      <c r="E29">
        <f t="shared" si="10"/>
        <v>-2.2799999999989495E-4</v>
      </c>
      <c r="F29">
        <f>C29-C28</f>
        <v>1.9129999999734082E-4</v>
      </c>
      <c r="G29">
        <f>(E29/AA$231)*(4318)</f>
        <v>-1.7232090797528792E-4</v>
      </c>
      <c r="H29">
        <f t="shared" si="1"/>
        <v>1.4458328813697163E-4</v>
      </c>
      <c r="J29">
        <f t="shared" si="2"/>
        <v>-19.127620785256958</v>
      </c>
      <c r="K29">
        <f t="shared" si="3"/>
        <v>16.04874498320385</v>
      </c>
      <c r="L29">
        <f t="shared" si="4"/>
        <v>24.968542056766246</v>
      </c>
      <c r="N29">
        <f t="shared" si="5"/>
        <v>-0.76606878934981903</v>
      </c>
      <c r="O29">
        <f t="shared" si="6"/>
        <v>0.64275859386250334</v>
      </c>
      <c r="P29">
        <f t="shared" si="7"/>
        <v>1</v>
      </c>
      <c r="R29">
        <f>(N29-N28)/(L28)</f>
        <v>-1.0589363901352246E-2</v>
      </c>
      <c r="S29">
        <f>(O29-O28)/(L28)</f>
        <v>-9.3582715599138024E-3</v>
      </c>
      <c r="T29">
        <f>SQRT(R29^2+S29^2)</f>
        <v>1.4131945174828324E-2</v>
      </c>
      <c r="U29">
        <f t="shared" si="11"/>
        <v>70.761667104482527</v>
      </c>
      <c r="W29">
        <f>E29*111000</f>
        <v>-25.30799999998834</v>
      </c>
      <c r="X29">
        <f t="shared" si="0"/>
        <v>21.234299999704831</v>
      </c>
      <c r="Y29">
        <f t="shared" si="8"/>
        <v>25.30799999998834</v>
      </c>
      <c r="Z29">
        <f t="shared" si="8"/>
        <v>21.234299999704831</v>
      </c>
      <c r="AA29">
        <f t="shared" si="9"/>
        <v>33.036197730321121</v>
      </c>
      <c r="AC29">
        <f>AA29/313.15</f>
        <v>0.10549640022456051</v>
      </c>
      <c r="AD29">
        <f>(AA30-AA29)/AC29</f>
        <v>79.420859628447772</v>
      </c>
    </row>
    <row r="30" spans="1:30" x14ac:dyDescent="0.3">
      <c r="A30" s="1" t="s">
        <v>33</v>
      </c>
      <c r="B30">
        <v>14.769402400000001</v>
      </c>
      <c r="C30">
        <v>47.223197499999998</v>
      </c>
      <c r="E30">
        <f t="shared" si="10"/>
        <v>-3.5939999999889949E-4</v>
      </c>
      <c r="F30">
        <f>C30-C29</f>
        <v>1.0019999999855145E-4</v>
      </c>
      <c r="G30">
        <f>(E30/AA$231)*(4318)</f>
        <v>-2.7163216809718147E-4</v>
      </c>
      <c r="H30">
        <f t="shared" si="1"/>
        <v>7.5730504293342933E-5</v>
      </c>
      <c r="J30">
        <f t="shared" si="2"/>
        <v>-30.151170658787144</v>
      </c>
      <c r="K30">
        <f t="shared" si="3"/>
        <v>8.4060859765610658</v>
      </c>
      <c r="L30">
        <f t="shared" si="4"/>
        <v>31.301044288340339</v>
      </c>
      <c r="N30">
        <f t="shared" si="5"/>
        <v>-0.96326404898952445</v>
      </c>
      <c r="O30">
        <f t="shared" si="6"/>
        <v>0.2685560871108808</v>
      </c>
      <c r="P30">
        <f t="shared" si="7"/>
        <v>1</v>
      </c>
      <c r="R30">
        <f>(N30-N29)/(L29)</f>
        <v>-7.8977482622485488E-3</v>
      </c>
      <c r="S30">
        <f>(O30-O29)/(L29)</f>
        <v>-1.4986958625812799E-2</v>
      </c>
      <c r="T30">
        <f>SQRT(R30^2+S30^2)</f>
        <v>1.694058312059165E-2</v>
      </c>
      <c r="U30">
        <f t="shared" si="11"/>
        <v>59.029845246854464</v>
      </c>
      <c r="W30">
        <f>E30*111000</f>
        <v>-39.893399999877843</v>
      </c>
      <c r="X30">
        <f t="shared" si="0"/>
        <v>11.122199999839211</v>
      </c>
      <c r="Y30">
        <f t="shared" si="8"/>
        <v>39.893399999877843</v>
      </c>
      <c r="Z30">
        <f t="shared" si="8"/>
        <v>11.122199999839211</v>
      </c>
      <c r="AA30">
        <f t="shared" si="9"/>
        <v>41.414812523862487</v>
      </c>
      <c r="AC30">
        <f>AA30/313.15</f>
        <v>0.13225231526061787</v>
      </c>
      <c r="AD30">
        <f>(AA31-AA30)/AC30</f>
        <v>-42.330225536569209</v>
      </c>
    </row>
    <row r="31" spans="1:30" x14ac:dyDescent="0.3">
      <c r="A31" s="1" t="s">
        <v>34</v>
      </c>
      <c r="B31">
        <v>14.769080600000001</v>
      </c>
      <c r="C31">
        <v>47.223221199999998</v>
      </c>
      <c r="E31">
        <f t="shared" si="10"/>
        <v>-3.2180000000003872E-4</v>
      </c>
      <c r="F31">
        <f>C31-C30</f>
        <v>2.3699999999848842E-5</v>
      </c>
      <c r="G31">
        <f>(E31/AA$231)*(4318)</f>
        <v>-2.4321433415122753E-4</v>
      </c>
      <c r="H31">
        <f t="shared" si="1"/>
        <v>1.7912304907851569E-5</v>
      </c>
      <c r="J31">
        <f t="shared" si="2"/>
        <v>-26.996791090786257</v>
      </c>
      <c r="K31">
        <f t="shared" si="3"/>
        <v>1.988265844771524</v>
      </c>
      <c r="L31">
        <f t="shared" si="4"/>
        <v>27.069908205774198</v>
      </c>
      <c r="N31">
        <f t="shared" si="5"/>
        <v>-0.99729895223758669</v>
      </c>
      <c r="O31">
        <f t="shared" si="6"/>
        <v>7.3449301329637062E-2</v>
      </c>
      <c r="P31">
        <f t="shared" si="7"/>
        <v>1</v>
      </c>
      <c r="R31">
        <f>(N31-N30)/(L30)</f>
        <v>-1.087340822706681E-3</v>
      </c>
      <c r="S31">
        <f>(O31-O30)/(L30)</f>
        <v>-6.2332356704763734E-3</v>
      </c>
      <c r="T31">
        <f>SQRT(R31^2+S31^2)</f>
        <v>6.3273641422335958E-3</v>
      </c>
      <c r="U31">
        <f t="shared" si="11"/>
        <v>158.04369363306381</v>
      </c>
      <c r="W31">
        <f>E31*111000</f>
        <v>-35.719800000004298</v>
      </c>
      <c r="X31">
        <f t="shared" si="0"/>
        <v>2.6306999999832215</v>
      </c>
      <c r="Y31">
        <f t="shared" si="8"/>
        <v>35.719800000004298</v>
      </c>
      <c r="Z31">
        <f t="shared" si="8"/>
        <v>2.6306999999832215</v>
      </c>
      <c r="AA31">
        <f t="shared" si="9"/>
        <v>35.816542191147079</v>
      </c>
      <c r="AC31">
        <f>AA31/313.15</f>
        <v>0.11437503493899755</v>
      </c>
      <c r="AD31">
        <f>(AA32-AA31)/AC31</f>
        <v>571.70935569087976</v>
      </c>
    </row>
    <row r="32" spans="1:30" x14ac:dyDescent="0.3">
      <c r="A32" s="1" t="s">
        <v>35</v>
      </c>
      <c r="B32">
        <v>14.768169</v>
      </c>
      <c r="C32">
        <v>47.223203900000001</v>
      </c>
      <c r="E32">
        <f t="shared" si="10"/>
        <v>-9.1160000000023444E-4</v>
      </c>
      <c r="F32">
        <f>C32-C31</f>
        <v>-1.7299999996112092E-5</v>
      </c>
      <c r="G32">
        <f>(E32/AA$231)*(4318)</f>
        <v>-6.8898131451923354E-4</v>
      </c>
      <c r="H32">
        <f t="shared" si="1"/>
        <v>-1.3075226786420556E-5</v>
      </c>
      <c r="J32">
        <f t="shared" si="2"/>
        <v>-76.476925911634922</v>
      </c>
      <c r="K32">
        <f t="shared" si="3"/>
        <v>-1.4513501732926817</v>
      </c>
      <c r="L32">
        <f t="shared" si="4"/>
        <v>76.490696259213209</v>
      </c>
      <c r="N32">
        <f t="shared" si="5"/>
        <v>-0.99981997356212293</v>
      </c>
      <c r="O32">
        <f t="shared" si="6"/>
        <v>-1.8974205286016968E-2</v>
      </c>
      <c r="P32">
        <f t="shared" si="7"/>
        <v>1</v>
      </c>
      <c r="R32">
        <f>(N32-N31)/(L31)</f>
        <v>-9.3130028567976162E-5</v>
      </c>
      <c r="S32">
        <f>(O32-O31)/(L31)</f>
        <v>-3.4142526791405767E-3</v>
      </c>
      <c r="T32">
        <f>SQRT(R32^2+S32^2)</f>
        <v>3.4155225894787577E-3</v>
      </c>
      <c r="U32">
        <f t="shared" si="11"/>
        <v>292.78096507996156</v>
      </c>
      <c r="W32">
        <f>E32*111000</f>
        <v>-101.18760000002602</v>
      </c>
      <c r="X32">
        <f t="shared" si="0"/>
        <v>-1.9202999995684422</v>
      </c>
      <c r="Y32">
        <f t="shared" si="8"/>
        <v>101.18760000002602</v>
      </c>
      <c r="Z32">
        <f t="shared" si="8"/>
        <v>1.9202999995684422</v>
      </c>
      <c r="AA32">
        <f t="shared" si="9"/>
        <v>101.20581972324322</v>
      </c>
      <c r="AC32">
        <f>AA32/313.15</f>
        <v>0.32318639541192157</v>
      </c>
      <c r="AD32">
        <f>(AA33-AA32)/AC32</f>
        <v>-63.432375063613364</v>
      </c>
    </row>
    <row r="33" spans="1:30" x14ac:dyDescent="0.3">
      <c r="A33" s="1" t="s">
        <v>36</v>
      </c>
      <c r="B33">
        <v>14.7674422</v>
      </c>
      <c r="C33">
        <v>47.223183900000002</v>
      </c>
      <c r="E33">
        <f t="shared" si="10"/>
        <v>-7.2680000000069356E-4</v>
      </c>
      <c r="F33">
        <f>C33-C32</f>
        <v>-1.9999999999242846E-5</v>
      </c>
      <c r="G33">
        <f>(E33/AA$231)*(4318)</f>
        <v>-5.4931068384480902E-4</v>
      </c>
      <c r="H33">
        <f t="shared" si="1"/>
        <v>-1.5115869120074004E-5</v>
      </c>
      <c r="J33">
        <f t="shared" si="2"/>
        <v>-60.973485906773803</v>
      </c>
      <c r="K33">
        <f t="shared" si="3"/>
        <v>-1.6778614723282144</v>
      </c>
      <c r="L33">
        <f t="shared" si="4"/>
        <v>60.996567139010921</v>
      </c>
      <c r="N33">
        <f t="shared" si="5"/>
        <v>-0.99962159784853932</v>
      </c>
      <c r="O33">
        <f t="shared" si="6"/>
        <v>-2.7507473797736437E-2</v>
      </c>
      <c r="P33">
        <f t="shared" si="7"/>
        <v>1</v>
      </c>
      <c r="R33">
        <f>(N33-N32)/(L32)</f>
        <v>2.5934619932252925E-6</v>
      </c>
      <c r="S33">
        <f>(O33-O32)/(L32)</f>
        <v>-1.1155956121515428E-4</v>
      </c>
      <c r="T33">
        <f>SQRT(R33^2+S33^2)</f>
        <v>1.1158970267738892E-4</v>
      </c>
      <c r="U33">
        <f t="shared" si="11"/>
        <v>8961.4003443583588</v>
      </c>
      <c r="W33">
        <f>E33*111000</f>
        <v>-80.674800000076985</v>
      </c>
      <c r="X33">
        <f t="shared" si="0"/>
        <v>-2.2199999999159559</v>
      </c>
      <c r="Y33">
        <f t="shared" si="8"/>
        <v>80.674800000076985</v>
      </c>
      <c r="Z33">
        <f t="shared" si="8"/>
        <v>2.2199999999159559</v>
      </c>
      <c r="AA33">
        <f t="shared" si="9"/>
        <v>80.705339074016962</v>
      </c>
      <c r="AC33">
        <f>AA33/313.15</f>
        <v>0.25772102530422153</v>
      </c>
      <c r="AD33">
        <f>(AA34-AA33)/AC33</f>
        <v>-78.44518287479606</v>
      </c>
    </row>
    <row r="34" spans="1:30" x14ac:dyDescent="0.3">
      <c r="A34" s="1" t="s">
        <v>37</v>
      </c>
      <c r="B34">
        <v>14.766897699999999</v>
      </c>
      <c r="C34">
        <v>47.223162000000002</v>
      </c>
      <c r="E34">
        <f t="shared" si="10"/>
        <v>-5.4450000000016985E-4</v>
      </c>
      <c r="F34">
        <f>C34-C33</f>
        <v>-2.1900000000130149E-5</v>
      </c>
      <c r="G34">
        <f>(E34/AA$231)*(4318)</f>
        <v>-4.115295368097227E-4</v>
      </c>
      <c r="H34">
        <f t="shared" si="1"/>
        <v>-1.6551876687206013E-5</v>
      </c>
      <c r="J34">
        <f t="shared" si="2"/>
        <v>-45.67977858587922</v>
      </c>
      <c r="K34">
        <f t="shared" si="3"/>
        <v>-1.8372583122798676</v>
      </c>
      <c r="L34">
        <f t="shared" si="4"/>
        <v>45.71671127455464</v>
      </c>
      <c r="N34">
        <f t="shared" si="5"/>
        <v>-0.99919214029955872</v>
      </c>
      <c r="O34">
        <f t="shared" si="6"/>
        <v>-4.0187893246434438E-2</v>
      </c>
      <c r="P34">
        <f t="shared" si="7"/>
        <v>1</v>
      </c>
      <c r="R34">
        <f>(N34-N33)/(L33)</f>
        <v>7.0406839126187748E-6</v>
      </c>
      <c r="S34">
        <f>(O34-O33)/(L33)</f>
        <v>-2.0788742782523118E-4</v>
      </c>
      <c r="T34">
        <f>SQRT(R34^2+S34^2)</f>
        <v>2.0800661979309242E-4</v>
      </c>
      <c r="U34">
        <f t="shared" si="11"/>
        <v>4807.5393032910024</v>
      </c>
      <c r="W34">
        <f>E34*111000</f>
        <v>-60.439500000018853</v>
      </c>
      <c r="X34">
        <f t="shared" si="0"/>
        <v>-2.4309000000144465</v>
      </c>
      <c r="Y34">
        <f t="shared" si="8"/>
        <v>60.439500000018853</v>
      </c>
      <c r="Z34">
        <f t="shared" si="8"/>
        <v>2.4309000000144465</v>
      </c>
      <c r="AA34">
        <f t="shared" si="9"/>
        <v>60.488366113347361</v>
      </c>
      <c r="AC34">
        <f>AA34/313.15</f>
        <v>0.19316099668959721</v>
      </c>
      <c r="AD34">
        <f>(AA35-AA34)/AC34</f>
        <v>79.999026687703918</v>
      </c>
    </row>
    <row r="35" spans="1:30" x14ac:dyDescent="0.3">
      <c r="A35" s="1" t="s">
        <v>38</v>
      </c>
      <c r="B35">
        <v>14.7662137</v>
      </c>
      <c r="C35">
        <v>47.223147500000003</v>
      </c>
      <c r="E35">
        <f t="shared" si="10"/>
        <v>-6.8399999999968486E-4</v>
      </c>
      <c r="F35">
        <f>C35-C34</f>
        <v>-1.4499999998918156E-5</v>
      </c>
      <c r="G35">
        <f>(E35/AA$231)*(4318)</f>
        <v>-5.1696272392586374E-4</v>
      </c>
      <c r="H35">
        <f t="shared" si="1"/>
        <v>-1.0959005111650884E-5</v>
      </c>
      <c r="J35">
        <f t="shared" si="2"/>
        <v>-57.382862355770875</v>
      </c>
      <c r="K35">
        <f t="shared" si="3"/>
        <v>-1.2164495673932481</v>
      </c>
      <c r="L35">
        <f t="shared" si="4"/>
        <v>57.395754561564544</v>
      </c>
      <c r="N35">
        <f t="shared" si="5"/>
        <v>-0.99977538049822412</v>
      </c>
      <c r="O35">
        <f t="shared" si="6"/>
        <v>-2.119406873706042E-2</v>
      </c>
      <c r="P35">
        <f t="shared" si="7"/>
        <v>1</v>
      </c>
      <c r="R35">
        <f>(N35-N34)/(L34)</f>
        <v>-1.2757702433202509E-5</v>
      </c>
      <c r="S35">
        <f>(O35-O34)/(L34)</f>
        <v>4.1546786677863567E-4</v>
      </c>
      <c r="T35">
        <f>SQRT(R35^2+S35^2)</f>
        <v>4.1566369494696589E-4</v>
      </c>
      <c r="U35">
        <f t="shared" si="11"/>
        <v>2405.791056944699</v>
      </c>
      <c r="W35">
        <f>E35*111000</f>
        <v>-75.923999999965019</v>
      </c>
      <c r="X35">
        <f t="shared" si="0"/>
        <v>-1.6094999998799153</v>
      </c>
      <c r="Y35">
        <f t="shared" si="8"/>
        <v>75.923999999965019</v>
      </c>
      <c r="Z35">
        <f t="shared" si="8"/>
        <v>1.6094999998799153</v>
      </c>
      <c r="AA35">
        <f t="shared" si="9"/>
        <v>75.941057842541937</v>
      </c>
      <c r="AC35">
        <f>AA35/313.15</f>
        <v>0.24250697059729184</v>
      </c>
      <c r="AD35">
        <f>(AA36-AA35)/AC35</f>
        <v>-20.136508640854252</v>
      </c>
    </row>
    <row r="36" spans="1:30" x14ac:dyDescent="0.3">
      <c r="A36" s="1" t="s">
        <v>39</v>
      </c>
      <c r="B36">
        <v>14.7655736</v>
      </c>
      <c r="C36">
        <v>47.2231387</v>
      </c>
      <c r="E36">
        <f t="shared" si="10"/>
        <v>-6.4010000000003231E-4</v>
      </c>
      <c r="F36">
        <f>C36-C35</f>
        <v>-8.8000000033616743E-6</v>
      </c>
      <c r="G36">
        <f>(E36/AA$231)*(4318)</f>
        <v>-4.837833912063078E-4</v>
      </c>
      <c r="H36">
        <f t="shared" si="1"/>
        <v>-6.650982415625083E-6</v>
      </c>
      <c r="J36">
        <f t="shared" si="2"/>
        <v>-53.699956423900169</v>
      </c>
      <c r="K36">
        <f t="shared" si="3"/>
        <v>-0.73825904813438425</v>
      </c>
      <c r="L36">
        <f t="shared" si="4"/>
        <v>53.705030922167147</v>
      </c>
      <c r="N36">
        <f t="shared" si="5"/>
        <v>-0.99990551167777308</v>
      </c>
      <c r="O36">
        <f t="shared" si="6"/>
        <v>-1.3746552891931441E-2</v>
      </c>
      <c r="P36">
        <f t="shared" si="7"/>
        <v>1</v>
      </c>
      <c r="R36">
        <f>(N36-N35)/(L35)</f>
        <v>-2.2672614123294027E-6</v>
      </c>
      <c r="S36">
        <f>(O36-O35)/(L35)</f>
        <v>1.2975725995797359E-4</v>
      </c>
      <c r="T36">
        <f>SQRT(R36^2+S36^2)</f>
        <v>1.2977706648754616E-4</v>
      </c>
      <c r="U36">
        <f t="shared" si="11"/>
        <v>7705.5216847266565</v>
      </c>
      <c r="W36">
        <f>E36*111000</f>
        <v>-71.051100000003586</v>
      </c>
      <c r="X36">
        <f t="shared" si="0"/>
        <v>-0.97680000037314585</v>
      </c>
      <c r="Y36">
        <f t="shared" si="8"/>
        <v>71.051100000003586</v>
      </c>
      <c r="Z36">
        <f t="shared" si="8"/>
        <v>0.97680000037314585</v>
      </c>
      <c r="AA36">
        <f t="shared" si="9"/>
        <v>71.057814133642182</v>
      </c>
      <c r="AC36">
        <f>AA36/313.15</f>
        <v>0.22691302613329775</v>
      </c>
      <c r="AD36">
        <f>(AA37-AA36)/AC36</f>
        <v>51.666174620251319</v>
      </c>
    </row>
    <row r="37" spans="1:30" x14ac:dyDescent="0.3">
      <c r="A37" s="1" t="s">
        <v>40</v>
      </c>
      <c r="B37">
        <v>14.7648279</v>
      </c>
      <c r="C37">
        <v>47.2231278</v>
      </c>
      <c r="E37">
        <f t="shared" si="10"/>
        <v>-7.4569999999951619E-4</v>
      </c>
      <c r="F37">
        <f>C37-C36</f>
        <v>-1.0899999999480769E-5</v>
      </c>
      <c r="G37">
        <f>(E37/AA$231)*(4318)</f>
        <v>-5.6359518016292989E-4</v>
      </c>
      <c r="H37">
        <f t="shared" si="1"/>
        <v>-8.2381486703597769E-6</v>
      </c>
      <c r="J37">
        <f t="shared" si="2"/>
        <v>-62.559064998085219</v>
      </c>
      <c r="K37">
        <f t="shared" si="3"/>
        <v>-0.91443450240993529</v>
      </c>
      <c r="L37">
        <f t="shared" si="4"/>
        <v>62.565747848913695</v>
      </c>
      <c r="N37">
        <f t="shared" si="5"/>
        <v>-0.99989318675060657</v>
      </c>
      <c r="O37">
        <f t="shared" si="6"/>
        <v>-1.4615576954632571E-2</v>
      </c>
      <c r="P37">
        <f t="shared" si="7"/>
        <v>1</v>
      </c>
      <c r="R37">
        <f>(N37-N36)/(L36)</f>
        <v>2.2949297216456914E-7</v>
      </c>
      <c r="S37">
        <f>(O37-O36)/(L36)</f>
        <v>-1.6181427471116755E-5</v>
      </c>
      <c r="T37">
        <f>SQRT(R37^2+S37^2)</f>
        <v>1.6183054780457393E-5</v>
      </c>
      <c r="U37">
        <f t="shared" si="11"/>
        <v>61793.030646327476</v>
      </c>
      <c r="W37">
        <f>E37*111000</f>
        <v>-82.772699999946298</v>
      </c>
      <c r="X37">
        <f t="shared" si="0"/>
        <v>-1.2098999999423654</v>
      </c>
      <c r="Y37">
        <f t="shared" si="8"/>
        <v>82.772699999946298</v>
      </c>
      <c r="Z37">
        <f t="shared" si="8"/>
        <v>1.2098999999423654</v>
      </c>
      <c r="AA37">
        <f t="shared" si="9"/>
        <v>82.781542165454795</v>
      </c>
      <c r="AC37">
        <f>AA37/313.15</f>
        <v>0.26435108467333485</v>
      </c>
      <c r="AD37">
        <f>(AA38-AA37)/AC37</f>
        <v>-63.559156956093219</v>
      </c>
    </row>
    <row r="38" spans="1:30" x14ac:dyDescent="0.3">
      <c r="A38" s="1" t="s">
        <v>41</v>
      </c>
      <c r="B38">
        <v>14.7642335</v>
      </c>
      <c r="C38">
        <v>47.2231314</v>
      </c>
      <c r="E38">
        <f t="shared" si="10"/>
        <v>-5.9440000000066107E-4</v>
      </c>
      <c r="F38">
        <f>C38-C37</f>
        <v>3.5999999994373866E-6</v>
      </c>
      <c r="G38">
        <f>(E38/AA$231)*(4318)</f>
        <v>-4.4924363026610634E-4</v>
      </c>
      <c r="H38">
        <f t="shared" si="1"/>
        <v>2.7208564412911061E-6</v>
      </c>
      <c r="J38">
        <f t="shared" si="2"/>
        <v>-49.866042959537801</v>
      </c>
      <c r="K38">
        <f t="shared" si="3"/>
        <v>0.30201506498331276</v>
      </c>
      <c r="L38">
        <f t="shared" si="4"/>
        <v>49.866957532437716</v>
      </c>
      <c r="N38">
        <f t="shared" si="5"/>
        <v>-0.99998165974133635</v>
      </c>
      <c r="O38">
        <f t="shared" si="6"/>
        <v>6.0564165116120516E-3</v>
      </c>
      <c r="P38">
        <f t="shared" si="7"/>
        <v>1</v>
      </c>
      <c r="R38">
        <f>(N38-N37)/(L37)</f>
        <v>-1.414080287882601E-6</v>
      </c>
      <c r="S38">
        <f>(O38-O37)/(L37)</f>
        <v>3.3040432148536271E-4</v>
      </c>
      <c r="T38">
        <f>SQRT(R38^2+S38^2)</f>
        <v>3.3040734749588044E-4</v>
      </c>
      <c r="U38">
        <f t="shared" si="11"/>
        <v>3026.5670772120711</v>
      </c>
      <c r="W38">
        <f>E38*111000</f>
        <v>-65.978400000073378</v>
      </c>
      <c r="X38">
        <f t="shared" si="0"/>
        <v>0.39959999993754991</v>
      </c>
      <c r="Y38">
        <f t="shared" si="8"/>
        <v>65.978400000073378</v>
      </c>
      <c r="Z38">
        <f t="shared" si="8"/>
        <v>0.39959999993754991</v>
      </c>
      <c r="AA38">
        <f t="shared" si="9"/>
        <v>65.979610083188817</v>
      </c>
      <c r="AC38">
        <f>AA38/313.15</f>
        <v>0.21069650353884342</v>
      </c>
      <c r="AD38">
        <f>(AA39-AA38)/AC38</f>
        <v>117.84898516791345</v>
      </c>
    </row>
    <row r="39" spans="1:30" x14ac:dyDescent="0.3">
      <c r="A39" s="1" t="s">
        <v>42</v>
      </c>
      <c r="B39">
        <v>14.7634154</v>
      </c>
      <c r="C39">
        <v>47.223134999999999</v>
      </c>
      <c r="E39">
        <f t="shared" si="10"/>
        <v>-8.1810000000004379E-4</v>
      </c>
      <c r="F39">
        <f>C39-C38</f>
        <v>3.5999999994373866E-6</v>
      </c>
      <c r="G39">
        <f>(E39/AA$231)*(4318)</f>
        <v>-6.1831462638006816E-4</v>
      </c>
      <c r="H39">
        <f t="shared" si="1"/>
        <v>2.7208564412911061E-6</v>
      </c>
      <c r="J39">
        <f t="shared" si="2"/>
        <v>-68.632923528187561</v>
      </c>
      <c r="K39">
        <f t="shared" si="3"/>
        <v>0.30201506498331276</v>
      </c>
      <c r="L39">
        <f t="shared" si="4"/>
        <v>68.633588024563593</v>
      </c>
      <c r="N39">
        <f t="shared" si="5"/>
        <v>-0.99999031820432005</v>
      </c>
      <c r="O39">
        <f t="shared" si="6"/>
        <v>4.4003974391550564E-3</v>
      </c>
      <c r="P39">
        <f t="shared" si="7"/>
        <v>0.99999999999999989</v>
      </c>
      <c r="R39">
        <f>(N39-N38)/(L38)</f>
        <v>-1.7363126631636695E-7</v>
      </c>
      <c r="S39">
        <f>(O39-O38)/(L38)</f>
        <v>-3.3208744916506671E-5</v>
      </c>
      <c r="T39">
        <f>SQRT(R39^2+S39^2)</f>
        <v>3.3209198827226324E-5</v>
      </c>
      <c r="U39">
        <f t="shared" si="11"/>
        <v>30112.138663825794</v>
      </c>
      <c r="W39">
        <f>E39*111000</f>
        <v>-90.809100000004861</v>
      </c>
      <c r="X39">
        <f t="shared" si="0"/>
        <v>0.39959999993754991</v>
      </c>
      <c r="Y39">
        <f t="shared" si="8"/>
        <v>90.809100000004861</v>
      </c>
      <c r="Z39">
        <f t="shared" si="8"/>
        <v>0.39959999993754991</v>
      </c>
      <c r="AA39">
        <f t="shared" si="9"/>
        <v>90.809979203669201</v>
      </c>
      <c r="AC39">
        <f>AA39/313.15</f>
        <v>0.2899887568375194</v>
      </c>
      <c r="AD39">
        <f>(AA40-AA39)/AC39</f>
        <v>-109.13020505759761</v>
      </c>
    </row>
    <row r="40" spans="1:30" x14ac:dyDescent="0.3">
      <c r="A40" s="1" t="s">
        <v>43</v>
      </c>
      <c r="B40">
        <v>14.7628834</v>
      </c>
      <c r="C40">
        <v>47.223102300000001</v>
      </c>
      <c r="E40">
        <f t="shared" si="10"/>
        <v>-5.3199999999975489E-4</v>
      </c>
      <c r="F40">
        <f>C40-C39</f>
        <v>-3.2699999998442308E-5</v>
      </c>
      <c r="G40">
        <f>(E40/AA$231)*(4318)</f>
        <v>-4.0208211860900511E-4</v>
      </c>
      <c r="H40">
        <f t="shared" si="1"/>
        <v>-2.4714446011079334E-5</v>
      </c>
      <c r="J40">
        <f t="shared" si="2"/>
        <v>-44.631115165599567</v>
      </c>
      <c r="K40">
        <f t="shared" si="3"/>
        <v>-2.7433035072298062</v>
      </c>
      <c r="L40">
        <f t="shared" si="4"/>
        <v>44.715345856403609</v>
      </c>
      <c r="N40">
        <f t="shared" si="5"/>
        <v>-0.99811629119285949</v>
      </c>
      <c r="O40">
        <f t="shared" si="6"/>
        <v>-6.1350381053509005E-2</v>
      </c>
      <c r="P40">
        <f t="shared" si="7"/>
        <v>0.99999999999999989</v>
      </c>
      <c r="R40">
        <f>(N40-N39)/(L39)</f>
        <v>2.7304808992207298E-5</v>
      </c>
      <c r="S40">
        <f>(O40-O39)/(L39)</f>
        <v>-9.5799710295099542E-4</v>
      </c>
      <c r="T40">
        <f>SQRT(R40^2+S40^2)</f>
        <v>9.5838614444106033E-4</v>
      </c>
      <c r="U40">
        <f t="shared" si="11"/>
        <v>1043.4207608283082</v>
      </c>
      <c r="W40">
        <f>E40*111000</f>
        <v>-59.051999999972793</v>
      </c>
      <c r="X40">
        <f t="shared" si="0"/>
        <v>-3.6296999998270962</v>
      </c>
      <c r="Y40">
        <f t="shared" si="8"/>
        <v>59.051999999972793</v>
      </c>
      <c r="Z40">
        <f t="shared" si="8"/>
        <v>3.6296999998270962</v>
      </c>
      <c r="AA40">
        <f t="shared" si="9"/>
        <v>59.163446705592897</v>
      </c>
      <c r="AC40">
        <f>AA40/313.15</f>
        <v>0.18893005494361456</v>
      </c>
      <c r="AD40">
        <f>(AA41-AA40)/AC40</f>
        <v>-40.984322172361928</v>
      </c>
    </row>
    <row r="41" spans="1:30" x14ac:dyDescent="0.3">
      <c r="A41" s="1" t="s">
        <v>44</v>
      </c>
      <c r="B41">
        <v>14.762432799999999</v>
      </c>
      <c r="C41">
        <v>47.222994800000002</v>
      </c>
      <c r="E41">
        <f t="shared" si="10"/>
        <v>-4.5060000000063383E-4</v>
      </c>
      <c r="F41">
        <f>C41-C40</f>
        <v>-1.0749999999859483E-4</v>
      </c>
      <c r="G41">
        <f>(E41/AA$231)*(4318)</f>
        <v>-3.4056053128863917E-4</v>
      </c>
      <c r="H41">
        <f t="shared" si="1"/>
        <v>-8.1247796522411603E-5</v>
      </c>
      <c r="J41">
        <f t="shared" si="2"/>
        <v>-37.802218973038947</v>
      </c>
      <c r="K41">
        <f t="shared" si="3"/>
        <v>-9.0185054139876879</v>
      </c>
      <c r="L41">
        <f t="shared" si="4"/>
        <v>38.863108460179959</v>
      </c>
      <c r="N41">
        <f t="shared" si="5"/>
        <v>-0.97270188800702795</v>
      </c>
      <c r="O41">
        <f t="shared" si="6"/>
        <v>-0.2320582622264572</v>
      </c>
      <c r="P41">
        <f t="shared" si="7"/>
        <v>1</v>
      </c>
      <c r="R41">
        <f>(N41-N40)/(L40)</f>
        <v>5.6835975880508577E-4</v>
      </c>
      <c r="S41">
        <f>(O41-O40)/(L40)</f>
        <v>-3.8176576274541194E-3</v>
      </c>
      <c r="T41">
        <f>SQRT(R41^2+S41^2)</f>
        <v>3.8597334850851545E-3</v>
      </c>
      <c r="U41">
        <f t="shared" si="11"/>
        <v>259.08524613531387</v>
      </c>
      <c r="W41">
        <f>E41*111000</f>
        <v>-50.016600000070355</v>
      </c>
      <c r="X41">
        <f t="shared" si="0"/>
        <v>-11.932499999844026</v>
      </c>
      <c r="Y41">
        <f t="shared" si="8"/>
        <v>50.016600000070355</v>
      </c>
      <c r="Z41">
        <f t="shared" si="8"/>
        <v>11.932499999844026</v>
      </c>
      <c r="AA41">
        <f t="shared" si="9"/>
        <v>51.420276465741757</v>
      </c>
      <c r="AC41">
        <f>AA41/313.15</f>
        <v>0.16420334173955536</v>
      </c>
      <c r="AD41">
        <f>(AA42-AA41)/AC41</f>
        <v>-68.939520370832668</v>
      </c>
    </row>
    <row r="42" spans="1:30" x14ac:dyDescent="0.3">
      <c r="A42" s="1" t="s">
        <v>45</v>
      </c>
      <c r="B42">
        <v>14.762088500000001</v>
      </c>
      <c r="C42">
        <v>47.222885400000003</v>
      </c>
      <c r="E42">
        <f t="shared" si="10"/>
        <v>-3.4429999999829874E-4</v>
      </c>
      <c r="F42">
        <f>C42-C41</f>
        <v>-1.0939999999948213E-4</v>
      </c>
      <c r="G42">
        <f>(E42/AA$231)*(4318)</f>
        <v>-2.6021968691063949E-4</v>
      </c>
      <c r="H42">
        <f t="shared" si="1"/>
        <v>-8.2683804089543614E-5</v>
      </c>
      <c r="J42">
        <f t="shared" si="2"/>
        <v>-28.884385247080985</v>
      </c>
      <c r="K42">
        <f t="shared" si="3"/>
        <v>-9.177902253939342</v>
      </c>
      <c r="L42">
        <f t="shared" si="4"/>
        <v>30.30745124362414</v>
      </c>
      <c r="N42">
        <f t="shared" si="5"/>
        <v>-0.95304567232975324</v>
      </c>
      <c r="O42">
        <f t="shared" si="6"/>
        <v>-0.30282659469328099</v>
      </c>
      <c r="P42">
        <f t="shared" si="7"/>
        <v>1</v>
      </c>
      <c r="R42">
        <f>(N42-N41)/(L41)</f>
        <v>5.0578084090764197E-4</v>
      </c>
      <c r="S42">
        <f>(O42-O41)/(L41)</f>
        <v>-1.8209642838872414E-3</v>
      </c>
      <c r="T42">
        <f>SQRT(R42^2+S42^2)</f>
        <v>1.8899008392564451E-3</v>
      </c>
      <c r="U42">
        <f t="shared" si="11"/>
        <v>529.12829034640561</v>
      </c>
      <c r="W42">
        <f>E42*111000</f>
        <v>-38.217299999811161</v>
      </c>
      <c r="X42">
        <f t="shared" si="0"/>
        <v>-12.143399999942517</v>
      </c>
      <c r="Y42">
        <f t="shared" si="8"/>
        <v>38.217299999811161</v>
      </c>
      <c r="Z42">
        <f t="shared" si="8"/>
        <v>12.143399999942517</v>
      </c>
      <c r="AA42">
        <f t="shared" si="9"/>
        <v>40.100176842928882</v>
      </c>
      <c r="AC42">
        <f>AA42/313.15</f>
        <v>0.1280542131340536</v>
      </c>
      <c r="AD42">
        <f>(AA43-AA42)/AC42</f>
        <v>-75.711303084943935</v>
      </c>
    </row>
    <row r="43" spans="1:30" x14ac:dyDescent="0.3">
      <c r="A43" s="1" t="s">
        <v>46</v>
      </c>
      <c r="B43">
        <v>14.761843199999999</v>
      </c>
      <c r="C43">
        <v>47.222763499999999</v>
      </c>
      <c r="E43">
        <f t="shared" si="10"/>
        <v>-2.4530000000133612E-4</v>
      </c>
      <c r="F43">
        <f>C43-C42</f>
        <v>-1.219000000034498E-4</v>
      </c>
      <c r="G43">
        <f>(E43/AA$231)*(4318)</f>
        <v>-1.8539613476573614E-4</v>
      </c>
      <c r="H43">
        <f t="shared" si="1"/>
        <v>-9.2131222292946274E-5</v>
      </c>
      <c r="J43">
        <f t="shared" si="2"/>
        <v>-20.578970958996713</v>
      </c>
      <c r="K43">
        <f t="shared" si="3"/>
        <v>-10.226565674517037</v>
      </c>
      <c r="L43">
        <f t="shared" si="4"/>
        <v>22.979919304175986</v>
      </c>
      <c r="N43">
        <f t="shared" si="5"/>
        <v>-0.89551972252822643</v>
      </c>
      <c r="O43">
        <f t="shared" si="6"/>
        <v>-0.44502182706353682</v>
      </c>
      <c r="P43">
        <f t="shared" si="7"/>
        <v>1</v>
      </c>
      <c r="R43">
        <f>(N43-N42)/(L42)</f>
        <v>1.8980794306690074E-3</v>
      </c>
      <c r="S43">
        <f>(O43-O42)/(L42)</f>
        <v>-4.6917581827396262E-3</v>
      </c>
      <c r="T43">
        <f>SQRT(R43^2+S43^2)</f>
        <v>5.0611560310301661E-3</v>
      </c>
      <c r="U43">
        <f t="shared" si="11"/>
        <v>197.5833176983592</v>
      </c>
      <c r="W43">
        <f>E43*111000</f>
        <v>-27.228300000148309</v>
      </c>
      <c r="X43">
        <f t="shared" si="0"/>
        <v>-13.530900000382928</v>
      </c>
      <c r="Y43">
        <f t="shared" si="8"/>
        <v>27.228300000148309</v>
      </c>
      <c r="Z43">
        <f t="shared" si="8"/>
        <v>13.530900000382928</v>
      </c>
      <c r="AA43">
        <f t="shared" si="9"/>
        <v>30.40502550103254</v>
      </c>
      <c r="AC43">
        <f>AA43/313.15</f>
        <v>9.7094125821595212E-2</v>
      </c>
      <c r="AD43">
        <f>(AA44-AA43)/AC43</f>
        <v>209.20468398266672</v>
      </c>
    </row>
    <row r="44" spans="1:30" x14ac:dyDescent="0.3">
      <c r="A44" s="1" t="s">
        <v>47</v>
      </c>
      <c r="B44">
        <v>14.7614743</v>
      </c>
      <c r="C44">
        <v>47.222493900000003</v>
      </c>
      <c r="E44">
        <f t="shared" si="10"/>
        <v>-3.6889999999978329E-4</v>
      </c>
      <c r="F44">
        <f>C44-C43</f>
        <v>-2.6959999999576212E-4</v>
      </c>
      <c r="G44">
        <f>(E44/AA$231)*(4318)</f>
        <v>-2.7881220593015636E-4</v>
      </c>
      <c r="H44">
        <f t="shared" si="1"/>
        <v>-2.0376191574310857E-4</v>
      </c>
      <c r="J44">
        <f t="shared" si="2"/>
        <v>-30.948154858247356</v>
      </c>
      <c r="K44">
        <f t="shared" si="3"/>
        <v>-22.617572647485051</v>
      </c>
      <c r="L44">
        <f t="shared" si="4"/>
        <v>38.332008577614651</v>
      </c>
      <c r="N44">
        <f t="shared" si="5"/>
        <v>-0.80737107202675107</v>
      </c>
      <c r="O44">
        <f t="shared" si="6"/>
        <v>-0.59004402552214263</v>
      </c>
      <c r="P44">
        <f t="shared" si="7"/>
        <v>1</v>
      </c>
      <c r="R44">
        <f>(N44-N43)/(L43)</f>
        <v>3.8358990444956305E-3</v>
      </c>
      <c r="S44">
        <f>(O44-O43)/(L43)</f>
        <v>-6.310822790063144E-3</v>
      </c>
      <c r="T44">
        <f>SQRT(R44^2+S44^2)</f>
        <v>7.3851611876209486E-3</v>
      </c>
      <c r="U44">
        <f t="shared" si="11"/>
        <v>135.40665864899549</v>
      </c>
      <c r="W44">
        <f>E44*111000</f>
        <v>-40.947899999975945</v>
      </c>
      <c r="X44">
        <f t="shared" si="0"/>
        <v>-29.925599999529595</v>
      </c>
      <c r="Y44">
        <f t="shared" si="8"/>
        <v>40.947899999975945</v>
      </c>
      <c r="Z44">
        <f t="shared" si="8"/>
        <v>29.925599999529595</v>
      </c>
      <c r="AA44">
        <f t="shared" si="9"/>
        <v>50.717571410112647</v>
      </c>
      <c r="AC44">
        <f>AA44/313.15</f>
        <v>0.16195935305799986</v>
      </c>
      <c r="AD44">
        <f>(AA45-AA44)/AC44</f>
        <v>-161.90150669156861</v>
      </c>
    </row>
    <row r="45" spans="1:30" x14ac:dyDescent="0.3">
      <c r="A45" s="1" t="s">
        <v>48</v>
      </c>
      <c r="B45">
        <v>14.7613273</v>
      </c>
      <c r="C45">
        <v>47.222329299999998</v>
      </c>
      <c r="E45">
        <f t="shared" si="10"/>
        <v>-1.4700000000011926E-4</v>
      </c>
      <c r="F45">
        <f>C45-C44</f>
        <v>-1.6460000000506625E-4</v>
      </c>
      <c r="G45">
        <f>(E45/AA$231)*(4318)</f>
        <v>-1.111016380368401E-4</v>
      </c>
      <c r="H45">
        <f t="shared" si="1"/>
        <v>-1.2440360286674772E-4</v>
      </c>
      <c r="J45">
        <f t="shared" si="2"/>
        <v>-12.33228182208925</v>
      </c>
      <c r="K45">
        <f t="shared" si="3"/>
        <v>-13.808799918208996</v>
      </c>
      <c r="L45">
        <f t="shared" si="4"/>
        <v>18.513998220820962</v>
      </c>
      <c r="N45">
        <f t="shared" si="5"/>
        <v>-0.66610581220755904</v>
      </c>
      <c r="O45">
        <f t="shared" si="6"/>
        <v>-0.7458572564125846</v>
      </c>
      <c r="P45">
        <f t="shared" si="7"/>
        <v>1</v>
      </c>
      <c r="R45">
        <f>(N45-N44)/(L44)</f>
        <v>3.6853080509245458E-3</v>
      </c>
      <c r="S45">
        <f>(O45-O44)/(L44)</f>
        <v>-4.0648334556993362E-3</v>
      </c>
      <c r="T45">
        <f>SQRT(R45^2+S45^2)</f>
        <v>5.4867446134098385E-3</v>
      </c>
      <c r="U45">
        <f t="shared" si="11"/>
        <v>182.25743504736073</v>
      </c>
      <c r="W45">
        <f>E45*111000</f>
        <v>-16.317000000013238</v>
      </c>
      <c r="X45">
        <f t="shared" si="0"/>
        <v>-18.270600000562354</v>
      </c>
      <c r="Y45">
        <f t="shared" si="8"/>
        <v>16.317000000013238</v>
      </c>
      <c r="Z45">
        <f t="shared" si="8"/>
        <v>18.270600000562354</v>
      </c>
      <c r="AA45">
        <f t="shared" si="9"/>
        <v>24.496108127230762</v>
      </c>
      <c r="AC45">
        <f>AA45/313.15</f>
        <v>7.8224838343384201E-2</v>
      </c>
      <c r="AD45">
        <f>(AA46-AA45)/AC45</f>
        <v>50.420655103246304</v>
      </c>
    </row>
    <row r="46" spans="1:30" x14ac:dyDescent="0.3">
      <c r="A46" s="1" t="s">
        <v>49</v>
      </c>
      <c r="B46">
        <v>14.761106099999999</v>
      </c>
      <c r="C46">
        <v>47.222200000000001</v>
      </c>
      <c r="E46">
        <f t="shared" si="10"/>
        <v>-2.2120000000036555E-4</v>
      </c>
      <c r="F46">
        <f>C46-C45</f>
        <v>-1.2929999999755637E-4</v>
      </c>
      <c r="G46">
        <f>(E46/AA$231)*(4318)</f>
        <v>-1.6718151247462388E-4</v>
      </c>
      <c r="H46">
        <f t="shared" si="1"/>
        <v>-9.772409386313115E-5</v>
      </c>
      <c r="J46">
        <f t="shared" si="2"/>
        <v>-18.55714788468325</v>
      </c>
      <c r="K46">
        <f t="shared" si="3"/>
        <v>-10.847374418807558</v>
      </c>
      <c r="L46">
        <f t="shared" si="4"/>
        <v>21.494959162459569</v>
      </c>
      <c r="N46">
        <f t="shared" si="5"/>
        <v>-0.86332557063392168</v>
      </c>
      <c r="O46">
        <f t="shared" si="6"/>
        <v>-0.50464736112419495</v>
      </c>
      <c r="P46">
        <f t="shared" si="7"/>
        <v>1</v>
      </c>
      <c r="R46">
        <f>(N46-N45)/(L45)</f>
        <v>-1.0652467180458515E-2</v>
      </c>
      <c r="S46">
        <f>(O46-O45)/(L45)</f>
        <v>1.3028514554847664E-2</v>
      </c>
      <c r="T46">
        <f>SQRT(R46^2+S46^2)</f>
        <v>1.6829059645049192E-2</v>
      </c>
      <c r="U46">
        <f t="shared" si="11"/>
        <v>59.421026551188326</v>
      </c>
      <c r="W46">
        <f>E46*111000</f>
        <v>-24.553200000040576</v>
      </c>
      <c r="X46">
        <f t="shared" si="0"/>
        <v>-14.352299999728757</v>
      </c>
      <c r="Y46">
        <f t="shared" si="8"/>
        <v>24.553200000040576</v>
      </c>
      <c r="Z46">
        <f t="shared" si="8"/>
        <v>14.352299999728757</v>
      </c>
      <c r="AA46">
        <f t="shared" si="9"/>
        <v>28.440255721849734</v>
      </c>
      <c r="AC46">
        <f>AA46/313.15</f>
        <v>9.081991289110565E-2</v>
      </c>
      <c r="AD46">
        <f>(AA47-AA46)/AC46</f>
        <v>-87.831768997082861</v>
      </c>
    </row>
    <row r="47" spans="1:30" x14ac:dyDescent="0.3">
      <c r="A47" s="1" t="s">
        <v>50</v>
      </c>
      <c r="B47">
        <v>14.760933100000001</v>
      </c>
      <c r="C47">
        <v>47.222136300000003</v>
      </c>
      <c r="E47">
        <f t="shared" si="10"/>
        <v>-1.7299999999842441E-4</v>
      </c>
      <c r="F47">
        <f>C47-C46</f>
        <v>-6.3699999998334533E-5</v>
      </c>
      <c r="G47">
        <f>(E47/AA$231)*(4318)</f>
        <v>-1.3075226789239927E-4</v>
      </c>
      <c r="H47">
        <f t="shared" si="1"/>
        <v>-4.8144043147999576E-5</v>
      </c>
      <c r="J47">
        <f t="shared" si="2"/>
        <v>-14.51350173605632</v>
      </c>
      <c r="K47">
        <f t="shared" si="3"/>
        <v>-5.3439887894279527</v>
      </c>
      <c r="L47">
        <f t="shared" si="4"/>
        <v>15.466090288888186</v>
      </c>
      <c r="N47">
        <f t="shared" si="5"/>
        <v>-0.9384079275991124</v>
      </c>
      <c r="O47">
        <f t="shared" si="6"/>
        <v>-0.34552939298869934</v>
      </c>
      <c r="P47">
        <f t="shared" si="7"/>
        <v>1</v>
      </c>
      <c r="R47">
        <f>(N47-N46)/(L46)</f>
        <v>-3.493021614868674E-3</v>
      </c>
      <c r="S47">
        <f>(O47-O46)/(L46)</f>
        <v>7.4025713160409878E-3</v>
      </c>
      <c r="T47">
        <f>SQRT(R47^2+S47^2)</f>
        <v>8.1853076967828495E-3</v>
      </c>
      <c r="U47">
        <f t="shared" si="11"/>
        <v>122.17011712254136</v>
      </c>
      <c r="W47">
        <f>E47*111000</f>
        <v>-19.20299999982511</v>
      </c>
      <c r="X47">
        <f t="shared" si="0"/>
        <v>-7.0706999998151332</v>
      </c>
      <c r="Y47">
        <f t="shared" si="8"/>
        <v>19.20299999982511</v>
      </c>
      <c r="Z47">
        <f t="shared" si="8"/>
        <v>7.0706999998151332</v>
      </c>
      <c r="AA47">
        <f t="shared" si="9"/>
        <v>20.463382112462956</v>
      </c>
      <c r="AC47">
        <f>AA47/313.15</f>
        <v>6.5346901205374286E-2</v>
      </c>
      <c r="AD47">
        <f>(AA48-AA47)/AC47</f>
        <v>15.856084176131631</v>
      </c>
    </row>
    <row r="48" spans="1:30" x14ac:dyDescent="0.3">
      <c r="A48" s="1" t="s">
        <v>51</v>
      </c>
      <c r="B48">
        <v>14.7607453</v>
      </c>
      <c r="C48">
        <v>47.222088900000003</v>
      </c>
      <c r="E48">
        <f t="shared" si="10"/>
        <v>-1.878000000008484E-4</v>
      </c>
      <c r="F48">
        <f>C48-C47</f>
        <v>-4.7399999999697684E-5</v>
      </c>
      <c r="G48">
        <f>(E48/AA$231)*(4318)</f>
        <v>-1.4193801104350954E-4</v>
      </c>
      <c r="H48">
        <f t="shared" si="1"/>
        <v>-3.5824609815703137E-5</v>
      </c>
      <c r="J48">
        <f t="shared" si="2"/>
        <v>-15.755119225829558</v>
      </c>
      <c r="K48">
        <f t="shared" si="3"/>
        <v>-3.976531689543048</v>
      </c>
      <c r="L48">
        <f t="shared" si="4"/>
        <v>16.249202629607531</v>
      </c>
      <c r="N48">
        <f t="shared" si="5"/>
        <v>-0.96959337543876112</v>
      </c>
      <c r="O48">
        <f t="shared" si="6"/>
        <v>-0.24472165066718068</v>
      </c>
      <c r="P48">
        <f t="shared" si="7"/>
        <v>1</v>
      </c>
      <c r="R48">
        <f>(N48-N47)/(L47)</f>
        <v>-2.0163756487348522E-3</v>
      </c>
      <c r="S48">
        <f>(O48-O47)/(L47)</f>
        <v>6.5179848583934163E-3</v>
      </c>
      <c r="T48">
        <f>SQRT(R48^2+S48^2)</f>
        <v>6.8227485202854094E-3</v>
      </c>
      <c r="U48">
        <f t="shared" si="11"/>
        <v>146.56849758228637</v>
      </c>
      <c r="W48">
        <f>E48*111000</f>
        <v>-20.845800000094172</v>
      </c>
      <c r="X48">
        <f t="shared" si="0"/>
        <v>-5.2613999999664429</v>
      </c>
      <c r="Y48">
        <f t="shared" si="8"/>
        <v>20.845800000094172</v>
      </c>
      <c r="Z48">
        <f t="shared" si="8"/>
        <v>5.2613999999664429</v>
      </c>
      <c r="AA48">
        <f t="shared" si="9"/>
        <v>21.499528078624728</v>
      </c>
      <c r="AC48">
        <f>AA48/313.15</f>
        <v>6.8655686024667831E-2</v>
      </c>
      <c r="AD48">
        <f>(AA49-AA48)/AC48</f>
        <v>170.31224231074793</v>
      </c>
    </row>
    <row r="49" spans="1:30" x14ac:dyDescent="0.3">
      <c r="A49" s="1" t="s">
        <v>52</v>
      </c>
      <c r="B49">
        <v>14.7604463</v>
      </c>
      <c r="C49">
        <v>47.222084600000002</v>
      </c>
      <c r="E49">
        <f t="shared" si="10"/>
        <v>-2.9900000000004923E-4</v>
      </c>
      <c r="F49">
        <f>C49-C48</f>
        <v>-4.3000000005122274E-6</v>
      </c>
      <c r="G49">
        <f>(E49/AA$231)*(4318)</f>
        <v>-2.2598224335369872E-4</v>
      </c>
      <c r="H49">
        <f t="shared" si="1"/>
        <v>-3.2499118613260828E-6</v>
      </c>
      <c r="J49">
        <f t="shared" si="2"/>
        <v>-25.084029012260558</v>
      </c>
      <c r="K49">
        <f t="shared" si="3"/>
        <v>-0.36074021660719519</v>
      </c>
      <c r="L49">
        <f t="shared" si="4"/>
        <v>25.086622829544179</v>
      </c>
      <c r="N49">
        <f t="shared" si="5"/>
        <v>-0.99989660556140836</v>
      </c>
      <c r="O49">
        <f t="shared" si="6"/>
        <v>-1.4379783961289371E-2</v>
      </c>
      <c r="P49">
        <f t="shared" si="7"/>
        <v>1</v>
      </c>
      <c r="R49">
        <f>(N49-N48)/(L48)</f>
        <v>-1.8649056703516015E-3</v>
      </c>
      <c r="S49">
        <f>(O49-O48)/(L48)</f>
        <v>1.4175579685749467E-2</v>
      </c>
      <c r="T49">
        <f>SQRT(R49^2+S49^2)</f>
        <v>1.4297724734598246E-2</v>
      </c>
      <c r="U49">
        <f t="shared" si="11"/>
        <v>69.941198236958442</v>
      </c>
      <c r="W49">
        <f>E49*111000</f>
        <v>-33.189000000005464</v>
      </c>
      <c r="X49">
        <f t="shared" si="0"/>
        <v>-0.47730000005685724</v>
      </c>
      <c r="Y49">
        <f t="shared" si="8"/>
        <v>33.189000000005464</v>
      </c>
      <c r="Z49">
        <f t="shared" si="8"/>
        <v>0.47730000005685724</v>
      </c>
      <c r="AA49">
        <f t="shared" si="9"/>
        <v>33.192431912868585</v>
      </c>
      <c r="AC49">
        <f>AA49/313.15</f>
        <v>0.10599531187248472</v>
      </c>
      <c r="AD49">
        <f>(AA50-AA49)/AC49</f>
        <v>67.581045986518447</v>
      </c>
    </row>
    <row r="50" spans="1:30" x14ac:dyDescent="0.3">
      <c r="A50" s="1" t="s">
        <v>53</v>
      </c>
      <c r="B50">
        <v>14.7600882</v>
      </c>
      <c r="C50">
        <v>47.222147399999997</v>
      </c>
      <c r="E50">
        <f t="shared" si="10"/>
        <v>-3.5809999999969477E-4</v>
      </c>
      <c r="F50">
        <f>C50-C49</f>
        <v>6.2799999994922473E-5</v>
      </c>
      <c r="G50">
        <f>(E50/AA$231)*(4318)</f>
        <v>-2.7064963660494051E-4</v>
      </c>
      <c r="H50">
        <f t="shared" si="1"/>
        <v>4.746382903499168E-5</v>
      </c>
      <c r="J50">
        <f t="shared" si="2"/>
        <v>-30.042109663148395</v>
      </c>
      <c r="K50">
        <f t="shared" si="3"/>
        <v>5.2684850228840769</v>
      </c>
      <c r="L50">
        <f t="shared" si="4"/>
        <v>30.50057847728446</v>
      </c>
      <c r="N50">
        <f t="shared" si="5"/>
        <v>-0.98496852069617258</v>
      </c>
      <c r="O50">
        <f t="shared" si="6"/>
        <v>0.17273393771229034</v>
      </c>
      <c r="P50">
        <f t="shared" si="7"/>
        <v>1</v>
      </c>
      <c r="R50">
        <f>(N50-N49)/(L49)</f>
        <v>5.9506155797324674E-4</v>
      </c>
      <c r="S50">
        <f>(O50-O49)/(L49)</f>
        <v>7.4587051013187151E-3</v>
      </c>
      <c r="T50">
        <f>SQRT(R50^2+S50^2)</f>
        <v>7.4824046967679695E-3</v>
      </c>
      <c r="U50">
        <f t="shared" si="11"/>
        <v>133.64687430391874</v>
      </c>
      <c r="W50">
        <f>E50*111000</f>
        <v>-39.74909999996612</v>
      </c>
      <c r="X50">
        <f t="shared" si="0"/>
        <v>6.9707999994363945</v>
      </c>
      <c r="Y50">
        <f t="shared" si="8"/>
        <v>39.74909999996612</v>
      </c>
      <c r="Z50">
        <f t="shared" si="8"/>
        <v>6.9707999994363945</v>
      </c>
      <c r="AA50">
        <f t="shared" si="9"/>
        <v>40.355705958878339</v>
      </c>
      <c r="AC50">
        <f>AA50/313.15</f>
        <v>0.12887020903362076</v>
      </c>
      <c r="AD50">
        <f>(AA51-AA50)/AC50</f>
        <v>-153.11419383504119</v>
      </c>
    </row>
    <row r="51" spans="1:30" x14ac:dyDescent="0.3">
      <c r="A51" s="1" t="s">
        <v>54</v>
      </c>
      <c r="B51">
        <v>14.759920599999999</v>
      </c>
      <c r="C51">
        <v>47.222227599999997</v>
      </c>
      <c r="E51">
        <f t="shared" si="10"/>
        <v>-1.6760000000104469E-4</v>
      </c>
      <c r="F51">
        <f>C51-C50</f>
        <v>8.0199999999308602E-5</v>
      </c>
      <c r="G51">
        <f>(E51/AA$231)*(4318)</f>
        <v>-1.266709832318052E-4</v>
      </c>
      <c r="H51">
        <f t="shared" si="1"/>
        <v>6.0614635173268927E-5</v>
      </c>
      <c r="J51">
        <f t="shared" si="2"/>
        <v>-14.060479138730377</v>
      </c>
      <c r="K51">
        <f t="shared" si="3"/>
        <v>6.728224504232851</v>
      </c>
      <c r="L51">
        <f t="shared" si="4"/>
        <v>15.587369200414532</v>
      </c>
      <c r="N51">
        <f t="shared" si="5"/>
        <v>-0.90204311952503513</v>
      </c>
      <c r="O51">
        <f t="shared" si="6"/>
        <v>0.43164593189041289</v>
      </c>
      <c r="P51">
        <f t="shared" si="7"/>
        <v>0.99999999999999989</v>
      </c>
      <c r="R51">
        <f>(N51-N50)/(L50)</f>
        <v>2.7188140458679097E-3</v>
      </c>
      <c r="S51">
        <f>(O51-O50)/(L50)</f>
        <v>8.4887568401677774E-3</v>
      </c>
      <c r="T51">
        <f>SQRT(R51^2+S51^2)</f>
        <v>8.913525817963612E-3</v>
      </c>
      <c r="U51">
        <f t="shared" si="11"/>
        <v>112.18905071040233</v>
      </c>
      <c r="W51">
        <f>E51*111000</f>
        <v>-18.603600000115961</v>
      </c>
      <c r="X51">
        <f t="shared" si="0"/>
        <v>8.9021999999232548</v>
      </c>
      <c r="Y51">
        <f t="shared" si="8"/>
        <v>18.603600000115961</v>
      </c>
      <c r="Z51">
        <f t="shared" si="8"/>
        <v>8.9021999999232548</v>
      </c>
      <c r="AA51">
        <f t="shared" si="9"/>
        <v>20.623847793342254</v>
      </c>
      <c r="AC51">
        <f>AA51/313.15</f>
        <v>6.5859325541568758E-2</v>
      </c>
      <c r="AD51">
        <f>(AA52-AA51)/AC51</f>
        <v>13.82072651925472</v>
      </c>
    </row>
    <row r="52" spans="1:30" x14ac:dyDescent="0.3">
      <c r="A52" s="1" t="s">
        <v>55</v>
      </c>
      <c r="B52">
        <v>14.759765700000001</v>
      </c>
      <c r="C52">
        <v>47.222344399999997</v>
      </c>
      <c r="E52">
        <f t="shared" si="10"/>
        <v>-1.5489999999829251E-4</v>
      </c>
      <c r="F52">
        <f>C52-C51</f>
        <v>1.1680000000069413E-4</v>
      </c>
      <c r="G52">
        <f>(E52/AA$231)*(4318)</f>
        <v>-1.1707240633811473E-4</v>
      </c>
      <c r="H52">
        <f t="shared" si="1"/>
        <v>8.8276675665098747E-5</v>
      </c>
      <c r="J52">
        <f t="shared" si="2"/>
        <v>-12.995037103530736</v>
      </c>
      <c r="K52">
        <f t="shared" si="3"/>
        <v>9.7987109988259604</v>
      </c>
      <c r="L52">
        <f t="shared" si="4"/>
        <v>16.275310336846218</v>
      </c>
      <c r="N52">
        <f t="shared" si="5"/>
        <v>-0.79845095636123375</v>
      </c>
      <c r="O52">
        <f t="shared" si="6"/>
        <v>0.60205985606568324</v>
      </c>
      <c r="P52">
        <f t="shared" si="7"/>
        <v>1</v>
      </c>
      <c r="R52">
        <f>(N52-N51)/(L51)</f>
        <v>6.6459042466926639E-3</v>
      </c>
      <c r="S52">
        <f>(O52-O51)/(L51)</f>
        <v>1.0932821439216206E-2</v>
      </c>
      <c r="T52">
        <f>SQRT(R52^2+S52^2)</f>
        <v>1.2794320141296806E-2</v>
      </c>
      <c r="U52">
        <f t="shared" si="11"/>
        <v>78.159682496317629</v>
      </c>
      <c r="W52">
        <f>E52*111000</f>
        <v>-17.193899999810469</v>
      </c>
      <c r="X52">
        <f t="shared" si="0"/>
        <v>12.964800000077048</v>
      </c>
      <c r="Y52">
        <f t="shared" si="8"/>
        <v>17.193899999810469</v>
      </c>
      <c r="Z52">
        <f t="shared" si="8"/>
        <v>12.964800000077048</v>
      </c>
      <c r="AA52">
        <f t="shared" si="9"/>
        <v>21.534071520394843</v>
      </c>
      <c r="AC52">
        <f>AA52/313.15</f>
        <v>6.8765995594427087E-2</v>
      </c>
      <c r="AD52">
        <f>(AA53-AA52)/AC52</f>
        <v>271.81958060397648</v>
      </c>
    </row>
    <row r="53" spans="1:30" x14ac:dyDescent="0.3">
      <c r="A53" s="1" t="s">
        <v>56</v>
      </c>
      <c r="B53">
        <v>14.759508200000001</v>
      </c>
      <c r="C53">
        <v>47.2225994</v>
      </c>
      <c r="E53">
        <f t="shared" si="10"/>
        <v>-2.575000000000216E-4</v>
      </c>
      <c r="F53">
        <f>C53-C52</f>
        <v>2.5500000000278078E-4</v>
      </c>
      <c r="G53">
        <f>(E53/AA$231)*(4318)</f>
        <v>-1.9461681492833686E-4</v>
      </c>
      <c r="H53">
        <f t="shared" si="1"/>
        <v>1.9272733129034145E-4</v>
      </c>
      <c r="J53">
        <f t="shared" si="2"/>
        <v>-21.602466457045391</v>
      </c>
      <c r="K53">
        <f t="shared" si="3"/>
        <v>21.392733773227899</v>
      </c>
      <c r="L53">
        <f t="shared" si="4"/>
        <v>30.402559354764474</v>
      </c>
      <c r="N53">
        <f t="shared" si="5"/>
        <v>-0.71054762873639477</v>
      </c>
      <c r="O53">
        <f t="shared" si="6"/>
        <v>0.70364910807666536</v>
      </c>
      <c r="P53">
        <f t="shared" si="7"/>
        <v>1</v>
      </c>
      <c r="R53">
        <f>(N53-N52)/(L52)</f>
        <v>5.4010231329249501E-3</v>
      </c>
      <c r="S53">
        <f>(O53-O52)/(L52)</f>
        <v>6.2419241113326621E-3</v>
      </c>
      <c r="T53">
        <f>SQRT(R53^2+S53^2)</f>
        <v>8.2542514799360516E-3</v>
      </c>
      <c r="U53">
        <f t="shared" si="11"/>
        <v>121.14968903367448</v>
      </c>
      <c r="W53">
        <f>E53*111000</f>
        <v>-28.582500000002398</v>
      </c>
      <c r="X53">
        <f t="shared" si="0"/>
        <v>28.305000000308667</v>
      </c>
      <c r="Y53">
        <f t="shared" si="8"/>
        <v>28.582500000002398</v>
      </c>
      <c r="Z53">
        <f t="shared" si="8"/>
        <v>28.305000000308667</v>
      </c>
      <c r="AA53">
        <f t="shared" si="9"/>
        <v>40.226015602686907</v>
      </c>
      <c r="AC53">
        <f>AA53/313.15</f>
        <v>0.12845606132105034</v>
      </c>
      <c r="AD53">
        <f>(AA54-AA53)/AC53</f>
        <v>4.5718083302473865E-2</v>
      </c>
    </row>
    <row r="54" spans="1:30" x14ac:dyDescent="0.3">
      <c r="A54" s="1" t="s">
        <v>57</v>
      </c>
      <c r="B54">
        <v>14.759271399999999</v>
      </c>
      <c r="C54">
        <v>47.222873800000002</v>
      </c>
      <c r="E54">
        <f t="shared" si="10"/>
        <v>-2.3680000000148027E-4</v>
      </c>
      <c r="F54">
        <f>C54-C53</f>
        <v>2.7440000000211739E-4</v>
      </c>
      <c r="G54">
        <f>(E54/AA$231)*(4318)</f>
        <v>-1.7897189038957044E-4</v>
      </c>
      <c r="H54">
        <f t="shared" si="1"/>
        <v>2.0738972433686692E-4</v>
      </c>
      <c r="J54">
        <f t="shared" si="2"/>
        <v>-19.865879833242317</v>
      </c>
      <c r="K54">
        <f t="shared" si="3"/>
        <v>23.020259401392227</v>
      </c>
      <c r="L54">
        <f t="shared" si="4"/>
        <v>30.406997952053917</v>
      </c>
      <c r="N54">
        <f t="shared" si="5"/>
        <v>-0.65333249486079004</v>
      </c>
      <c r="O54">
        <f t="shared" si="6"/>
        <v>0.75707110046479498</v>
      </c>
      <c r="P54">
        <f t="shared" si="7"/>
        <v>1</v>
      </c>
      <c r="R54">
        <f>(N54-N53)/(L53)</f>
        <v>1.8819183348338197E-3</v>
      </c>
      <c r="S54">
        <f>(O54-O53)/(L53)</f>
        <v>1.7571544475829695E-3</v>
      </c>
      <c r="T54">
        <f>SQRT(R54^2+S54^2)</f>
        <v>2.5747249118389924E-3</v>
      </c>
      <c r="U54">
        <f t="shared" si="11"/>
        <v>388.39100651174107</v>
      </c>
      <c r="W54">
        <f>E54*111000</f>
        <v>-26.28480000016431</v>
      </c>
      <c r="X54">
        <f t="shared" si="0"/>
        <v>30.458400000235031</v>
      </c>
      <c r="Y54">
        <f t="shared" si="8"/>
        <v>26.28480000016431</v>
      </c>
      <c r="Z54">
        <f t="shared" si="8"/>
        <v>30.458400000235031</v>
      </c>
      <c r="AA54">
        <f t="shared" si="9"/>
        <v>40.23188836759909</v>
      </c>
      <c r="AC54">
        <f>AA54/313.15</f>
        <v>0.12847481516078266</v>
      </c>
      <c r="AD54">
        <f>(AA55-AA54)/AC54</f>
        <v>36.91391013233185</v>
      </c>
    </row>
    <row r="55" spans="1:30" x14ac:dyDescent="0.3">
      <c r="A55" s="1" t="s">
        <v>58</v>
      </c>
      <c r="B55">
        <v>14.759022999999999</v>
      </c>
      <c r="C55">
        <v>47.223193899999998</v>
      </c>
      <c r="E55">
        <f t="shared" si="10"/>
        <v>-2.4840000000025952E-4</v>
      </c>
      <c r="F55">
        <f>C55-C54</f>
        <v>3.2009999999615957E-4</v>
      </c>
      <c r="G55">
        <f>(E55/AA$231)*(4318)</f>
        <v>-1.8773909447862265E-4</v>
      </c>
      <c r="H55">
        <f t="shared" si="1"/>
        <v>2.4192948527304074E-4</v>
      </c>
      <c r="J55">
        <f t="shared" si="2"/>
        <v>-20.839039487127113</v>
      </c>
      <c r="K55">
        <f t="shared" si="3"/>
        <v>26.854172865307522</v>
      </c>
      <c r="L55">
        <f t="shared" si="4"/>
        <v>33.991354298201507</v>
      </c>
      <c r="N55">
        <f t="shared" si="5"/>
        <v>-0.61306882050974099</v>
      </c>
      <c r="O55">
        <f t="shared" si="6"/>
        <v>0.79002950661275606</v>
      </c>
      <c r="P55">
        <f t="shared" si="7"/>
        <v>0.99999999999999989</v>
      </c>
      <c r="R55">
        <f>(N55-N54)/(L54)</f>
        <v>1.3241581564394239E-3</v>
      </c>
      <c r="S55">
        <f>(O55-O54)/(L54)</f>
        <v>1.0839085857778613E-3</v>
      </c>
      <c r="T55">
        <f>SQRT(R55^2+S55^2)</f>
        <v>1.7112137930685391E-3</v>
      </c>
      <c r="U55">
        <f t="shared" si="11"/>
        <v>584.38051636248531</v>
      </c>
      <c r="W55">
        <f>E55*111000</f>
        <v>-27.572400000028807</v>
      </c>
      <c r="X55">
        <f t="shared" si="0"/>
        <v>35.531099999573712</v>
      </c>
      <c r="Y55">
        <f t="shared" si="8"/>
        <v>27.572400000028807</v>
      </c>
      <c r="Z55">
        <f t="shared" si="8"/>
        <v>35.531099999573712</v>
      </c>
      <c r="AA55">
        <f t="shared" si="9"/>
        <v>44.974396148712167</v>
      </c>
      <c r="AC55">
        <f>AA55/313.15</f>
        <v>0.1436193394498233</v>
      </c>
      <c r="AD55">
        <f>(AA56-AA55)/AC55</f>
        <v>73.803603545133754</v>
      </c>
    </row>
    <row r="56" spans="1:30" x14ac:dyDescent="0.3">
      <c r="A56" s="1" t="s">
        <v>59</v>
      </c>
      <c r="B56">
        <v>14.7587247</v>
      </c>
      <c r="C56">
        <v>47.223596000000001</v>
      </c>
      <c r="E56">
        <f t="shared" si="10"/>
        <v>-2.9829999999897439E-4</v>
      </c>
      <c r="F56">
        <f>C56-C55</f>
        <v>4.0210000000229229E-4</v>
      </c>
      <c r="G56">
        <f>(E56/AA$231)*(4318)</f>
        <v>-2.2545318793366375E-4</v>
      </c>
      <c r="H56">
        <f t="shared" si="1"/>
        <v>3.0390454867232542E-4</v>
      </c>
      <c r="J56">
        <f t="shared" si="2"/>
        <v>-25.025303860636676</v>
      </c>
      <c r="K56">
        <f t="shared" si="3"/>
        <v>33.733404902628124</v>
      </c>
      <c r="L56">
        <f t="shared" si="4"/>
        <v>42.002481351008917</v>
      </c>
      <c r="N56">
        <f t="shared" si="5"/>
        <v>-0.59580536805679829</v>
      </c>
      <c r="O56">
        <f t="shared" si="6"/>
        <v>0.80312885852439841</v>
      </c>
      <c r="P56">
        <f t="shared" si="7"/>
        <v>1</v>
      </c>
      <c r="R56">
        <f>(N56-N55)/(L55)</f>
        <v>5.0787774742638337E-4</v>
      </c>
      <c r="S56">
        <f>(O56-O55)/(L55)</f>
        <v>3.8537305094476463E-4</v>
      </c>
      <c r="T56">
        <f>SQRT(R56^2+S56^2)</f>
        <v>6.3753603406032939E-4</v>
      </c>
      <c r="U56">
        <f t="shared" si="11"/>
        <v>1568.5387908683622</v>
      </c>
      <c r="W56">
        <f>E56*111000</f>
        <v>-33.111299999886157</v>
      </c>
      <c r="X56">
        <f t="shared" si="0"/>
        <v>44.633100000254444</v>
      </c>
      <c r="Y56">
        <f t="shared" si="8"/>
        <v>33.111299999886157</v>
      </c>
      <c r="Z56">
        <f t="shared" si="8"/>
        <v>44.633100000254444</v>
      </c>
      <c r="AA56">
        <f t="shared" si="9"/>
        <v>55.574020938880913</v>
      </c>
      <c r="AC56">
        <f>AA56/313.15</f>
        <v>0.17746773411745462</v>
      </c>
      <c r="AD56">
        <f>(AA57-AA56)/AC56</f>
        <v>-194.7254690516219</v>
      </c>
    </row>
    <row r="57" spans="1:30" x14ac:dyDescent="0.3">
      <c r="A57" s="1" t="s">
        <v>60</v>
      </c>
      <c r="B57">
        <v>14.7586449</v>
      </c>
      <c r="C57">
        <v>47.223767700000003</v>
      </c>
      <c r="E57">
        <f t="shared" si="10"/>
        <v>-7.9799999999963234E-5</v>
      </c>
      <c r="F57">
        <f>C57-C56</f>
        <v>1.7170000000277241E-4</v>
      </c>
      <c r="G57">
        <f>(E57/AA$231)*(4318)</f>
        <v>-6.0312317791350765E-5</v>
      </c>
      <c r="H57">
        <f t="shared" si="1"/>
        <v>1.2976973640284347E-4</v>
      </c>
      <c r="J57">
        <f t="shared" si="2"/>
        <v>-6.6946672748399347</v>
      </c>
      <c r="K57">
        <f t="shared" si="3"/>
        <v>14.404440740715625</v>
      </c>
      <c r="L57">
        <f t="shared" si="4"/>
        <v>15.884158239378028</v>
      </c>
      <c r="N57">
        <f t="shared" si="5"/>
        <v>-0.42146818068352837</v>
      </c>
      <c r="O57">
        <f t="shared" si="6"/>
        <v>0.90684319078400566</v>
      </c>
      <c r="P57">
        <f t="shared" si="7"/>
        <v>0.99999999999999989</v>
      </c>
      <c r="R57">
        <f>(N57-N56)/(L56)</f>
        <v>4.1506401947151213E-3</v>
      </c>
      <c r="S57">
        <f>(O57-O56)/(L56)</f>
        <v>2.4692429809772651E-3</v>
      </c>
      <c r="T57">
        <f>SQRT(R57^2+S57^2)</f>
        <v>4.8295936604532555E-3</v>
      </c>
      <c r="U57">
        <f t="shared" si="11"/>
        <v>207.05675680097494</v>
      </c>
      <c r="W57">
        <f>E57*111000</f>
        <v>-8.8577999999959189</v>
      </c>
      <c r="X57">
        <f t="shared" si="0"/>
        <v>19.058700000307738</v>
      </c>
      <c r="Y57">
        <f t="shared" si="8"/>
        <v>8.8577999999959189</v>
      </c>
      <c r="Z57">
        <f t="shared" si="8"/>
        <v>19.058700000307738</v>
      </c>
      <c r="AA57">
        <f t="shared" si="9"/>
        <v>21.016533171331037</v>
      </c>
      <c r="AC57">
        <f>AA57/313.15</f>
        <v>6.7113310462497328E-2</v>
      </c>
      <c r="AD57">
        <f>(AA58-AA57)/AC57</f>
        <v>-8.3147239415744334</v>
      </c>
    </row>
    <row r="58" spans="1:30" x14ac:dyDescent="0.3">
      <c r="A58" s="1" t="s">
        <v>61</v>
      </c>
      <c r="B58">
        <v>14.758634199999999</v>
      </c>
      <c r="C58">
        <v>47.223951700000001</v>
      </c>
      <c r="E58">
        <f t="shared" si="10"/>
        <v>-1.0700000000696264E-5</v>
      </c>
      <c r="F58">
        <f>C58-C57</f>
        <v>1.8399999999729744E-4</v>
      </c>
      <c r="G58">
        <f>(E58/AA$231)*(4318)</f>
        <v>-8.0869899800719778E-6</v>
      </c>
      <c r="H58">
        <f t="shared" si="1"/>
        <v>1.3906599590790298E-4</v>
      </c>
      <c r="J58">
        <f t="shared" si="2"/>
        <v>-0.89765588778798955</v>
      </c>
      <c r="K58">
        <f t="shared" si="3"/>
        <v>15.43632554577723</v>
      </c>
      <c r="L58">
        <f t="shared" si="4"/>
        <v>15.462403837957899</v>
      </c>
      <c r="N58">
        <f t="shared" si="5"/>
        <v>-5.8054096710653619E-2</v>
      </c>
      <c r="O58">
        <f t="shared" si="6"/>
        <v>0.99831343868301703</v>
      </c>
      <c r="P58">
        <f t="shared" si="7"/>
        <v>1</v>
      </c>
      <c r="R58">
        <f>(N58-N57)/(L57)</f>
        <v>2.2879026920793563E-2</v>
      </c>
      <c r="S58">
        <f>(O58-O57)/(L57)</f>
        <v>5.7585832702327098E-3</v>
      </c>
      <c r="T58">
        <f>SQRT(R58^2+S58^2)</f>
        <v>2.359260803986284E-2</v>
      </c>
      <c r="U58">
        <f t="shared" si="11"/>
        <v>42.386157490955107</v>
      </c>
      <c r="W58">
        <f>E58*111000</f>
        <v>-1.1877000000772853</v>
      </c>
      <c r="X58">
        <f t="shared" si="0"/>
        <v>20.423999999700015</v>
      </c>
      <c r="Y58">
        <f t="shared" si="8"/>
        <v>1.1877000000772853</v>
      </c>
      <c r="Z58">
        <f t="shared" si="8"/>
        <v>20.423999999700015</v>
      </c>
      <c r="AA58">
        <f t="shared" si="9"/>
        <v>20.458504522030193</v>
      </c>
      <c r="AC58">
        <f>AA58/313.15</f>
        <v>6.5331325313843822E-2</v>
      </c>
      <c r="AD58">
        <f>(AA59-AA58)/AC58</f>
        <v>75.726017811879601</v>
      </c>
    </row>
    <row r="59" spans="1:30" x14ac:dyDescent="0.3">
      <c r="A59" s="1" t="s">
        <v>62</v>
      </c>
      <c r="B59">
        <v>14.7586899</v>
      </c>
      <c r="C59">
        <v>47.224173700000001</v>
      </c>
      <c r="E59">
        <f t="shared" si="10"/>
        <v>5.5700000000769023E-5</v>
      </c>
      <c r="F59">
        <f>C59-C58</f>
        <v>2.2200000000083264E-4</v>
      </c>
      <c r="G59">
        <f>(E59/AA$231)*(4318)</f>
        <v>4.2097695501581037E-5</v>
      </c>
      <c r="H59">
        <f t="shared" si="1"/>
        <v>1.6778614723980274E-4</v>
      </c>
      <c r="J59">
        <f t="shared" si="2"/>
        <v>4.6728442006754953</v>
      </c>
      <c r="K59">
        <f t="shared" si="3"/>
        <v>18.624262343618106</v>
      </c>
      <c r="L59">
        <f t="shared" si="4"/>
        <v>19.201526521808052</v>
      </c>
      <c r="N59">
        <f t="shared" si="5"/>
        <v>0.24335795361729873</v>
      </c>
      <c r="O59">
        <f t="shared" si="6"/>
        <v>0.96993654762113202</v>
      </c>
      <c r="P59">
        <f t="shared" si="7"/>
        <v>0.99999999999999989</v>
      </c>
      <c r="R59">
        <f>(N59-N58)/(L58)</f>
        <v>1.9493220684615072E-2</v>
      </c>
      <c r="S59">
        <f>(O59-O58)/(L58)</f>
        <v>-1.8352185959743187E-3</v>
      </c>
      <c r="T59">
        <f>SQRT(R59^2+S59^2)</f>
        <v>1.9579419806371047E-2</v>
      </c>
      <c r="U59">
        <f t="shared" si="11"/>
        <v>51.074036406053509</v>
      </c>
      <c r="W59">
        <f>E59*111000</f>
        <v>6.1827000000853616</v>
      </c>
      <c r="X59">
        <f t="shared" si="0"/>
        <v>24.642000000092423</v>
      </c>
      <c r="Y59">
        <f t="shared" si="8"/>
        <v>6.1827000000853616</v>
      </c>
      <c r="Z59">
        <f t="shared" si="8"/>
        <v>24.642000000092423</v>
      </c>
      <c r="AA59">
        <f t="shared" si="9"/>
        <v>25.40578562642003</v>
      </c>
      <c r="AC59">
        <f>AA59/313.15</f>
        <v>8.1129764095226028E-2</v>
      </c>
      <c r="AD59">
        <f>(AA60-AA59)/AC59</f>
        <v>-67.826092626142255</v>
      </c>
    </row>
    <row r="60" spans="1:30" x14ac:dyDescent="0.3">
      <c r="A60" s="1" t="s">
        <v>63</v>
      </c>
      <c r="B60">
        <v>14.758789200000001</v>
      </c>
      <c r="C60">
        <v>47.224322999999998</v>
      </c>
      <c r="E60">
        <f t="shared" si="10"/>
        <v>9.9300000000468458E-5</v>
      </c>
      <c r="F60">
        <f>C60-C59</f>
        <v>1.4929999999679922E-4</v>
      </c>
      <c r="G60">
        <f>(E60/AA$231)*(4318)</f>
        <v>7.5050290184362713E-5</v>
      </c>
      <c r="H60">
        <f t="shared" si="1"/>
        <v>1.1283996298320516E-4</v>
      </c>
      <c r="J60">
        <f t="shared" si="2"/>
        <v>8.3305822104642608</v>
      </c>
      <c r="K60">
        <f t="shared" si="3"/>
        <v>12.525235891135774</v>
      </c>
      <c r="L60">
        <f t="shared" si="4"/>
        <v>15.042610614314901</v>
      </c>
      <c r="N60">
        <f t="shared" si="5"/>
        <v>0.5537989664198768</v>
      </c>
      <c r="O60">
        <f t="shared" si="6"/>
        <v>0.83265040971122828</v>
      </c>
      <c r="P60">
        <f t="shared" si="7"/>
        <v>1</v>
      </c>
      <c r="R60">
        <f>(N60-N59)/(L59)</f>
        <v>1.6167517329937077E-2</v>
      </c>
      <c r="S60">
        <f>(O60-O59)/(L59)</f>
        <v>-7.1497512322252913E-3</v>
      </c>
      <c r="T60">
        <f>SQRT(R60^2+S60^2)</f>
        <v>1.7677883337563996E-2</v>
      </c>
      <c r="U60">
        <f t="shared" si="11"/>
        <v>56.567858317917803</v>
      </c>
      <c r="W60">
        <f>E60*111000</f>
        <v>11.022300000051999</v>
      </c>
      <c r="X60">
        <f t="shared" si="0"/>
        <v>16.572299999644713</v>
      </c>
      <c r="Y60">
        <f t="shared" si="8"/>
        <v>11.022300000051999</v>
      </c>
      <c r="Z60">
        <f t="shared" si="8"/>
        <v>16.572299999644713</v>
      </c>
      <c r="AA60">
        <f t="shared" si="9"/>
        <v>19.90307073216016</v>
      </c>
      <c r="AC60">
        <f>AA60/313.15</f>
        <v>6.3557626479834456E-2</v>
      </c>
      <c r="AD60">
        <f>(AA61-AA60)/AC60</f>
        <v>90.28294233690356</v>
      </c>
    </row>
    <row r="61" spans="1:30" x14ac:dyDescent="0.3">
      <c r="A61" s="1" t="s">
        <v>64</v>
      </c>
      <c r="B61">
        <v>14.7589734</v>
      </c>
      <c r="C61">
        <v>47.2244624</v>
      </c>
      <c r="E61">
        <f t="shared" si="10"/>
        <v>1.8419999999963466E-4</v>
      </c>
      <c r="F61">
        <f>C61-C60</f>
        <v>1.3940000000189912E-4</v>
      </c>
      <c r="G61">
        <f>(E61/AA$231)*(4318)</f>
        <v>1.3921715460087588E-4</v>
      </c>
      <c r="H61">
        <f t="shared" si="1"/>
        <v>1.0535760777233973E-4</v>
      </c>
      <c r="J61">
        <f t="shared" si="2"/>
        <v>15.453104160697222</v>
      </c>
      <c r="K61">
        <f t="shared" si="3"/>
        <v>11.694694462729709</v>
      </c>
      <c r="L61">
        <f t="shared" si="4"/>
        <v>19.379481592084932</v>
      </c>
      <c r="N61">
        <f t="shared" si="5"/>
        <v>0.79739512572971294</v>
      </c>
      <c r="O61">
        <f t="shared" si="6"/>
        <v>0.60345754901442339</v>
      </c>
      <c r="P61">
        <f t="shared" si="7"/>
        <v>1</v>
      </c>
      <c r="R61">
        <f>(N61-N60)/(L60)</f>
        <v>1.6193742266919036E-2</v>
      </c>
      <c r="S61">
        <f>(O61-O60)/(L60)</f>
        <v>-1.5236242336732401E-2</v>
      </c>
      <c r="T61">
        <f>SQRT(R61^2+S61^2)</f>
        <v>2.223466593297585E-2</v>
      </c>
      <c r="U61">
        <f t="shared" si="11"/>
        <v>44.97481558816304</v>
      </c>
      <c r="W61">
        <f>E61*111000</f>
        <v>20.446199999959447</v>
      </c>
      <c r="X61">
        <f t="shared" si="0"/>
        <v>15.473400000210802</v>
      </c>
      <c r="Y61">
        <f t="shared" si="8"/>
        <v>20.446199999959447</v>
      </c>
      <c r="Z61">
        <f t="shared" si="8"/>
        <v>15.473400000210802</v>
      </c>
      <c r="AA61">
        <f t="shared" si="9"/>
        <v>25.641240258709509</v>
      </c>
      <c r="AC61">
        <f>AA61/313.15</f>
        <v>8.1881654985500596E-2</v>
      </c>
      <c r="AD61">
        <f>(AA62-AA61)/AC61</f>
        <v>-121.6684330423324</v>
      </c>
    </row>
    <row r="62" spans="1:30" x14ac:dyDescent="0.3">
      <c r="A62" s="1" t="s">
        <v>65</v>
      </c>
      <c r="B62">
        <v>14.759100800000001</v>
      </c>
      <c r="C62">
        <v>47.224523400000002</v>
      </c>
      <c r="E62">
        <f t="shared" si="10"/>
        <v>1.2740000000022178E-4</v>
      </c>
      <c r="F62">
        <f>C62-C61</f>
        <v>6.1000000002309207E-5</v>
      </c>
      <c r="G62">
        <f>(E62/AA$231)*(4318)</f>
        <v>9.628808629868426E-5</v>
      </c>
      <c r="H62">
        <f t="shared" si="1"/>
        <v>4.6103400819716361E-5</v>
      </c>
      <c r="J62">
        <f t="shared" si="2"/>
        <v>10.687977579153953</v>
      </c>
      <c r="K62">
        <f t="shared" si="3"/>
        <v>5.1174774909885166</v>
      </c>
      <c r="L62">
        <f t="shared" si="4"/>
        <v>11.849955299631798</v>
      </c>
      <c r="N62">
        <f t="shared" si="5"/>
        <v>0.9019424385074305</v>
      </c>
      <c r="O62">
        <f t="shared" si="6"/>
        <v>0.4318562696306143</v>
      </c>
      <c r="P62">
        <f t="shared" si="7"/>
        <v>1</v>
      </c>
      <c r="R62">
        <f>(N62-N61)/(L61)</f>
        <v>5.3947424899341637E-3</v>
      </c>
      <c r="S62">
        <f>(O62-O61)/(L61)</f>
        <v>-8.8547920422131082E-3</v>
      </c>
      <c r="T62">
        <f>SQRT(R62^2+S62^2)</f>
        <v>1.0368731293824797E-2</v>
      </c>
      <c r="U62">
        <f t="shared" si="11"/>
        <v>96.443814740918214</v>
      </c>
      <c r="W62">
        <f>E62*111000</f>
        <v>14.141400000024618</v>
      </c>
      <c r="X62">
        <f t="shared" si="0"/>
        <v>6.771000000256322</v>
      </c>
      <c r="Y62">
        <f t="shared" si="8"/>
        <v>14.141400000024618</v>
      </c>
      <c r="Z62">
        <f t="shared" si="8"/>
        <v>6.771000000256322</v>
      </c>
      <c r="AA62">
        <f t="shared" si="9"/>
        <v>15.678827601710767</v>
      </c>
      <c r="AC62">
        <f>AA62/313.15</f>
        <v>5.0068106663614137E-2</v>
      </c>
      <c r="AD62">
        <f>(AA63-AA62)/AC62</f>
        <v>-11.856928963369299</v>
      </c>
    </row>
    <row r="63" spans="1:30" x14ac:dyDescent="0.3">
      <c r="A63" s="1" t="s">
        <v>66</v>
      </c>
      <c r="B63">
        <v>14.759225600000001</v>
      </c>
      <c r="C63">
        <v>47.224577199999999</v>
      </c>
      <c r="E63">
        <f t="shared" si="10"/>
        <v>1.2480000000003599E-4</v>
      </c>
      <c r="F63">
        <f>C63-C62</f>
        <v>5.3799999996329007E-5</v>
      </c>
      <c r="G63">
        <f>(E63/AA$231)*(4318)</f>
        <v>9.4323023312859833E-5</v>
      </c>
      <c r="H63">
        <f t="shared" si="1"/>
        <v>4.0661687931763918E-5</v>
      </c>
      <c r="J63">
        <f t="shared" si="2"/>
        <v>10.469855587727441</v>
      </c>
      <c r="K63">
        <f t="shared" si="3"/>
        <v>4.5134473604257952</v>
      </c>
      <c r="L63">
        <f t="shared" si="4"/>
        <v>11.401275503346197</v>
      </c>
      <c r="N63">
        <f t="shared" si="5"/>
        <v>0.91830563910630958</v>
      </c>
      <c r="O63">
        <f t="shared" si="6"/>
        <v>0.39587214247222857</v>
      </c>
      <c r="P63">
        <f t="shared" si="7"/>
        <v>1</v>
      </c>
      <c r="R63">
        <f>(N63-N62)/(L62)</f>
        <v>1.3808660189112711E-3</v>
      </c>
      <c r="S63">
        <f>(O63-O62)/(L62)</f>
        <v>-3.0366466580261128E-3</v>
      </c>
      <c r="T63">
        <f>SQRT(R63^2+S63^2)</f>
        <v>3.3358677863316198E-3</v>
      </c>
      <c r="U63">
        <f t="shared" si="11"/>
        <v>299.77207253159094</v>
      </c>
      <c r="W63">
        <f>E63*111000</f>
        <v>13.852800000003995</v>
      </c>
      <c r="X63">
        <f t="shared" si="0"/>
        <v>5.9717999995925197</v>
      </c>
      <c r="Y63">
        <f t="shared" si="8"/>
        <v>13.852800000003995</v>
      </c>
      <c r="Z63">
        <f t="shared" si="8"/>
        <v>5.9717999995925197</v>
      </c>
      <c r="AA63">
        <f t="shared" si="9"/>
        <v>15.085173617669897</v>
      </c>
      <c r="AC63">
        <f>AA63/313.15</f>
        <v>4.8172357073830108E-2</v>
      </c>
      <c r="AD63">
        <f>(AA64-AA63)/AC63</f>
        <v>62.705716222035505</v>
      </c>
    </row>
    <row r="64" spans="1:30" x14ac:dyDescent="0.3">
      <c r="A64" s="1" t="s">
        <v>67</v>
      </c>
      <c r="B64">
        <v>14.759382499999999</v>
      </c>
      <c r="C64">
        <v>47.224621800000001</v>
      </c>
      <c r="E64">
        <f t="shared" si="10"/>
        <v>1.5689999999857207E-4</v>
      </c>
      <c r="F64">
        <f>C64-C63</f>
        <v>4.4600000002503748E-5</v>
      </c>
      <c r="G64">
        <f>(E64/AA$231)*(4318)</f>
        <v>1.1858399325039065E-4</v>
      </c>
      <c r="H64">
        <f t="shared" si="1"/>
        <v>3.3708388140933466E-5</v>
      </c>
      <c r="J64">
        <f t="shared" si="2"/>
        <v>13.162823250793362</v>
      </c>
      <c r="K64">
        <f t="shared" si="3"/>
        <v>3.7416310836436146</v>
      </c>
      <c r="L64">
        <f t="shared" si="4"/>
        <v>13.684287306897442</v>
      </c>
      <c r="N64">
        <f t="shared" si="5"/>
        <v>0.96189322509757302</v>
      </c>
      <c r="O64">
        <f t="shared" si="6"/>
        <v>0.27342535272243801</v>
      </c>
      <c r="P64">
        <f t="shared" si="7"/>
        <v>1</v>
      </c>
      <c r="R64">
        <f>(N64-N63)/(L63)</f>
        <v>3.8230447092056311E-3</v>
      </c>
      <c r="S64">
        <f>(O64-O63)/(L63)</f>
        <v>-1.073974483941321E-2</v>
      </c>
      <c r="T64">
        <f>SQRT(R64^2+S64^2)</f>
        <v>1.1399903072583022E-2</v>
      </c>
      <c r="U64">
        <f t="shared" si="11"/>
        <v>87.720044076955219</v>
      </c>
      <c r="W64">
        <f>E64*111000</f>
        <v>17.4158999998415</v>
      </c>
      <c r="X64">
        <f t="shared" si="0"/>
        <v>4.950600000277916</v>
      </c>
      <c r="Y64">
        <f t="shared" si="8"/>
        <v>17.4158999998415</v>
      </c>
      <c r="Z64">
        <f t="shared" si="8"/>
        <v>4.950600000277916</v>
      </c>
      <c r="AA64">
        <f t="shared" si="9"/>
        <v>18.105855770088052</v>
      </c>
      <c r="AC64">
        <f>AA64/313.15</f>
        <v>5.7818476034130782E-2</v>
      </c>
      <c r="AD64">
        <f>(AA65-AA64)/AC64</f>
        <v>237.94133287374299</v>
      </c>
    </row>
    <row r="65" spans="1:30" x14ac:dyDescent="0.3">
      <c r="A65" s="1" t="s">
        <v>68</v>
      </c>
      <c r="B65">
        <v>14.759669199999999</v>
      </c>
      <c r="C65">
        <v>47.224636099999998</v>
      </c>
      <c r="E65">
        <f t="shared" si="10"/>
        <v>2.8670000000019513E-4</v>
      </c>
      <c r="F65">
        <f>C65-C64</f>
        <v>1.4299999996580937E-5</v>
      </c>
      <c r="G65">
        <f>(E65/AA$231)*(4318)</f>
        <v>2.1668598384461154E-4</v>
      </c>
      <c r="H65">
        <f t="shared" si="1"/>
        <v>1.0807846418677967E-5</v>
      </c>
      <c r="J65">
        <f t="shared" si="2"/>
        <v>24.05214420675188</v>
      </c>
      <c r="K65">
        <f t="shared" si="3"/>
        <v>1.1996709524732543</v>
      </c>
      <c r="L65">
        <f t="shared" si="4"/>
        <v>24.082044168562522</v>
      </c>
      <c r="N65">
        <f t="shared" si="5"/>
        <v>0.99875841263302412</v>
      </c>
      <c r="O65">
        <f t="shared" si="6"/>
        <v>4.9815993363193957E-2</v>
      </c>
      <c r="P65">
        <f t="shared" si="7"/>
        <v>1</v>
      </c>
      <c r="R65">
        <f>(N65-N64)/(L64)</f>
        <v>2.6939793581262743E-3</v>
      </c>
      <c r="S65">
        <f>(O65-O64)/(L64)</f>
        <v>-1.6340592267931685E-2</v>
      </c>
      <c r="T65">
        <f>SQRT(R65^2+S65^2)</f>
        <v>1.656117388498772E-2</v>
      </c>
      <c r="U65">
        <f t="shared" si="11"/>
        <v>60.382193131036104</v>
      </c>
      <c r="W65">
        <f>E65*111000</f>
        <v>31.82370000002166</v>
      </c>
      <c r="X65">
        <f t="shared" si="0"/>
        <v>1.587299999620484</v>
      </c>
      <c r="Y65">
        <f t="shared" si="8"/>
        <v>31.82370000002166</v>
      </c>
      <c r="Z65">
        <f t="shared" si="8"/>
        <v>1.587299999620484</v>
      </c>
      <c r="AA65">
        <f t="shared" si="9"/>
        <v>31.863261022377696</v>
      </c>
      <c r="AC65">
        <f>AA65/313.15</f>
        <v>0.1017507936208772</v>
      </c>
      <c r="AD65">
        <f>(AA66-AA65)/AC65</f>
        <v>191.11311538776516</v>
      </c>
    </row>
    <row r="66" spans="1:30" x14ac:dyDescent="0.3">
      <c r="A66" s="1" t="s">
        <v>69</v>
      </c>
      <c r="B66">
        <v>14.7601292</v>
      </c>
      <c r="C66">
        <v>47.224590599999999</v>
      </c>
      <c r="E66">
        <f t="shared" si="10"/>
        <v>4.6000000000034902E-4</v>
      </c>
      <c r="F66">
        <f>C66-C65</f>
        <v>-4.5499999998810381E-5</v>
      </c>
      <c r="G66">
        <f>(E66/AA$231)*(4318)</f>
        <v>3.4766498977512766E-4</v>
      </c>
      <c r="H66">
        <f t="shared" si="1"/>
        <v>-3.4388602248571126E-5</v>
      </c>
      <c r="J66">
        <f t="shared" si="2"/>
        <v>38.590813865039173</v>
      </c>
      <c r="K66">
        <f t="shared" si="3"/>
        <v>-3.8171348495913948</v>
      </c>
      <c r="L66">
        <f t="shared" si="4"/>
        <v>38.779136571435735</v>
      </c>
      <c r="N66">
        <f t="shared" si="5"/>
        <v>0.99514371068964758</v>
      </c>
      <c r="O66">
        <f t="shared" si="6"/>
        <v>-9.8432693119914705E-2</v>
      </c>
      <c r="P66">
        <f t="shared" si="7"/>
        <v>1</v>
      </c>
      <c r="R66">
        <f>(N66-N65)/(L65)</f>
        <v>-1.5009946489905082E-4</v>
      </c>
      <c r="S66">
        <f>(O66-O65)/(L65)</f>
        <v>-6.1559843278020925E-3</v>
      </c>
      <c r="T66">
        <f>SQRT(R66^2+S66^2)</f>
        <v>6.1578139703557105E-3</v>
      </c>
      <c r="U66">
        <f t="shared" si="11"/>
        <v>162.39529235766022</v>
      </c>
      <c r="W66">
        <f>E66*111000</f>
        <v>51.060000000038741</v>
      </c>
      <c r="X66">
        <f t="shared" si="0"/>
        <v>-5.0504999998679523</v>
      </c>
      <c r="Y66">
        <f t="shared" si="8"/>
        <v>51.060000000038741</v>
      </c>
      <c r="Z66">
        <f t="shared" si="8"/>
        <v>5.0504999998679523</v>
      </c>
      <c r="AA66">
        <f t="shared" si="9"/>
        <v>51.309172184441081</v>
      </c>
      <c r="AC66">
        <f>AA66/313.15</f>
        <v>0.1638485460145013</v>
      </c>
      <c r="AD66">
        <f>(AA67-AA66)/AC66</f>
        <v>157.6905407917323</v>
      </c>
    </row>
    <row r="67" spans="1:30" x14ac:dyDescent="0.3">
      <c r="A67" s="1" t="s">
        <v>70</v>
      </c>
      <c r="B67">
        <v>14.7608193</v>
      </c>
      <c r="C67">
        <v>47.224508100000001</v>
      </c>
      <c r="E67">
        <f t="shared" si="10"/>
        <v>6.9009999999991578E-4</v>
      </c>
      <c r="F67">
        <f>C67-C66</f>
        <v>-8.2499999997764917E-5</v>
      </c>
      <c r="G67">
        <f>(E67/AA$231)*(4318)</f>
        <v>5.2157306400783538E-4</v>
      </c>
      <c r="H67">
        <f t="shared" si="1"/>
        <v>-6.235296012097654E-5</v>
      </c>
      <c r="J67">
        <f t="shared" si="2"/>
        <v>57.894610104869727</v>
      </c>
      <c r="K67">
        <f t="shared" si="3"/>
        <v>-6.9211785734283957</v>
      </c>
      <c r="L67">
        <f t="shared" si="4"/>
        <v>58.306848586080932</v>
      </c>
      <c r="N67">
        <f t="shared" si="5"/>
        <v>0.99292984458587918</v>
      </c>
      <c r="O67">
        <f t="shared" si="6"/>
        <v>-0.11870266943359765</v>
      </c>
      <c r="P67">
        <f t="shared" si="7"/>
        <v>1</v>
      </c>
      <c r="R67">
        <f>(N67-N66)/(L66)</f>
        <v>-5.7089102530433845E-5</v>
      </c>
      <c r="S67">
        <f>(O67-O66)/(L66)</f>
        <v>-5.2270313642345458E-4</v>
      </c>
      <c r="T67">
        <f>SQRT(R67^2+S67^2)</f>
        <v>5.258115008771175E-4</v>
      </c>
      <c r="U67">
        <f t="shared" si="11"/>
        <v>1901.8222277981338</v>
      </c>
      <c r="W67">
        <f>E67*111000</f>
        <v>76.601099999990652</v>
      </c>
      <c r="X67">
        <f t="shared" ref="X67:X130" si="12">F67*111000</f>
        <v>-9.1574999997519058</v>
      </c>
      <c r="Y67">
        <f t="shared" si="8"/>
        <v>76.601099999990652</v>
      </c>
      <c r="Z67">
        <f t="shared" si="8"/>
        <v>9.1574999997519058</v>
      </c>
      <c r="AA67">
        <f t="shared" si="9"/>
        <v>77.146538013406825</v>
      </c>
      <c r="AC67">
        <f>AA67/313.15</f>
        <v>0.24635650012264676</v>
      </c>
      <c r="AD67">
        <f>(AA68-AA67)/AC67</f>
        <v>-150.70140369516801</v>
      </c>
    </row>
    <row r="68" spans="1:30" x14ac:dyDescent="0.3">
      <c r="A68" s="1" t="s">
        <v>71</v>
      </c>
      <c r="B68">
        <v>14.761177399999999</v>
      </c>
      <c r="C68">
        <v>47.224466200000002</v>
      </c>
      <c r="E68">
        <f t="shared" si="10"/>
        <v>3.5809999999969477E-4</v>
      </c>
      <c r="F68">
        <f>C68-C67</f>
        <v>-4.1899999999372994E-5</v>
      </c>
      <c r="G68">
        <f>(E68/AA$231)*(4318)</f>
        <v>2.7064963660494051E-4</v>
      </c>
      <c r="H68">
        <f t="shared" ref="H68:H131" si="13">(F68/AA$231)*(4318)</f>
        <v>-3.1667745807280022E-5</v>
      </c>
      <c r="J68">
        <f t="shared" ref="J68:J131" si="14">G68*111000</f>
        <v>30.042109663148395</v>
      </c>
      <c r="K68">
        <f t="shared" ref="K68:K131" si="15">H68*111000</f>
        <v>-3.5151197846080824</v>
      </c>
      <c r="L68">
        <f t="shared" ref="L68:L131" si="16">SQRT(J68^2+K68^2)</f>
        <v>30.247056387568978</v>
      </c>
      <c r="N68">
        <f t="shared" ref="N68:N131" si="17">(J68)/L68</f>
        <v>0.99322424232644291</v>
      </c>
      <c r="O68">
        <f t="shared" ref="O68:O131" si="18">(K68)/L68</f>
        <v>-0.11621361561823704</v>
      </c>
      <c r="P68">
        <f t="shared" ref="P68:P131" si="19">SQRT(N68^2+O68^2)</f>
        <v>1</v>
      </c>
      <c r="R68">
        <f>(N68-N67)/(L67)</f>
        <v>5.0491108283633453E-6</v>
      </c>
      <c r="S68">
        <f>(O68-O67)/(L67)</f>
        <v>4.268887576192562E-5</v>
      </c>
      <c r="T68">
        <f>SQRT(R68^2+S68^2)</f>
        <v>4.298643546485585E-5</v>
      </c>
      <c r="U68">
        <f t="shared" si="11"/>
        <v>23263.152415081349</v>
      </c>
      <c r="W68">
        <f>E68*111000</f>
        <v>39.74909999996612</v>
      </c>
      <c r="X68">
        <f t="shared" si="12"/>
        <v>-4.6508999999304024</v>
      </c>
      <c r="Y68">
        <f t="shared" ref="Y68:Z131" si="20">ABS(W68)</f>
        <v>39.74909999996612</v>
      </c>
      <c r="Z68">
        <f t="shared" si="20"/>
        <v>4.6508999999304024</v>
      </c>
      <c r="AA68">
        <f t="shared" ref="AA68:AA131" si="21">SQRT(W68^2+X68^2)</f>
        <v>40.020267635495131</v>
      </c>
      <c r="AC68">
        <f>AA68/313.15</f>
        <v>0.12779903444194518</v>
      </c>
      <c r="AD68">
        <f>(AA69-AA68)/AC68</f>
        <v>-52.576588162119755</v>
      </c>
    </row>
    <row r="69" spans="1:30" x14ac:dyDescent="0.3">
      <c r="A69" s="1" t="s">
        <v>72</v>
      </c>
      <c r="B69">
        <v>14.761474</v>
      </c>
      <c r="C69">
        <v>47.224421100000001</v>
      </c>
      <c r="E69">
        <f t="shared" ref="E69:E132" si="22">B69-B68</f>
        <v>2.966000000004243E-4</v>
      </c>
      <c r="F69">
        <f>C69-C68</f>
        <v>-4.5100000001241369E-5</v>
      </c>
      <c r="G69">
        <f>(E69/AA$231)*(4318)</f>
        <v>2.2416833905950466E-4</v>
      </c>
      <c r="H69">
        <f t="shared" si="13"/>
        <v>-3.4086284867995524E-5</v>
      </c>
      <c r="J69">
        <f t="shared" si="14"/>
        <v>24.882685635605018</v>
      </c>
      <c r="K69">
        <f t="shared" si="15"/>
        <v>-3.7835776203475033</v>
      </c>
      <c r="L69">
        <f t="shared" si="16"/>
        <v>25.168700881244124</v>
      </c>
      <c r="N69">
        <f t="shared" si="17"/>
        <v>0.98863607434532919</v>
      </c>
      <c r="O69">
        <f t="shared" si="18"/>
        <v>-0.15032868157160426</v>
      </c>
      <c r="P69">
        <f t="shared" si="19"/>
        <v>1</v>
      </c>
      <c r="R69">
        <f>(N69-N68)/(L68)</f>
        <v>-1.5168973543486304E-4</v>
      </c>
      <c r="S69">
        <f>(O69-O68)/(L68)</f>
        <v>-1.1278805288103316E-3</v>
      </c>
      <c r="T69">
        <f>SQRT(R69^2+S69^2)</f>
        <v>1.1380352644385727E-3</v>
      </c>
      <c r="U69">
        <f t="shared" ref="U69:U132" si="23">1/T69</f>
        <v>878.70739268640352</v>
      </c>
      <c r="W69">
        <f>E69*111000</f>
        <v>32.922600000047098</v>
      </c>
      <c r="X69">
        <f t="shared" si="12"/>
        <v>-5.006100000137792</v>
      </c>
      <c r="Y69">
        <f t="shared" si="20"/>
        <v>32.922600000047098</v>
      </c>
      <c r="Z69">
        <f t="shared" si="20"/>
        <v>5.006100000137792</v>
      </c>
      <c r="AA69">
        <f t="shared" si="21"/>
        <v>33.301030434124421</v>
      </c>
      <c r="AC69">
        <f>AA69/313.15</f>
        <v>0.1063421058091152</v>
      </c>
      <c r="AD69">
        <f>(AA70-AA69)/AC69</f>
        <v>-57.719069069814879</v>
      </c>
    </row>
    <row r="70" spans="1:30" x14ac:dyDescent="0.3">
      <c r="A70" s="1" t="s">
        <v>73</v>
      </c>
      <c r="B70">
        <v>14.7617181</v>
      </c>
      <c r="C70">
        <v>47.224403799999997</v>
      </c>
      <c r="E70">
        <f t="shared" si="22"/>
        <v>2.440999999997473E-4</v>
      </c>
      <c r="F70">
        <f>C70-C69</f>
        <v>-1.7300000003217519E-5</v>
      </c>
      <c r="G70">
        <f>(E70/AA$231)*(4318)</f>
        <v>1.8448918261729656E-4</v>
      </c>
      <c r="H70">
        <f t="shared" si="13"/>
        <v>-1.3075226791790789E-5</v>
      </c>
      <c r="J70">
        <f t="shared" si="14"/>
        <v>20.478299270519919</v>
      </c>
      <c r="K70">
        <f t="shared" si="15"/>
        <v>-1.4513501738887775</v>
      </c>
      <c r="L70">
        <f t="shared" si="16"/>
        <v>20.52966532460341</v>
      </c>
      <c r="N70">
        <f t="shared" si="17"/>
        <v>0.99749795950049258</v>
      </c>
      <c r="O70">
        <f t="shared" si="18"/>
        <v>-7.0695267114239457E-2</v>
      </c>
      <c r="P70">
        <f t="shared" si="19"/>
        <v>1</v>
      </c>
      <c r="R70">
        <f>(N70-N69)/(L69)</f>
        <v>3.5209942686264466E-4</v>
      </c>
      <c r="S70">
        <f>(O70-O69)/(L69)</f>
        <v>3.1639858899792529E-3</v>
      </c>
      <c r="T70">
        <f>SQRT(R70^2+S70^2)</f>
        <v>3.1835170359815583E-3</v>
      </c>
      <c r="U70">
        <f t="shared" si="23"/>
        <v>314.11799864663669</v>
      </c>
      <c r="W70">
        <f>E70*111000</f>
        <v>27.09509999997195</v>
      </c>
      <c r="X70">
        <f t="shared" si="12"/>
        <v>-1.9203000003571447</v>
      </c>
      <c r="Y70">
        <f t="shared" si="20"/>
        <v>27.09509999997195</v>
      </c>
      <c r="Z70">
        <f t="shared" si="20"/>
        <v>1.9203000003571447</v>
      </c>
      <c r="AA70">
        <f t="shared" si="21"/>
        <v>27.163063083898539</v>
      </c>
      <c r="AC70">
        <f>AA70/313.15</f>
        <v>8.6741379798494458E-2</v>
      </c>
      <c r="AD70">
        <f>(AA71-AA70)/AC70</f>
        <v>99.726714641395333</v>
      </c>
    </row>
    <row r="71" spans="1:30" x14ac:dyDescent="0.3">
      <c r="A71" s="1" t="s">
        <v>74</v>
      </c>
      <c r="B71">
        <v>14.762040000000001</v>
      </c>
      <c r="C71">
        <v>47.224381899999997</v>
      </c>
      <c r="E71">
        <f t="shared" si="22"/>
        <v>3.2190000000120733E-4</v>
      </c>
      <c r="F71">
        <f>C71-C70</f>
        <v>-2.1900000000130149E-5</v>
      </c>
      <c r="G71">
        <f>(E71/AA$231)*(4318)</f>
        <v>2.4328991349771396E-4</v>
      </c>
      <c r="H71">
        <f t="shared" si="13"/>
        <v>-1.6551876687206013E-5</v>
      </c>
      <c r="J71">
        <f t="shared" si="14"/>
        <v>27.005180398246249</v>
      </c>
      <c r="K71">
        <f t="shared" si="15"/>
        <v>-1.8372583122798676</v>
      </c>
      <c r="L71">
        <f t="shared" si="16"/>
        <v>27.067605849942932</v>
      </c>
      <c r="N71">
        <f t="shared" si="17"/>
        <v>0.9976937209724881</v>
      </c>
      <c r="O71">
        <f t="shared" si="18"/>
        <v>-6.7876646440961128E-2</v>
      </c>
      <c r="P71">
        <f t="shared" si="19"/>
        <v>1</v>
      </c>
      <c r="R71">
        <f>(N71-N70)/(L70)</f>
        <v>9.5355413203403721E-6</v>
      </c>
      <c r="S71">
        <f>(O71-O70)/(L70)</f>
        <v>1.3729501327527265E-4</v>
      </c>
      <c r="T71">
        <f>SQRT(R71^2+S71^2)</f>
        <v>1.3762575056481695E-4</v>
      </c>
      <c r="U71">
        <f t="shared" si="23"/>
        <v>7266.0820805408412</v>
      </c>
      <c r="W71">
        <f>E71*111000</f>
        <v>35.730900000134014</v>
      </c>
      <c r="X71">
        <f t="shared" si="12"/>
        <v>-2.4309000000144465</v>
      </c>
      <c r="Y71">
        <f t="shared" si="20"/>
        <v>35.730900000134014</v>
      </c>
      <c r="Z71">
        <f t="shared" si="20"/>
        <v>2.4309000000144465</v>
      </c>
      <c r="AA71">
        <f t="shared" si="21"/>
        <v>35.813495914663889</v>
      </c>
      <c r="AC71">
        <f>AA71/313.15</f>
        <v>0.11436530708818103</v>
      </c>
      <c r="AD71">
        <f>(AA72-AA71)/AC71</f>
        <v>117.86690199771216</v>
      </c>
    </row>
    <row r="72" spans="1:30" x14ac:dyDescent="0.3">
      <c r="A72" s="1" t="s">
        <v>75</v>
      </c>
      <c r="B72">
        <v>14.762483899999999</v>
      </c>
      <c r="C72">
        <v>47.224369099999997</v>
      </c>
      <c r="E72">
        <f t="shared" si="22"/>
        <v>4.4389999999872032E-4</v>
      </c>
      <c r="F72">
        <f>C72-C71</f>
        <v>-1.2800000000368073E-5</v>
      </c>
      <c r="G72">
        <f>(E72/AA$231)*(4318)</f>
        <v>3.3549671513177646E-4</v>
      </c>
      <c r="H72">
        <f t="shared" si="13"/>
        <v>-9.6741562374917899E-6</v>
      </c>
      <c r="J72">
        <f t="shared" si="14"/>
        <v>37.240135379627183</v>
      </c>
      <c r="K72">
        <f t="shared" si="15"/>
        <v>-1.0738313423615886</v>
      </c>
      <c r="L72">
        <f t="shared" si="16"/>
        <v>37.255614299656884</v>
      </c>
      <c r="N72">
        <f t="shared" si="17"/>
        <v>0.99958452114343899</v>
      </c>
      <c r="O72">
        <f t="shared" si="18"/>
        <v>-2.8823342804777705E-2</v>
      </c>
      <c r="P72">
        <f t="shared" si="19"/>
        <v>1</v>
      </c>
      <c r="R72">
        <f>(N72-N71)/(L71)</f>
        <v>6.98547252916673E-5</v>
      </c>
      <c r="S72">
        <f>(O72-O71)/(L71)</f>
        <v>1.4428059819064404E-3</v>
      </c>
      <c r="T72">
        <f>SQRT(R72^2+S72^2)</f>
        <v>1.4444960311716269E-3</v>
      </c>
      <c r="U72">
        <f t="shared" si="23"/>
        <v>692.28296819126786</v>
      </c>
      <c r="W72">
        <f>E72*111000</f>
        <v>49.272899999857955</v>
      </c>
      <c r="X72">
        <f t="shared" si="12"/>
        <v>-1.420800000040856</v>
      </c>
      <c r="Y72">
        <f t="shared" si="20"/>
        <v>49.272899999857955</v>
      </c>
      <c r="Z72">
        <f t="shared" si="20"/>
        <v>1.420800000040856</v>
      </c>
      <c r="AA72">
        <f t="shared" si="21"/>
        <v>49.293380357164779</v>
      </c>
      <c r="AC72">
        <f>AA72/313.15</f>
        <v>0.15741140142795715</v>
      </c>
      <c r="AD72">
        <f>(AA73-AA72)/AC72</f>
        <v>-20.014527390127675</v>
      </c>
    </row>
    <row r="73" spans="1:30" x14ac:dyDescent="0.3">
      <c r="A73" s="1" t="s">
        <v>76</v>
      </c>
      <c r="B73">
        <v>14.762898099999999</v>
      </c>
      <c r="C73">
        <v>47.224404399999997</v>
      </c>
      <c r="E73">
        <f t="shared" si="22"/>
        <v>4.1419999999980917E-4</v>
      </c>
      <c r="F73">
        <f>C73-C72</f>
        <v>3.5300000000404452E-5</v>
      </c>
      <c r="G73">
        <f>(E73/AA$231)*(4318)</f>
        <v>3.1304964948843968E-4</v>
      </c>
      <c r="H73">
        <f t="shared" si="13"/>
        <v>2.6679508998246322E-5</v>
      </c>
      <c r="J73">
        <f t="shared" si="14"/>
        <v>34.748511093216806</v>
      </c>
      <c r="K73">
        <f t="shared" si="15"/>
        <v>2.9614254988053417</v>
      </c>
      <c r="L73">
        <f t="shared" si="16"/>
        <v>34.874475826603991</v>
      </c>
      <c r="N73">
        <f t="shared" si="17"/>
        <v>0.99638805371545991</v>
      </c>
      <c r="O73">
        <f t="shared" si="18"/>
        <v>8.4916702792310311E-2</v>
      </c>
      <c r="P73">
        <f t="shared" si="19"/>
        <v>0.99999999999999989</v>
      </c>
      <c r="R73">
        <f>(N73-N72)/(L72)</f>
        <v>-8.5798274651144757E-5</v>
      </c>
      <c r="S73">
        <f>(O73-O72)/(L72)</f>
        <v>3.05296390182286E-3</v>
      </c>
      <c r="T73">
        <f>SQRT(R73^2+S73^2)</f>
        <v>3.0541692699925091E-3</v>
      </c>
      <c r="U73">
        <f t="shared" si="23"/>
        <v>327.42127616340423</v>
      </c>
      <c r="W73">
        <f>E73*111000</f>
        <v>45.976199999978817</v>
      </c>
      <c r="X73">
        <f t="shared" si="12"/>
        <v>3.9183000000448942</v>
      </c>
      <c r="Y73">
        <f t="shared" si="20"/>
        <v>45.976199999978817</v>
      </c>
      <c r="Z73">
        <f t="shared" si="20"/>
        <v>3.9183000000448942</v>
      </c>
      <c r="AA73">
        <f t="shared" si="21"/>
        <v>46.142865551766548</v>
      </c>
      <c r="AC73">
        <f>AA73/313.15</f>
        <v>0.14735068035052387</v>
      </c>
      <c r="AD73">
        <f>(AA74-AA73)/AC73</f>
        <v>25.983346663782246</v>
      </c>
    </row>
    <row r="74" spans="1:30" x14ac:dyDescent="0.3">
      <c r="A74" s="1" t="s">
        <v>77</v>
      </c>
      <c r="B74">
        <v>14.763332500000001</v>
      </c>
      <c r="C74">
        <v>47.2245226</v>
      </c>
      <c r="E74">
        <f t="shared" si="22"/>
        <v>4.3440000000138923E-4</v>
      </c>
      <c r="F74">
        <f>C74-C73</f>
        <v>1.1820000000284381E-4</v>
      </c>
      <c r="G74">
        <f>(E74/AA$231)*(4318)</f>
        <v>3.2831667730148659E-4</v>
      </c>
      <c r="H74">
        <f t="shared" si="13"/>
        <v>8.93347865051687E-5</v>
      </c>
      <c r="J74">
        <f t="shared" si="14"/>
        <v>36.443151180465009</v>
      </c>
      <c r="K74">
        <f t="shared" si="15"/>
        <v>9.9161613020737249</v>
      </c>
      <c r="L74">
        <f t="shared" si="16"/>
        <v>37.76815487856102</v>
      </c>
      <c r="N74">
        <f t="shared" si="17"/>
        <v>0.96491743633342952</v>
      </c>
      <c r="O74">
        <f t="shared" si="18"/>
        <v>0.2625535013282474</v>
      </c>
      <c r="P74">
        <f t="shared" si="19"/>
        <v>1</v>
      </c>
      <c r="R74">
        <f>(N74-N73)/(L73)</f>
        <v>-9.0239685718869012E-4</v>
      </c>
      <c r="S74">
        <f>(O74-O73)/(L73)</f>
        <v>5.0936048306259238E-3</v>
      </c>
      <c r="T74">
        <f>SQRT(R74^2+S74^2)</f>
        <v>5.1729227964894056E-3</v>
      </c>
      <c r="U74">
        <f t="shared" si="23"/>
        <v>193.31430978994084</v>
      </c>
      <c r="W74">
        <f>E74*111000</f>
        <v>48.218400000154205</v>
      </c>
      <c r="X74">
        <f t="shared" si="12"/>
        <v>13.120200000315663</v>
      </c>
      <c r="Y74">
        <f t="shared" si="20"/>
        <v>48.218400000154205</v>
      </c>
      <c r="Z74">
        <f t="shared" si="20"/>
        <v>13.120200000315663</v>
      </c>
      <c r="AA74">
        <f t="shared" si="21"/>
        <v>49.971529360458376</v>
      </c>
      <c r="AC74">
        <f>AA74/313.15</f>
        <v>0.15957697384786326</v>
      </c>
      <c r="AD74">
        <f>(AA75-AA74)/AC74</f>
        <v>-57.684439853258979</v>
      </c>
    </row>
    <row r="75" spans="1:30" x14ac:dyDescent="0.3">
      <c r="A75" s="1" t="s">
        <v>78</v>
      </c>
      <c r="B75">
        <v>14.763670400000001</v>
      </c>
      <c r="C75">
        <v>47.224666499999998</v>
      </c>
      <c r="E75">
        <f t="shared" si="22"/>
        <v>3.3789999999989107E-4</v>
      </c>
      <c r="F75">
        <f>C75-C74</f>
        <v>1.4389999999764314E-4</v>
      </c>
      <c r="G75">
        <f>(E75/AA$231)*(4318)</f>
        <v>2.5538260879323616E-4</v>
      </c>
      <c r="H75">
        <f t="shared" si="13"/>
        <v>1.087586783212685E-4</v>
      </c>
      <c r="J75">
        <f t="shared" si="14"/>
        <v>28.347469576049214</v>
      </c>
      <c r="K75">
        <f t="shared" si="15"/>
        <v>12.072213293660804</v>
      </c>
      <c r="L75">
        <f t="shared" si="16"/>
        <v>30.810994225644137</v>
      </c>
      <c r="N75">
        <f t="shared" si="17"/>
        <v>0.92004397418813189</v>
      </c>
      <c r="O75">
        <f t="shared" si="18"/>
        <v>0.39181511655385154</v>
      </c>
      <c r="P75">
        <f t="shared" si="19"/>
        <v>1</v>
      </c>
      <c r="R75">
        <f>(N75-N74)/(L74)</f>
        <v>-1.1881295840260899E-3</v>
      </c>
      <c r="S75">
        <f>(O75-O74)/(L74)</f>
        <v>3.4225027841902626E-3</v>
      </c>
      <c r="T75">
        <f>SQRT(R75^2+S75^2)</f>
        <v>3.6228686446279153E-3</v>
      </c>
      <c r="U75">
        <f t="shared" si="23"/>
        <v>276.0243602767178</v>
      </c>
      <c r="W75">
        <f>E75*111000</f>
        <v>37.506899999987908</v>
      </c>
      <c r="X75">
        <f t="shared" si="12"/>
        <v>15.972899999738388</v>
      </c>
      <c r="Y75">
        <f t="shared" si="20"/>
        <v>37.506899999987908</v>
      </c>
      <c r="Z75">
        <f t="shared" si="20"/>
        <v>15.972899999738388</v>
      </c>
      <c r="AA75">
        <f t="shared" si="21"/>
        <v>40.766421010566226</v>
      </c>
      <c r="AC75">
        <f>AA75/313.15</f>
        <v>0.13018176915397167</v>
      </c>
      <c r="AD75">
        <f>(AA76-AA75)/AC75</f>
        <v>-11.696585728189509</v>
      </c>
    </row>
    <row r="76" spans="1:30" x14ac:dyDescent="0.3">
      <c r="A76" s="1" t="s">
        <v>79</v>
      </c>
      <c r="B76">
        <v>14.763982499999999</v>
      </c>
      <c r="C76">
        <v>47.224832599999999</v>
      </c>
      <c r="E76">
        <f t="shared" si="22"/>
        <v>3.1209999999859406E-4</v>
      </c>
      <c r="F76">
        <f>C76-C75</f>
        <v>1.6610000000127911E-4</v>
      </c>
      <c r="G76">
        <f>(E76/AA$231)*(4318)</f>
        <v>2.3588313762662222E-4</v>
      </c>
      <c r="H76">
        <f t="shared" si="13"/>
        <v>1.255372930479339E-4</v>
      </c>
      <c r="J76">
        <f t="shared" si="14"/>
        <v>26.183028276555067</v>
      </c>
      <c r="K76">
        <f t="shared" si="15"/>
        <v>13.934639528320663</v>
      </c>
      <c r="L76">
        <f t="shared" si="16"/>
        <v>29.660160965765492</v>
      </c>
      <c r="N76">
        <f t="shared" si="17"/>
        <v>0.88276757185425192</v>
      </c>
      <c r="O76">
        <f t="shared" si="18"/>
        <v>0.46980997656770562</v>
      </c>
      <c r="P76">
        <f t="shared" si="19"/>
        <v>1</v>
      </c>
      <c r="R76">
        <f>(N76-N75)/(L75)</f>
        <v>-1.2098409438165627E-3</v>
      </c>
      <c r="S76">
        <f>(O76-O75)/(L75)</f>
        <v>2.5313970540080328E-3</v>
      </c>
      <c r="T76">
        <f>SQRT(R76^2+S76^2)</f>
        <v>2.8056525362873249E-3</v>
      </c>
      <c r="U76">
        <f t="shared" si="23"/>
        <v>356.42332294051067</v>
      </c>
      <c r="W76">
        <f>E76*111000</f>
        <v>34.64309999984394</v>
      </c>
      <c r="X76">
        <f t="shared" si="12"/>
        <v>18.437100000141982</v>
      </c>
      <c r="Y76">
        <f t="shared" si="20"/>
        <v>34.64309999984394</v>
      </c>
      <c r="Z76">
        <f t="shared" si="20"/>
        <v>18.437100000141982</v>
      </c>
      <c r="AA76">
        <f t="shared" si="21"/>
        <v>39.24373878740942</v>
      </c>
      <c r="AC76">
        <f>AA76/313.15</f>
        <v>0.12531929997576058</v>
      </c>
      <c r="AD76">
        <f>(AA77-AA76)/AC76</f>
        <v>-59.368469117805297</v>
      </c>
    </row>
    <row r="77" spans="1:30" x14ac:dyDescent="0.3">
      <c r="A77" s="1" t="s">
        <v>80</v>
      </c>
      <c r="B77">
        <v>14.7642118</v>
      </c>
      <c r="C77">
        <v>47.225004400000003</v>
      </c>
      <c r="E77">
        <f t="shared" si="22"/>
        <v>2.2930000000087603E-4</v>
      </c>
      <c r="F77">
        <f>C77-C76</f>
        <v>1.7180000000394102E-4</v>
      </c>
      <c r="G77">
        <f>(E77/AA$231)*(4318)</f>
        <v>1.7330343946887143E-4</v>
      </c>
      <c r="H77">
        <f t="shared" si="13"/>
        <v>1.2984531574932994E-4</v>
      </c>
      <c r="J77">
        <f t="shared" si="14"/>
        <v>19.23668178104473</v>
      </c>
      <c r="K77">
        <f t="shared" si="15"/>
        <v>14.412830048175623</v>
      </c>
      <c r="L77">
        <f t="shared" si="16"/>
        <v>24.037046323181482</v>
      </c>
      <c r="N77">
        <f t="shared" si="17"/>
        <v>0.80029307771033209</v>
      </c>
      <c r="O77">
        <f t="shared" si="18"/>
        <v>0.5996090307599814</v>
      </c>
      <c r="P77">
        <f t="shared" si="19"/>
        <v>1</v>
      </c>
      <c r="R77">
        <f>(N77-N76)/(L76)</f>
        <v>-2.7806489060903604E-3</v>
      </c>
      <c r="S77">
        <f>(O77-O76)/(L76)</f>
        <v>4.3762086909134822E-3</v>
      </c>
      <c r="T77">
        <f>SQRT(R77^2+S77^2)</f>
        <v>5.1849022021025828E-3</v>
      </c>
      <c r="U77">
        <f t="shared" si="23"/>
        <v>192.86766866971564</v>
      </c>
      <c r="W77">
        <f>E77*111000</f>
        <v>25.452300000097239</v>
      </c>
      <c r="X77">
        <f t="shared" si="12"/>
        <v>19.069800000437453</v>
      </c>
      <c r="Y77">
        <f t="shared" si="20"/>
        <v>25.452300000097239</v>
      </c>
      <c r="Z77">
        <f t="shared" si="20"/>
        <v>19.069800000437453</v>
      </c>
      <c r="AA77">
        <f t="shared" si="21"/>
        <v>31.8037237969335</v>
      </c>
      <c r="AC77">
        <f>AA77/313.15</f>
        <v>0.10156066995667731</v>
      </c>
      <c r="AD77">
        <f>(AA78-AA77)/AC77</f>
        <v>-13.556065117187075</v>
      </c>
    </row>
    <row r="78" spans="1:30" x14ac:dyDescent="0.3">
      <c r="A78" s="1" t="s">
        <v>81</v>
      </c>
      <c r="B78">
        <v>14.764409000000001</v>
      </c>
      <c r="C78">
        <v>47.225194799999997</v>
      </c>
      <c r="E78">
        <f t="shared" si="22"/>
        <v>1.9720000000056359E-4</v>
      </c>
      <c r="F78">
        <f>C78-C77</f>
        <v>1.9039999999392876E-4</v>
      </c>
      <c r="G78">
        <f>(E78/AA$231)*(4318)</f>
        <v>1.4904246952999805E-4</v>
      </c>
      <c r="H78">
        <f t="shared" si="13"/>
        <v>1.4390307402396374E-4</v>
      </c>
      <c r="J78">
        <f t="shared" si="14"/>
        <v>16.543714117829783</v>
      </c>
      <c r="K78">
        <f t="shared" si="15"/>
        <v>15.973241216659975</v>
      </c>
      <c r="L78">
        <f t="shared" si="16"/>
        <v>22.996497815495417</v>
      </c>
      <c r="N78">
        <f t="shared" si="17"/>
        <v>0.71940146062946841</v>
      </c>
      <c r="O78">
        <f t="shared" si="18"/>
        <v>0.69459451368707736</v>
      </c>
      <c r="P78">
        <f t="shared" si="19"/>
        <v>1</v>
      </c>
      <c r="R78">
        <f>(N78-N77)/(L77)</f>
        <v>-3.3652893950972371E-3</v>
      </c>
      <c r="S78">
        <f>(O78-O77)/(L77)</f>
        <v>3.9516287338303858E-3</v>
      </c>
      <c r="T78">
        <f>SQRT(R78^2+S78^2)</f>
        <v>5.1904279556495023E-3</v>
      </c>
      <c r="U78">
        <f t="shared" si="23"/>
        <v>192.66234085988106</v>
      </c>
      <c r="W78">
        <f>E78*111000</f>
        <v>21.889200000062559</v>
      </c>
      <c r="X78">
        <f t="shared" si="12"/>
        <v>21.134399999326092</v>
      </c>
      <c r="Y78">
        <f t="shared" si="20"/>
        <v>21.889200000062559</v>
      </c>
      <c r="Z78">
        <f t="shared" si="20"/>
        <v>21.134399999326092</v>
      </c>
      <c r="AA78">
        <f t="shared" si="21"/>
        <v>30.426960741655638</v>
      </c>
      <c r="AC78">
        <f>AA78/313.15</f>
        <v>9.7164172893679193E-2</v>
      </c>
      <c r="AD78">
        <f>(AA79-AA78)/AC78</f>
        <v>-58.29890470936077</v>
      </c>
    </row>
    <row r="79" spans="1:30" x14ac:dyDescent="0.3">
      <c r="A79" s="1" t="s">
        <v>82</v>
      </c>
      <c r="B79">
        <v>14.764544000000001</v>
      </c>
      <c r="C79">
        <v>47.225372399999998</v>
      </c>
      <c r="E79">
        <f t="shared" si="22"/>
        <v>1.3500000000021828E-4</v>
      </c>
      <c r="F79">
        <f>C79-C78</f>
        <v>1.7760000000066611E-4</v>
      </c>
      <c r="G79">
        <f>(E79/AA$231)*(4318)</f>
        <v>1.020321165645272E-4</v>
      </c>
      <c r="H79">
        <f t="shared" si="13"/>
        <v>1.3422891779184219E-4</v>
      </c>
      <c r="J79">
        <f t="shared" si="14"/>
        <v>11.325564938662518</v>
      </c>
      <c r="K79">
        <f t="shared" si="15"/>
        <v>14.899409874894483</v>
      </c>
      <c r="L79">
        <f t="shared" si="16"/>
        <v>18.71525676553664</v>
      </c>
      <c r="N79">
        <f t="shared" si="17"/>
        <v>0.60515145907685708</v>
      </c>
      <c r="O79">
        <f t="shared" si="18"/>
        <v>0.79611036394280843</v>
      </c>
      <c r="P79">
        <f t="shared" si="19"/>
        <v>1</v>
      </c>
      <c r="R79">
        <f>(N79-N78)/(L78)</f>
        <v>-4.9681478662210827E-3</v>
      </c>
      <c r="S79">
        <f>(O79-O78)/(L78)</f>
        <v>4.414404796339381E-3</v>
      </c>
      <c r="T79">
        <f>SQRT(R79^2+S79^2)</f>
        <v>6.6460110537510568E-3</v>
      </c>
      <c r="U79">
        <f t="shared" si="23"/>
        <v>150.46619572436504</v>
      </c>
      <c r="W79">
        <f>E79*111000</f>
        <v>14.985000000024229</v>
      </c>
      <c r="X79">
        <f t="shared" si="12"/>
        <v>19.713600000073939</v>
      </c>
      <c r="Y79">
        <f t="shared" si="20"/>
        <v>14.985000000024229</v>
      </c>
      <c r="Z79">
        <f t="shared" si="20"/>
        <v>19.713600000073939</v>
      </c>
      <c r="AA79">
        <f t="shared" si="21"/>
        <v>24.76239588496318</v>
      </c>
      <c r="AC79">
        <f>AA79/313.15</f>
        <v>7.9075190435775766E-2</v>
      </c>
      <c r="AD79">
        <f>(AA80-AA79)/AC79</f>
        <v>-127.77114050237934</v>
      </c>
    </row>
    <row r="80" spans="1:30" x14ac:dyDescent="0.3">
      <c r="A80" s="1" t="s">
        <v>83</v>
      </c>
      <c r="B80">
        <v>14.7645655</v>
      </c>
      <c r="C80">
        <v>47.2255027</v>
      </c>
      <c r="E80">
        <f t="shared" si="22"/>
        <v>2.1499999999008423E-5</v>
      </c>
      <c r="F80">
        <f>C80-C79</f>
        <v>1.3030000000213704E-4</v>
      </c>
      <c r="G80">
        <f>(E80/AA$231)*(4318)</f>
        <v>1.6249559303945297E-5</v>
      </c>
      <c r="H80">
        <f t="shared" si="13"/>
        <v>9.8479887322625508E-5</v>
      </c>
      <c r="J80">
        <f t="shared" si="14"/>
        <v>1.8037010827379281</v>
      </c>
      <c r="K80">
        <f t="shared" si="15"/>
        <v>10.931267492811431</v>
      </c>
      <c r="L80">
        <f t="shared" si="16"/>
        <v>11.079076973975129</v>
      </c>
      <c r="N80">
        <f t="shared" si="17"/>
        <v>0.16280246874128967</v>
      </c>
      <c r="O80">
        <f t="shared" si="18"/>
        <v>0.98665868271238621</v>
      </c>
      <c r="P80">
        <f t="shared" si="19"/>
        <v>0.99999999999999989</v>
      </c>
      <c r="R80">
        <f>(N80-N79)/(L79)</f>
        <v>-2.3635742532271024E-2</v>
      </c>
      <c r="S80">
        <f>(O80-O79)/(L79)</f>
        <v>1.0181442934860745E-2</v>
      </c>
      <c r="T80">
        <f>SQRT(R80^2+S80^2)</f>
        <v>2.5735386247104031E-2</v>
      </c>
      <c r="U80">
        <f t="shared" si="23"/>
        <v>38.857003753441965</v>
      </c>
      <c r="W80">
        <f>E80*111000</f>
        <v>2.386499999889935</v>
      </c>
      <c r="X80">
        <f t="shared" si="12"/>
        <v>14.463300000237211</v>
      </c>
      <c r="Y80">
        <f t="shared" si="20"/>
        <v>2.386499999889935</v>
      </c>
      <c r="Z80">
        <f t="shared" si="20"/>
        <v>14.463300000237211</v>
      </c>
      <c r="AA80">
        <f t="shared" si="21"/>
        <v>14.658868617541271</v>
      </c>
      <c r="AC80">
        <f>AA80/313.15</f>
        <v>4.6811012669778933E-2</v>
      </c>
      <c r="AD80">
        <f>(AA81-AA80)/AC80</f>
        <v>-6.410458651878792</v>
      </c>
    </row>
    <row r="81" spans="1:30" x14ac:dyDescent="0.3">
      <c r="A81" s="1" t="s">
        <v>84</v>
      </c>
      <c r="B81">
        <v>14.7645211</v>
      </c>
      <c r="C81">
        <v>47.225624199999999</v>
      </c>
      <c r="E81">
        <f t="shared" si="22"/>
        <v>-4.4400000000166528E-5</v>
      </c>
      <c r="F81">
        <f>C81-C80</f>
        <v>1.2149999999877537E-4</v>
      </c>
      <c r="G81">
        <f>(E81/AA$231)*(4318)</f>
        <v>-3.3557229447960547E-5</v>
      </c>
      <c r="H81">
        <f t="shared" si="13"/>
        <v>9.1828904907000436E-5</v>
      </c>
      <c r="J81">
        <f t="shared" si="14"/>
        <v>-3.7248524687236206</v>
      </c>
      <c r="K81">
        <f t="shared" si="15"/>
        <v>10.193008444677048</v>
      </c>
      <c r="L81">
        <f t="shared" si="16"/>
        <v>10.85227842745541</v>
      </c>
      <c r="N81">
        <f t="shared" si="17"/>
        <v>-0.34323229850977993</v>
      </c>
      <c r="O81">
        <f t="shared" si="18"/>
        <v>0.93925054658471896</v>
      </c>
      <c r="P81">
        <f t="shared" si="19"/>
        <v>1</v>
      </c>
      <c r="R81">
        <f>(N81-N80)/(L80)</f>
        <v>-4.5674812842238642E-2</v>
      </c>
      <c r="S81">
        <f>(O81-O80)/(L80)</f>
        <v>-4.2790691173127038E-3</v>
      </c>
      <c r="T81">
        <f>SQRT(R81^2+S81^2)</f>
        <v>4.5874818372221023E-2</v>
      </c>
      <c r="U81">
        <f t="shared" si="23"/>
        <v>21.798451426797119</v>
      </c>
      <c r="W81">
        <f>E81*111000</f>
        <v>-4.9284000000184847</v>
      </c>
      <c r="X81">
        <f t="shared" si="12"/>
        <v>13.486499999864066</v>
      </c>
      <c r="Y81">
        <f t="shared" si="20"/>
        <v>4.9284000000184847</v>
      </c>
      <c r="Z81">
        <f t="shared" si="20"/>
        <v>13.486499999864066</v>
      </c>
      <c r="AA81">
        <f t="shared" si="21"/>
        <v>14.358788556369079</v>
      </c>
      <c r="AC81">
        <f>AA81/313.15</f>
        <v>4.5852749661085997E-2</v>
      </c>
      <c r="AD81">
        <f>(AA82-AA81)/AC81</f>
        <v>33.009892430233698</v>
      </c>
    </row>
    <row r="82" spans="1:30" x14ac:dyDescent="0.3">
      <c r="A82" s="1" t="s">
        <v>85</v>
      </c>
      <c r="B82">
        <v>14.764416499999999</v>
      </c>
      <c r="C82">
        <v>47.225721700000001</v>
      </c>
      <c r="E82">
        <f t="shared" si="22"/>
        <v>-1.0460000000023228E-4</v>
      </c>
      <c r="F82">
        <f>C82-C81</f>
        <v>9.7500000002526122E-5</v>
      </c>
      <c r="G82">
        <f>(E82/AA$231)*(4318)</f>
        <v>-7.9055995501155476E-5</v>
      </c>
      <c r="H82">
        <f t="shared" si="13"/>
        <v>7.3689861965059718E-5</v>
      </c>
      <c r="J82">
        <f t="shared" si="14"/>
        <v>-8.7752155006282582</v>
      </c>
      <c r="K82">
        <f t="shared" si="15"/>
        <v>8.1795746781216288</v>
      </c>
      <c r="L82">
        <f t="shared" si="16"/>
        <v>11.996243120137029</v>
      </c>
      <c r="N82">
        <f t="shared" si="17"/>
        <v>-0.73149697057223539</v>
      </c>
      <c r="O82">
        <f t="shared" si="18"/>
        <v>0.68184469055910535</v>
      </c>
      <c r="P82">
        <f t="shared" si="19"/>
        <v>1</v>
      </c>
      <c r="R82">
        <f>(N82-N81)/(L81)</f>
        <v>-3.5777249418903263E-2</v>
      </c>
      <c r="S82">
        <f>(O82-O81)/(L81)</f>
        <v>-2.3719061185750363E-2</v>
      </c>
      <c r="T82">
        <f>SQRT(R82^2+S82^2)</f>
        <v>4.2925580246698861E-2</v>
      </c>
      <c r="U82">
        <f t="shared" si="23"/>
        <v>23.296132381970626</v>
      </c>
      <c r="W82">
        <f>E82*111000</f>
        <v>-11.610600000025784</v>
      </c>
      <c r="X82">
        <f t="shared" si="12"/>
        <v>10.822500000280399</v>
      </c>
      <c r="Y82">
        <f t="shared" si="20"/>
        <v>11.610600000025784</v>
      </c>
      <c r="Z82">
        <f t="shared" si="20"/>
        <v>10.822500000280399</v>
      </c>
      <c r="AA82">
        <f t="shared" si="21"/>
        <v>15.872382890311963</v>
      </c>
      <c r="AC82">
        <f>AA82/313.15</f>
        <v>5.0686197957247207E-2</v>
      </c>
      <c r="AD82">
        <f>(AA83-AA82)/AC82</f>
        <v>-102.82926969133042</v>
      </c>
    </row>
    <row r="83" spans="1:30" x14ac:dyDescent="0.3">
      <c r="A83" s="1" t="s">
        <v>86</v>
      </c>
      <c r="B83">
        <v>14.764328000000001</v>
      </c>
      <c r="C83">
        <v>47.225758999999996</v>
      </c>
      <c r="E83">
        <f t="shared" si="22"/>
        <v>-8.8499999998603585E-5</v>
      </c>
      <c r="F83">
        <f>C83-C82</f>
        <v>3.7299999995354938E-5</v>
      </c>
      <c r="G83">
        <f>(E83/AA$231)*(4318)</f>
        <v>-6.6887720857804274E-5</v>
      </c>
      <c r="H83">
        <f t="shared" si="13"/>
        <v>2.8191095906494557E-5</v>
      </c>
      <c r="J83">
        <f t="shared" si="14"/>
        <v>-7.4245370152162744</v>
      </c>
      <c r="K83">
        <f t="shared" si="15"/>
        <v>3.1292116456208956</v>
      </c>
      <c r="L83">
        <f t="shared" si="16"/>
        <v>8.0570289445555563</v>
      </c>
      <c r="N83">
        <f t="shared" si="17"/>
        <v>-0.92149811876167076</v>
      </c>
      <c r="O83">
        <f t="shared" si="18"/>
        <v>0.38838282289347165</v>
      </c>
      <c r="P83">
        <f t="shared" si="19"/>
        <v>1</v>
      </c>
      <c r="R83">
        <f>(N83-N82)/(L82)</f>
        <v>-1.5838387592403601E-2</v>
      </c>
      <c r="S83">
        <f>(O83-O82)/(L82)</f>
        <v>-2.4462814293336996E-2</v>
      </c>
      <c r="T83">
        <f>SQRT(R83^2+S83^2)</f>
        <v>2.9142474237399563E-2</v>
      </c>
      <c r="U83">
        <f t="shared" si="23"/>
        <v>34.314176341165457</v>
      </c>
      <c r="W83">
        <f>E83*111000</f>
        <v>-9.8234999998449979</v>
      </c>
      <c r="X83">
        <f t="shared" si="12"/>
        <v>4.1402999994843981</v>
      </c>
      <c r="Y83">
        <f t="shared" si="20"/>
        <v>9.8234999998449979</v>
      </c>
      <c r="Z83">
        <f t="shared" si="20"/>
        <v>4.1402999994843981</v>
      </c>
      <c r="AA83">
        <f t="shared" si="21"/>
        <v>10.660358170938029</v>
      </c>
      <c r="AC83">
        <f>AA83/313.15</f>
        <v>3.4042338083787413E-2</v>
      </c>
      <c r="AD83">
        <f>(AA84-AA83)/AC83</f>
        <v>84.348243074719619</v>
      </c>
    </row>
    <row r="84" spans="1:30" x14ac:dyDescent="0.3">
      <c r="A84" s="1" t="s">
        <v>87</v>
      </c>
      <c r="B84">
        <v>14.7642086</v>
      </c>
      <c r="C84">
        <v>47.2257836</v>
      </c>
      <c r="E84">
        <f t="shared" si="22"/>
        <v>-1.1940000000087991E-4</v>
      </c>
      <c r="F84">
        <f>C84-C83</f>
        <v>2.4600000003260902E-5</v>
      </c>
      <c r="G84">
        <f>(E84/AA$231)*(4318)</f>
        <v>-9.0241738650923174E-5</v>
      </c>
      <c r="H84">
        <f t="shared" si="13"/>
        <v>1.8592519020859464E-5</v>
      </c>
      <c r="J84">
        <f t="shared" si="14"/>
        <v>-10.016832990252473</v>
      </c>
      <c r="K84">
        <f t="shared" si="15"/>
        <v>2.0637696113154007</v>
      </c>
      <c r="L84">
        <f t="shared" si="16"/>
        <v>10.227222895938038</v>
      </c>
      <c r="N84">
        <f t="shared" si="17"/>
        <v>-0.97942844232238979</v>
      </c>
      <c r="O84">
        <f t="shared" si="18"/>
        <v>0.20179178964947281</v>
      </c>
      <c r="P84">
        <f t="shared" si="19"/>
        <v>1</v>
      </c>
      <c r="R84">
        <f>(N84-N83)/(L83)</f>
        <v>-7.1900354286135179E-3</v>
      </c>
      <c r="S84">
        <f>(O84-O83)/(L83)</f>
        <v>-2.3158788993812112E-2</v>
      </c>
      <c r="T84">
        <f>SQRT(R84^2+S84^2)</f>
        <v>2.4249249826017928E-2</v>
      </c>
      <c r="U84">
        <f t="shared" si="23"/>
        <v>41.23838911202369</v>
      </c>
      <c r="W84">
        <f>E84*111000</f>
        <v>-13.25340000009767</v>
      </c>
      <c r="X84">
        <f t="shared" si="12"/>
        <v>2.7306000003619602</v>
      </c>
      <c r="Y84">
        <f t="shared" si="20"/>
        <v>13.25340000009767</v>
      </c>
      <c r="Z84">
        <f t="shared" si="20"/>
        <v>2.7306000003619602</v>
      </c>
      <c r="AA84">
        <f t="shared" si="21"/>
        <v>13.531769578461114</v>
      </c>
      <c r="AC84">
        <f>AA84/313.15</f>
        <v>4.3211782144215602E-2</v>
      </c>
      <c r="AD84">
        <f>(AA85-AA84)/AC84</f>
        <v>1008.9368227156423</v>
      </c>
    </row>
    <row r="85" spans="1:30" x14ac:dyDescent="0.3">
      <c r="A85" s="1" t="s">
        <v>88</v>
      </c>
      <c r="B85">
        <v>14.763693999999999</v>
      </c>
      <c r="C85">
        <v>47.225792800000001</v>
      </c>
      <c r="E85">
        <f t="shared" si="22"/>
        <v>-5.1460000000069783E-4</v>
      </c>
      <c r="F85">
        <f>C85-C84</f>
        <v>9.2000000009306859E-6</v>
      </c>
      <c r="G85">
        <f>(E85/AA$231)*(4318)</f>
        <v>-3.8893131247475551E-4</v>
      </c>
      <c r="H85">
        <f t="shared" si="13"/>
        <v>6.9532997962006838E-6</v>
      </c>
      <c r="J85">
        <f t="shared" si="14"/>
        <v>-43.171375684697864</v>
      </c>
      <c r="K85">
        <f t="shared" si="15"/>
        <v>0.77181627737827585</v>
      </c>
      <c r="L85">
        <f t="shared" si="16"/>
        <v>43.178274385104231</v>
      </c>
      <c r="N85">
        <f t="shared" si="17"/>
        <v>-0.99984022751014001</v>
      </c>
      <c r="O85">
        <f t="shared" si="18"/>
        <v>1.7875107061817629E-2</v>
      </c>
      <c r="P85">
        <f t="shared" si="19"/>
        <v>1</v>
      </c>
      <c r="R85">
        <f>(N85-N84)/(L84)</f>
        <v>-1.9958287206057863E-3</v>
      </c>
      <c r="S85">
        <f>(O85-O84)/(L84)</f>
        <v>-1.798305214025419E-2</v>
      </c>
      <c r="T85">
        <f>SQRT(R85^2+S85^2)</f>
        <v>1.8093465576309468E-2</v>
      </c>
      <c r="U85">
        <f t="shared" si="23"/>
        <v>55.268571727316953</v>
      </c>
      <c r="W85">
        <f>E85*111000</f>
        <v>-57.120600000077459</v>
      </c>
      <c r="X85">
        <f t="shared" si="12"/>
        <v>1.0212000001033061</v>
      </c>
      <c r="Y85">
        <f t="shared" si="20"/>
        <v>57.120600000077459</v>
      </c>
      <c r="Z85">
        <f t="shared" si="20"/>
        <v>1.0212000001033061</v>
      </c>
      <c r="AA85">
        <f t="shared" si="21"/>
        <v>57.129727758926528</v>
      </c>
      <c r="AC85">
        <f>AA85/313.15</f>
        <v>0.18243566265025238</v>
      </c>
      <c r="AD85">
        <f>(AA86-AA85)/AC85</f>
        <v>181.93610109875939</v>
      </c>
    </row>
    <row r="86" spans="1:30" x14ac:dyDescent="0.3">
      <c r="A86" s="1" t="s">
        <v>89</v>
      </c>
      <c r="B86">
        <v>14.7628807</v>
      </c>
      <c r="C86">
        <v>47.225818500000003</v>
      </c>
      <c r="E86">
        <f t="shared" si="22"/>
        <v>-8.1329999999901759E-4</v>
      </c>
      <c r="F86">
        <f>C86-C85</f>
        <v>2.5700000001904755E-5</v>
      </c>
      <c r="G86">
        <f>(E86/AA$231)*(4318)</f>
        <v>-6.1468681779033754E-4</v>
      </c>
      <c r="H86">
        <f t="shared" si="13"/>
        <v>1.9423891821470039E-5</v>
      </c>
      <c r="J86">
        <f t="shared" si="14"/>
        <v>-68.230236774727473</v>
      </c>
      <c r="K86">
        <f t="shared" si="15"/>
        <v>2.1560519921831744</v>
      </c>
      <c r="L86">
        <f t="shared" si="16"/>
        <v>68.264293525446888</v>
      </c>
      <c r="N86">
        <f t="shared" si="17"/>
        <v>-0.99950110447262275</v>
      </c>
      <c r="O86">
        <f t="shared" si="18"/>
        <v>3.1583890799067052E-2</v>
      </c>
      <c r="P86">
        <f t="shared" si="19"/>
        <v>1</v>
      </c>
      <c r="R86">
        <f>(N86-N85)/(L85)</f>
        <v>7.8540201605244201E-6</v>
      </c>
      <c r="S86">
        <f>(O86-O85)/(L85)</f>
        <v>3.174926263838538E-4</v>
      </c>
      <c r="T86">
        <f>SQRT(R86^2+S86^2)</f>
        <v>3.1758975651113071E-4</v>
      </c>
      <c r="U86">
        <f t="shared" si="23"/>
        <v>3148.7161644804264</v>
      </c>
      <c r="W86">
        <f>E86*111000</f>
        <v>-90.276299999890952</v>
      </c>
      <c r="X86">
        <f t="shared" si="12"/>
        <v>2.8527000002114278</v>
      </c>
      <c r="Y86">
        <f t="shared" si="20"/>
        <v>90.276299999890952</v>
      </c>
      <c r="Z86">
        <f t="shared" si="20"/>
        <v>2.8527000002114278</v>
      </c>
      <c r="AA86">
        <f t="shared" si="21"/>
        <v>90.321360922882008</v>
      </c>
      <c r="AC86">
        <f>AA86/313.15</f>
        <v>0.28842842383165262</v>
      </c>
      <c r="AD86">
        <f>(AA87-AA86)/AC86</f>
        <v>-107.10080020563673</v>
      </c>
    </row>
    <row r="87" spans="1:30" x14ac:dyDescent="0.3">
      <c r="A87" s="1" t="s">
        <v>90</v>
      </c>
      <c r="B87">
        <v>14.7623456</v>
      </c>
      <c r="C87">
        <v>47.225836700000002</v>
      </c>
      <c r="E87">
        <f t="shared" si="22"/>
        <v>-5.3510000000045466E-4</v>
      </c>
      <c r="F87">
        <f>C87-C86</f>
        <v>1.8199999999524152E-5</v>
      </c>
      <c r="G87">
        <f>(E87/AA$231)*(4318)</f>
        <v>-4.0442507832323416E-4</v>
      </c>
      <c r="H87">
        <f t="shared" si="13"/>
        <v>1.3755440899428449E-5</v>
      </c>
      <c r="J87">
        <f t="shared" si="14"/>
        <v>-44.891183693878993</v>
      </c>
      <c r="K87">
        <f t="shared" si="15"/>
        <v>1.5268539398365577</v>
      </c>
      <c r="L87">
        <f t="shared" si="16"/>
        <v>44.917142121813377</v>
      </c>
      <c r="N87">
        <f t="shared" si="17"/>
        <v>-0.99942208193335214</v>
      </c>
      <c r="O87">
        <f t="shared" si="18"/>
        <v>3.3992677799842982E-2</v>
      </c>
      <c r="P87">
        <f t="shared" si="19"/>
        <v>1</v>
      </c>
      <c r="R87">
        <f>(N87-N86)/(L86)</f>
        <v>1.1575969689213158E-6</v>
      </c>
      <c r="S87">
        <f>(O87-O86)/(L86)</f>
        <v>3.5286192478912956E-5</v>
      </c>
      <c r="T87">
        <f>SQRT(R87^2+S87^2)</f>
        <v>3.5305175405333272E-5</v>
      </c>
      <c r="U87">
        <f t="shared" si="23"/>
        <v>28324.459191015321</v>
      </c>
      <c r="W87">
        <f>E87*111000</f>
        <v>-59.396100000050467</v>
      </c>
      <c r="X87">
        <f t="shared" si="12"/>
        <v>2.0201999999471809</v>
      </c>
      <c r="Y87">
        <f t="shared" si="20"/>
        <v>59.396100000050467</v>
      </c>
      <c r="Z87">
        <f t="shared" si="20"/>
        <v>2.0201999999471809</v>
      </c>
      <c r="AA87">
        <f t="shared" si="21"/>
        <v>59.430445928461467</v>
      </c>
      <c r="AC87">
        <f>AA87/313.15</f>
        <v>0.18978267899875928</v>
      </c>
      <c r="AD87">
        <f>(AA88-AA87)/AC87</f>
        <v>16.307856029352031</v>
      </c>
    </row>
    <row r="88" spans="1:30" x14ac:dyDescent="0.3">
      <c r="A88" s="1" t="s">
        <v>91</v>
      </c>
      <c r="B88">
        <v>14.761782500000001</v>
      </c>
      <c r="C88">
        <v>47.225851400000003</v>
      </c>
      <c r="E88">
        <f t="shared" si="22"/>
        <v>-5.6309999999903937E-4</v>
      </c>
      <c r="F88">
        <f>C88-C87</f>
        <v>1.4700000001255376E-5</v>
      </c>
      <c r="G88">
        <f>(E88/AA$231)*(4318)</f>
        <v>-4.2558729509106926E-4</v>
      </c>
      <c r="H88">
        <f t="shared" si="13"/>
        <v>1.1110163804623801E-5</v>
      </c>
      <c r="J88">
        <f t="shared" si="14"/>
        <v>-47.240189755108688</v>
      </c>
      <c r="K88">
        <f t="shared" si="15"/>
        <v>1.2332281823132418</v>
      </c>
      <c r="L88">
        <f t="shared" si="16"/>
        <v>47.256284024966746</v>
      </c>
      <c r="N88">
        <f t="shared" si="17"/>
        <v>-0.99965942582684764</v>
      </c>
      <c r="O88">
        <f t="shared" si="18"/>
        <v>2.6096596627481219E-2</v>
      </c>
      <c r="P88">
        <f t="shared" si="19"/>
        <v>1</v>
      </c>
      <c r="R88">
        <f>(N88-N87)/(L87)</f>
        <v>-5.2840381708131439E-6</v>
      </c>
      <c r="S88">
        <f>(O88-O87)/(L87)</f>
        <v>-1.7579215416127606E-4</v>
      </c>
      <c r="T88">
        <f>SQRT(R88^2+S88^2)</f>
        <v>1.7587155120727302E-4</v>
      </c>
      <c r="U88">
        <f t="shared" si="23"/>
        <v>5685.9679302052227</v>
      </c>
      <c r="W88">
        <f>E88*111000</f>
        <v>-62.50409999989337</v>
      </c>
      <c r="X88">
        <f t="shared" si="12"/>
        <v>1.6317000001393467</v>
      </c>
      <c r="Y88">
        <f t="shared" si="20"/>
        <v>62.50409999989337</v>
      </c>
      <c r="Z88">
        <f t="shared" si="20"/>
        <v>1.6317000001393467</v>
      </c>
      <c r="AA88">
        <f t="shared" si="21"/>
        <v>62.525394534437964</v>
      </c>
      <c r="AC88">
        <f>AA88/313.15</f>
        <v>0.19966595731897802</v>
      </c>
      <c r="AD88">
        <f>(AA89-AA88)/AC88</f>
        <v>-87.675994676957927</v>
      </c>
    </row>
    <row r="89" spans="1:30" x14ac:dyDescent="0.3">
      <c r="A89" s="1" t="s">
        <v>92</v>
      </c>
      <c r="B89">
        <v>14.7613775</v>
      </c>
      <c r="C89">
        <v>47.225873100000001</v>
      </c>
      <c r="E89">
        <f t="shared" si="22"/>
        <v>-4.0500000000065484E-4</v>
      </c>
      <c r="F89">
        <f>C89-C88</f>
        <v>2.1699999997792929E-5</v>
      </c>
      <c r="G89">
        <f>(E89/AA$231)*(4318)</f>
        <v>-3.0609634969358161E-4</v>
      </c>
      <c r="H89">
        <f t="shared" si="13"/>
        <v>1.6400717994233098E-5</v>
      </c>
      <c r="J89">
        <f t="shared" si="14"/>
        <v>-33.976694815987557</v>
      </c>
      <c r="K89">
        <f t="shared" si="15"/>
        <v>1.8204796973598738</v>
      </c>
      <c r="L89">
        <f t="shared" si="16"/>
        <v>34.025430738599844</v>
      </c>
      <c r="N89">
        <f t="shared" si="17"/>
        <v>-0.9985676618472018</v>
      </c>
      <c r="O89">
        <f t="shared" si="18"/>
        <v>5.3503501876161319E-2</v>
      </c>
      <c r="P89">
        <f t="shared" si="19"/>
        <v>1</v>
      </c>
      <c r="R89">
        <f>(N89-N88)/(L88)</f>
        <v>2.3103043376602029E-5</v>
      </c>
      <c r="S89">
        <f>(O89-O88)/(L88)</f>
        <v>5.7996319038120534E-4</v>
      </c>
      <c r="T89">
        <f>SQRT(R89^2+S89^2)</f>
        <v>5.8042316701731279E-4</v>
      </c>
      <c r="U89">
        <f t="shared" si="23"/>
        <v>1722.8809200342828</v>
      </c>
      <c r="W89">
        <f>E89*111000</f>
        <v>-44.955000000072687</v>
      </c>
      <c r="X89">
        <f t="shared" si="12"/>
        <v>2.4086999997550151</v>
      </c>
      <c r="Y89">
        <f t="shared" si="20"/>
        <v>44.955000000072687</v>
      </c>
      <c r="Z89">
        <f t="shared" si="20"/>
        <v>2.4086999997550151</v>
      </c>
      <c r="AA89">
        <f t="shared" si="21"/>
        <v>45.01948312336954</v>
      </c>
      <c r="AC89">
        <f>AA89/313.15</f>
        <v>0.14376331829273364</v>
      </c>
      <c r="AD89">
        <f>(AA90-AA89)/AC89</f>
        <v>-32.555609130639908</v>
      </c>
    </row>
    <row r="90" spans="1:30" x14ac:dyDescent="0.3">
      <c r="A90" s="1" t="s">
        <v>93</v>
      </c>
      <c r="B90">
        <v>14.7610154</v>
      </c>
      <c r="C90">
        <v>47.225904</v>
      </c>
      <c r="E90">
        <f t="shared" si="22"/>
        <v>-3.6210000000025389E-4</v>
      </c>
      <c r="F90">
        <f>C90-C89</f>
        <v>3.0899999998723615E-5</v>
      </c>
      <c r="G90">
        <f>(E90/AA$231)*(4318)</f>
        <v>-2.7367281042949232E-4</v>
      </c>
      <c r="H90">
        <f t="shared" si="13"/>
        <v>2.3354017790433779E-5</v>
      </c>
      <c r="J90">
        <f t="shared" si="14"/>
        <v>-30.377681957673648</v>
      </c>
      <c r="K90">
        <f t="shared" si="15"/>
        <v>2.5922959747381493</v>
      </c>
      <c r="L90">
        <f t="shared" si="16"/>
        <v>30.488088814194548</v>
      </c>
      <c r="N90">
        <f t="shared" si="17"/>
        <v>-0.99637868883176772</v>
      </c>
      <c r="O90">
        <f t="shared" si="18"/>
        <v>8.5026516110489558E-2</v>
      </c>
      <c r="P90">
        <f t="shared" si="19"/>
        <v>1</v>
      </c>
      <c r="R90">
        <f>(N90-N89)/(L89)</f>
        <v>6.4333440250936207E-5</v>
      </c>
      <c r="S90">
        <f>(O90-O89)/(L89)</f>
        <v>9.2645452386785627E-4</v>
      </c>
      <c r="T90">
        <f>SQRT(R90^2+S90^2)</f>
        <v>9.28685509916967E-4</v>
      </c>
      <c r="U90">
        <f t="shared" si="23"/>
        <v>1076.7907858166207</v>
      </c>
      <c r="W90">
        <f>E90*111000</f>
        <v>-40.193100000028181</v>
      </c>
      <c r="X90">
        <f t="shared" si="12"/>
        <v>3.4298999998583213</v>
      </c>
      <c r="Y90">
        <f t="shared" si="20"/>
        <v>40.193100000028181</v>
      </c>
      <c r="Z90">
        <f t="shared" si="20"/>
        <v>3.4298999998583213</v>
      </c>
      <c r="AA90">
        <f t="shared" si="21"/>
        <v>40.339180725707529</v>
      </c>
      <c r="AC90">
        <f>AA90/313.15</f>
        <v>0.12881743805111778</v>
      </c>
      <c r="AD90">
        <f>(AA91-AA90)/AC90</f>
        <v>113.75502202529803</v>
      </c>
    </row>
    <row r="91" spans="1:30" x14ac:dyDescent="0.3">
      <c r="A91" s="1" t="s">
        <v>94</v>
      </c>
      <c r="B91">
        <v>14.7605223</v>
      </c>
      <c r="C91">
        <v>47.225951999999999</v>
      </c>
      <c r="E91">
        <f t="shared" si="22"/>
        <v>-4.9309999999991305E-4</v>
      </c>
      <c r="F91">
        <f>C91-C90</f>
        <v>4.7999999999603915E-5</v>
      </c>
      <c r="G91">
        <f>(E91/AA$231)*(4318)</f>
        <v>-3.7268175316946769E-4</v>
      </c>
      <c r="H91">
        <f t="shared" si="13"/>
        <v>3.6278085889251658E-5</v>
      </c>
      <c r="J91">
        <f t="shared" si="14"/>
        <v>-41.367674601810911</v>
      </c>
      <c r="K91">
        <f t="shared" si="15"/>
        <v>4.026867533706934</v>
      </c>
      <c r="L91">
        <f t="shared" si="16"/>
        <v>41.563206855286495</v>
      </c>
      <c r="N91">
        <f t="shared" si="17"/>
        <v>-0.99529554458691361</v>
      </c>
      <c r="O91">
        <f t="shared" si="18"/>
        <v>9.6885390670829574E-2</v>
      </c>
      <c r="P91">
        <f t="shared" si="19"/>
        <v>1</v>
      </c>
      <c r="R91">
        <f>(N91-N90)/(L90)</f>
        <v>3.5526800366372277E-5</v>
      </c>
      <c r="S91">
        <f>(O91-O90)/(L90)</f>
        <v>3.8896746308410117E-4</v>
      </c>
      <c r="T91">
        <f>SQRT(R91^2+S91^2)</f>
        <v>3.9058653443552514E-4</v>
      </c>
      <c r="U91">
        <f t="shared" si="23"/>
        <v>2560.2521127493501</v>
      </c>
      <c r="W91">
        <f>E91*111000</f>
        <v>-54.734099999990349</v>
      </c>
      <c r="X91">
        <f t="shared" si="12"/>
        <v>5.3279999999560346</v>
      </c>
      <c r="Y91">
        <f t="shared" si="20"/>
        <v>54.734099999990349</v>
      </c>
      <c r="Z91">
        <f t="shared" si="20"/>
        <v>5.3279999999560346</v>
      </c>
      <c r="AA91">
        <f t="shared" si="21"/>
        <v>54.992811228454897</v>
      </c>
      <c r="AC91">
        <f>AA91/313.15</f>
        <v>0.17561172354607985</v>
      </c>
      <c r="AD91">
        <f>(AA92-AA91)/AC91</f>
        <v>-23.593330247705104</v>
      </c>
    </row>
    <row r="92" spans="1:30" x14ac:dyDescent="0.3">
      <c r="A92" s="1" t="s">
        <v>95</v>
      </c>
      <c r="B92">
        <v>14.760067100000001</v>
      </c>
      <c r="C92">
        <v>47.226003499999997</v>
      </c>
      <c r="E92">
        <f t="shared" si="22"/>
        <v>-4.5519999999932281E-4</v>
      </c>
      <c r="F92">
        <f>C92-C91</f>
        <v>5.1499999997872692E-5</v>
      </c>
      <c r="G92">
        <f>(E92/AA$231)*(4318)</f>
        <v>-3.4403718118539698E-4</v>
      </c>
      <c r="H92">
        <f t="shared" si="13"/>
        <v>3.8923362984056305E-5</v>
      </c>
      <c r="J92">
        <f t="shared" si="14"/>
        <v>-38.188127111579064</v>
      </c>
      <c r="K92">
        <f t="shared" si="15"/>
        <v>4.3204932912302496</v>
      </c>
      <c r="L92">
        <f t="shared" si="16"/>
        <v>38.431753987681667</v>
      </c>
      <c r="N92">
        <f t="shared" si="17"/>
        <v>-0.99366079216210923</v>
      </c>
      <c r="O92">
        <f t="shared" si="18"/>
        <v>0.1124198831157973</v>
      </c>
      <c r="P92">
        <f t="shared" si="19"/>
        <v>1</v>
      </c>
      <c r="R92">
        <f>(N92-N91)/(L91)</f>
        <v>3.9331720251909499E-5</v>
      </c>
      <c r="S92">
        <f>(O92-O91)/(L91)</f>
        <v>3.7375586775715474E-4</v>
      </c>
      <c r="T92">
        <f>SQRT(R92^2+S92^2)</f>
        <v>3.7581968136445195E-4</v>
      </c>
      <c r="U92">
        <f t="shared" si="23"/>
        <v>2660.8505344089413</v>
      </c>
      <c r="W92">
        <f>E92*111000</f>
        <v>-50.527199999924832</v>
      </c>
      <c r="X92">
        <f t="shared" si="12"/>
        <v>5.7164999997638688</v>
      </c>
      <c r="Y92">
        <f t="shared" si="20"/>
        <v>50.527199999924832</v>
      </c>
      <c r="Z92">
        <f t="shared" si="20"/>
        <v>5.7164999997638688</v>
      </c>
      <c r="AA92">
        <f t="shared" si="21"/>
        <v>50.849545839463545</v>
      </c>
      <c r="AC92">
        <f>AA92/313.15</f>
        <v>0.16238079463344579</v>
      </c>
      <c r="AD92">
        <f>(AA93-AA92)/AC92</f>
        <v>37.581834791810131</v>
      </c>
    </row>
    <row r="93" spans="1:30" x14ac:dyDescent="0.3">
      <c r="A93" s="1" t="s">
        <v>96</v>
      </c>
      <c r="B93">
        <v>14.759558</v>
      </c>
      <c r="C93">
        <v>47.226067299999997</v>
      </c>
      <c r="E93">
        <f t="shared" si="22"/>
        <v>-5.0910000000037314E-4</v>
      </c>
      <c r="F93">
        <f>C93-C92</f>
        <v>6.3799999999503143E-5</v>
      </c>
      <c r="G93">
        <f>(E93/AA$231)*(4318)</f>
        <v>-3.8477444846633243E-4</v>
      </c>
      <c r="H93">
        <f t="shared" si="13"/>
        <v>4.8219622494486032E-5</v>
      </c>
      <c r="J93">
        <f t="shared" si="14"/>
        <v>-42.709963779762901</v>
      </c>
      <c r="K93">
        <f t="shared" si="15"/>
        <v>5.35237809688795</v>
      </c>
      <c r="L93">
        <f t="shared" si="16"/>
        <v>43.044035096174532</v>
      </c>
      <c r="N93">
        <f t="shared" si="17"/>
        <v>-0.99223884759722902</v>
      </c>
      <c r="O93">
        <f t="shared" si="18"/>
        <v>0.12434656938943983</v>
      </c>
      <c r="P93">
        <f t="shared" si="19"/>
        <v>1</v>
      </c>
      <c r="R93">
        <f>(N93-N92)/(L92)</f>
        <v>3.6999210739535207E-5</v>
      </c>
      <c r="S93">
        <f>(O93-O92)/(L92)</f>
        <v>3.1033416474994432E-4</v>
      </c>
      <c r="T93">
        <f>SQRT(R93^2+S93^2)</f>
        <v>3.1253197501438814E-4</v>
      </c>
      <c r="U93">
        <f t="shared" si="23"/>
        <v>3199.6726093512916</v>
      </c>
      <c r="W93">
        <f>E93*111000</f>
        <v>-56.510100000041419</v>
      </c>
      <c r="X93">
        <f t="shared" si="12"/>
        <v>7.0817999999448489</v>
      </c>
      <c r="Y93">
        <f t="shared" si="20"/>
        <v>56.510100000041419</v>
      </c>
      <c r="Z93">
        <f t="shared" si="20"/>
        <v>7.0817999999448489</v>
      </c>
      <c r="AA93">
        <f t="shared" si="21"/>
        <v>56.952114036740554</v>
      </c>
      <c r="AC93">
        <f>AA93/313.15</f>
        <v>0.18186847848232654</v>
      </c>
      <c r="AD93">
        <f>(AA94-AA93)/AC93</f>
        <v>-51.341178716255229</v>
      </c>
    </row>
    <row r="94" spans="1:30" x14ac:dyDescent="0.3">
      <c r="A94" s="1" t="s">
        <v>97</v>
      </c>
      <c r="B94">
        <v>14.7591324</v>
      </c>
      <c r="C94">
        <v>47.226120899999998</v>
      </c>
      <c r="E94">
        <f t="shared" si="22"/>
        <v>-4.2559999999980391E-4</v>
      </c>
      <c r="F94">
        <f>C94-C93</f>
        <v>5.3600000001097214E-5</v>
      </c>
      <c r="G94">
        <f>(E94/AA$231)*(4318)</f>
        <v>-3.2166569488720415E-4</v>
      </c>
      <c r="H94">
        <f t="shared" si="13"/>
        <v>4.0510529244161235E-5</v>
      </c>
      <c r="J94">
        <f t="shared" si="14"/>
        <v>-35.704892132479664</v>
      </c>
      <c r="K94">
        <f t="shared" si="15"/>
        <v>4.4966687461018973</v>
      </c>
      <c r="L94">
        <f t="shared" si="16"/>
        <v>35.986933073049968</v>
      </c>
      <c r="N94">
        <f t="shared" si="17"/>
        <v>-0.99216268471676128</v>
      </c>
      <c r="O94">
        <f t="shared" si="18"/>
        <v>0.12495281931844811</v>
      </c>
      <c r="P94">
        <f t="shared" si="19"/>
        <v>1</v>
      </c>
      <c r="R94">
        <f>(N94-N93)/(L93)</f>
        <v>1.7694177671208582E-6</v>
      </c>
      <c r="S94">
        <f>(O94-O93)/(L93)</f>
        <v>1.4084412106200418E-5</v>
      </c>
      <c r="T94">
        <f>SQRT(R94^2+S94^2)</f>
        <v>1.4195122528949437E-5</v>
      </c>
      <c r="U94">
        <f t="shared" si="23"/>
        <v>70446.732528064254</v>
      </c>
      <c r="W94">
        <f>E94*111000</f>
        <v>-47.241599999978234</v>
      </c>
      <c r="X94">
        <f t="shared" si="12"/>
        <v>5.9496000001217908</v>
      </c>
      <c r="Y94">
        <f t="shared" si="20"/>
        <v>47.241599999978234</v>
      </c>
      <c r="Z94">
        <f t="shared" si="20"/>
        <v>5.9496000001217908</v>
      </c>
      <c r="AA94">
        <f t="shared" si="21"/>
        <v>47.614771980126008</v>
      </c>
      <c r="AC94">
        <f>AA94/313.15</f>
        <v>0.15205100424756829</v>
      </c>
      <c r="AD94">
        <f>(AA95-AA94)/AC94</f>
        <v>-24.231844400712131</v>
      </c>
    </row>
    <row r="95" spans="1:30" x14ac:dyDescent="0.3">
      <c r="A95" s="1" t="s">
        <v>98</v>
      </c>
      <c r="B95">
        <v>14.7587405</v>
      </c>
      <c r="C95">
        <v>47.226176100000004</v>
      </c>
      <c r="E95">
        <f t="shared" si="22"/>
        <v>-3.9190000000033365E-4</v>
      </c>
      <c r="F95">
        <f>C95-C94</f>
        <v>5.5200000005584116E-5</v>
      </c>
      <c r="G95">
        <f>(E95/AA$231)*(4318)</f>
        <v>-2.9619545541931551E-4</v>
      </c>
      <c r="H95">
        <f t="shared" si="13"/>
        <v>4.1719798777204101E-5</v>
      </c>
      <c r="J95">
        <f t="shared" si="14"/>
        <v>-32.877695551544022</v>
      </c>
      <c r="K95">
        <f t="shared" si="15"/>
        <v>4.6308976642696553</v>
      </c>
      <c r="L95">
        <f t="shared" si="16"/>
        <v>33.202230014819122</v>
      </c>
      <c r="N95">
        <f t="shared" si="17"/>
        <v>-0.99022552210709192</v>
      </c>
      <c r="O95">
        <f t="shared" si="18"/>
        <v>0.13947550095890399</v>
      </c>
      <c r="P95">
        <f t="shared" si="19"/>
        <v>1</v>
      </c>
      <c r="R95">
        <f>(N95-N94)/(L94)</f>
        <v>5.3829611035125203E-5</v>
      </c>
      <c r="S95">
        <f>(O95-O94)/(L94)</f>
        <v>4.0355430152873127E-4</v>
      </c>
      <c r="T95">
        <f>SQRT(R95^2+S95^2)</f>
        <v>4.0712860536510454E-4</v>
      </c>
      <c r="U95">
        <f t="shared" si="23"/>
        <v>2456.2263295236171</v>
      </c>
      <c r="W95">
        <f>E95*111000</f>
        <v>-43.500900000037035</v>
      </c>
      <c r="X95">
        <f t="shared" si="12"/>
        <v>6.1272000006198368</v>
      </c>
      <c r="Y95">
        <f t="shared" si="20"/>
        <v>43.500900000037035</v>
      </c>
      <c r="Z95">
        <f t="shared" si="20"/>
        <v>6.1272000006198368</v>
      </c>
      <c r="AA95">
        <f t="shared" si="21"/>
        <v>43.930295704226914</v>
      </c>
      <c r="AC95">
        <f>AA95/313.15</f>
        <v>0.14028515313500534</v>
      </c>
      <c r="AD95">
        <f>(AA96-AA95)/AC95</f>
        <v>65.569974271773759</v>
      </c>
    </row>
    <row r="96" spans="1:30" x14ac:dyDescent="0.3">
      <c r="A96" s="1" t="s">
        <v>99</v>
      </c>
      <c r="B96">
        <v>14.758266000000001</v>
      </c>
      <c r="C96">
        <v>47.226238899999998</v>
      </c>
      <c r="E96">
        <f t="shared" si="22"/>
        <v>-4.7449999999926717E-4</v>
      </c>
      <c r="F96">
        <f>C96-C95</f>
        <v>6.2799999994922473E-5</v>
      </c>
      <c r="G96">
        <f>(E96/AA$231)*(4318)</f>
        <v>-3.5862399488677851E-4</v>
      </c>
      <c r="H96">
        <f t="shared" si="13"/>
        <v>4.746382903499168E-5</v>
      </c>
      <c r="J96">
        <f t="shared" si="14"/>
        <v>-39.807263432432414</v>
      </c>
      <c r="K96">
        <f t="shared" si="15"/>
        <v>5.2684850228840769</v>
      </c>
      <c r="L96">
        <f t="shared" si="16"/>
        <v>40.154391496017276</v>
      </c>
      <c r="N96">
        <f t="shared" si="17"/>
        <v>-0.99135516563314652</v>
      </c>
      <c r="O96">
        <f t="shared" si="18"/>
        <v>0.13120569946643651</v>
      </c>
      <c r="P96">
        <f t="shared" si="19"/>
        <v>1</v>
      </c>
      <c r="R96">
        <f>(N96-N95)/(L95)</f>
        <v>-3.4023122108075559E-5</v>
      </c>
      <c r="S96">
        <f>(O96-O95)/(L95)</f>
        <v>-2.4907367633970439E-4</v>
      </c>
      <c r="T96">
        <f>SQRT(R96^2+S96^2)</f>
        <v>2.5138669233544731E-4</v>
      </c>
      <c r="U96">
        <f t="shared" si="23"/>
        <v>3977.9353103767812</v>
      </c>
      <c r="W96">
        <f>E96*111000</f>
        <v>-52.669499999918656</v>
      </c>
      <c r="X96">
        <f t="shared" si="12"/>
        <v>6.9707999994363945</v>
      </c>
      <c r="Y96">
        <f t="shared" si="20"/>
        <v>52.669499999918656</v>
      </c>
      <c r="Z96">
        <f t="shared" si="20"/>
        <v>6.9707999994363945</v>
      </c>
      <c r="AA96">
        <f t="shared" si="21"/>
        <v>53.128789586001055</v>
      </c>
      <c r="AC96">
        <f>AA96/313.15</f>
        <v>0.16965923546543529</v>
      </c>
      <c r="AD96">
        <f>(AA97-AA96)/AC96</f>
        <v>-17.566542228605677</v>
      </c>
    </row>
    <row r="97" spans="1:30" x14ac:dyDescent="0.3">
      <c r="A97" s="1" t="s">
        <v>100</v>
      </c>
      <c r="B97">
        <v>14.757819</v>
      </c>
      <c r="C97">
        <v>47.226304499999998</v>
      </c>
      <c r="E97">
        <f t="shared" si="22"/>
        <v>-4.4700000000119644E-4</v>
      </c>
      <c r="F97">
        <f>C97-C96</f>
        <v>6.5599999999221836E-5</v>
      </c>
      <c r="G97">
        <f>(E97/AA$231)*(4318)</f>
        <v>-3.3783967484734808E-4</v>
      </c>
      <c r="H97">
        <f t="shared" si="13"/>
        <v>4.9580050715131587E-5</v>
      </c>
      <c r="J97">
        <f t="shared" si="14"/>
        <v>-37.500203908055639</v>
      </c>
      <c r="K97">
        <f t="shared" si="15"/>
        <v>5.503385629379606</v>
      </c>
      <c r="L97">
        <f t="shared" si="16"/>
        <v>37.901880514446951</v>
      </c>
      <c r="N97">
        <f t="shared" si="17"/>
        <v>-0.98940219849412991</v>
      </c>
      <c r="O97">
        <f t="shared" si="18"/>
        <v>0.1452008595531796</v>
      </c>
      <c r="P97">
        <f t="shared" si="19"/>
        <v>0.99999999999999989</v>
      </c>
      <c r="R97">
        <f>(N97-N96)/(L96)</f>
        <v>4.8636452110357825E-5</v>
      </c>
      <c r="S97">
        <f>(O97-O96)/(L96)</f>
        <v>3.4853373604556314E-4</v>
      </c>
      <c r="T97">
        <f>SQRT(R97^2+S97^2)</f>
        <v>3.5191088308797924E-4</v>
      </c>
      <c r="U97">
        <f t="shared" si="23"/>
        <v>2841.6285146543642</v>
      </c>
      <c r="W97">
        <f>E97*111000</f>
        <v>-49.617000000132805</v>
      </c>
      <c r="X97">
        <f t="shared" si="12"/>
        <v>7.2815999999136238</v>
      </c>
      <c r="Y97">
        <f t="shared" si="20"/>
        <v>49.617000000132805</v>
      </c>
      <c r="Z97">
        <f t="shared" si="20"/>
        <v>7.2815999999136238</v>
      </c>
      <c r="AA97">
        <f t="shared" si="21"/>
        <v>50.148463461724532</v>
      </c>
      <c r="AC97">
        <f>AA97/313.15</f>
        <v>0.16014198774301305</v>
      </c>
      <c r="AD97">
        <f>(AA98-AA97)/AC97</f>
        <v>-21.320773716993479</v>
      </c>
    </row>
    <row r="98" spans="1:30" x14ac:dyDescent="0.3">
      <c r="A98" s="1" t="s">
        <v>101</v>
      </c>
      <c r="B98">
        <v>14.757402000000001</v>
      </c>
      <c r="C98">
        <v>47.226362600000002</v>
      </c>
      <c r="E98">
        <f t="shared" si="22"/>
        <v>-4.1699999999877946E-4</v>
      </c>
      <c r="F98">
        <f>C98-C97</f>
        <v>5.8100000003946661E-5</v>
      </c>
      <c r="G98">
        <f>(E98/AA$231)*(4318)</f>
        <v>-3.1516587116455196E-4</v>
      </c>
      <c r="H98">
        <f t="shared" si="13"/>
        <v>4.3911599798460228E-5</v>
      </c>
      <c r="J98">
        <f t="shared" si="14"/>
        <v>-34.983411699265268</v>
      </c>
      <c r="K98">
        <f t="shared" si="15"/>
        <v>4.8741875776290851</v>
      </c>
      <c r="L98">
        <f t="shared" si="16"/>
        <v>35.321336309123467</v>
      </c>
      <c r="N98">
        <f t="shared" si="17"/>
        <v>-0.99043284753156657</v>
      </c>
      <c r="O98">
        <f t="shared" si="18"/>
        <v>0.13799555982172981</v>
      </c>
      <c r="P98">
        <f t="shared" si="19"/>
        <v>1</v>
      </c>
      <c r="R98">
        <f>(N98-N97)/(L97)</f>
        <v>-2.7192556766248312E-5</v>
      </c>
      <c r="S98">
        <f>(O98-O97)/(L97)</f>
        <v>-1.9010401683640379E-4</v>
      </c>
      <c r="T98">
        <f>SQRT(R98^2+S98^2)</f>
        <v>1.9203898656476327E-4</v>
      </c>
      <c r="U98">
        <f t="shared" si="23"/>
        <v>5207.2759697821039</v>
      </c>
      <c r="W98">
        <f>E98*111000</f>
        <v>-46.28699999986452</v>
      </c>
      <c r="X98">
        <f t="shared" si="12"/>
        <v>6.4491000004380794</v>
      </c>
      <c r="Y98">
        <f t="shared" si="20"/>
        <v>46.28699999986452</v>
      </c>
      <c r="Z98">
        <f t="shared" si="20"/>
        <v>6.4491000004380794</v>
      </c>
      <c r="AA98">
        <f t="shared" si="21"/>
        <v>46.734112378466207</v>
      </c>
      <c r="AC98">
        <f>AA98/313.15</f>
        <v>0.14923874302559864</v>
      </c>
      <c r="AD98">
        <f>(AA99-AA98)/AC98</f>
        <v>-46.221604615589925</v>
      </c>
    </row>
    <row r="99" spans="1:30" x14ac:dyDescent="0.3">
      <c r="A99" s="1" t="s">
        <v>102</v>
      </c>
      <c r="B99">
        <v>14.757043899999999</v>
      </c>
      <c r="C99">
        <v>47.226386300000001</v>
      </c>
      <c r="E99">
        <f t="shared" si="22"/>
        <v>-3.5810000000147113E-4</v>
      </c>
      <c r="F99">
        <f>C99-C98</f>
        <v>2.3699999999848842E-5</v>
      </c>
      <c r="G99">
        <f>(E99/AA$231)*(4318)</f>
        <v>-2.7064963660628307E-4</v>
      </c>
      <c r="H99">
        <f t="shared" si="13"/>
        <v>1.7912304907851569E-5</v>
      </c>
      <c r="J99">
        <f t="shared" si="14"/>
        <v>-30.04210966329742</v>
      </c>
      <c r="K99">
        <f t="shared" si="15"/>
        <v>1.988265844771524</v>
      </c>
      <c r="L99">
        <f t="shared" si="16"/>
        <v>30.10783210546839</v>
      </c>
      <c r="N99">
        <f t="shared" si="17"/>
        <v>-0.9978170981576906</v>
      </c>
      <c r="O99">
        <f t="shared" si="18"/>
        <v>6.6038160363276421E-2</v>
      </c>
      <c r="P99">
        <f t="shared" si="19"/>
        <v>1</v>
      </c>
      <c r="R99">
        <f>(N99-N98)/(L98)</f>
        <v>-2.09059208901354E-4</v>
      </c>
      <c r="S99">
        <f>(O99-O98)/(L98)</f>
        <v>-2.0372218884557565E-3</v>
      </c>
      <c r="T99">
        <f>SQRT(R99^2+S99^2)</f>
        <v>2.0479205979797408E-3</v>
      </c>
      <c r="U99">
        <f t="shared" si="23"/>
        <v>488.30018165083789</v>
      </c>
      <c r="W99">
        <f>E99*111000</f>
        <v>-39.749100000163295</v>
      </c>
      <c r="X99">
        <f t="shared" si="12"/>
        <v>2.6306999999832215</v>
      </c>
      <c r="Y99">
        <f t="shared" si="20"/>
        <v>39.749100000163295</v>
      </c>
      <c r="Z99">
        <f t="shared" si="20"/>
        <v>2.6306999999832215</v>
      </c>
      <c r="AA99">
        <f t="shared" si="21"/>
        <v>39.836058205009358</v>
      </c>
      <c r="AC99">
        <f>AA99/313.15</f>
        <v>0.12721078781736983</v>
      </c>
      <c r="AD99">
        <f>(AA100-AA99)/AC99</f>
        <v>100.92623705254887</v>
      </c>
    </row>
    <row r="100" spans="1:30" x14ac:dyDescent="0.3">
      <c r="A100" s="1" t="s">
        <v>103</v>
      </c>
      <c r="B100">
        <v>14.756569499999999</v>
      </c>
      <c r="C100">
        <v>47.226398199999998</v>
      </c>
      <c r="E100">
        <f t="shared" si="22"/>
        <v>-4.7439999999987492E-4</v>
      </c>
      <c r="F100">
        <f>C100-C99</f>
        <v>1.1899999996956012E-5</v>
      </c>
      <c r="G100">
        <f>(E100/AA$231)*(4318)</f>
        <v>-3.5854841554163467E-4</v>
      </c>
      <c r="H100">
        <f t="shared" si="13"/>
        <v>8.9939421244838958E-6</v>
      </c>
      <c r="J100">
        <f t="shared" si="14"/>
        <v>-39.798874125121451</v>
      </c>
      <c r="K100">
        <f t="shared" si="15"/>
        <v>0.99832757581771248</v>
      </c>
      <c r="L100">
        <f t="shared" si="16"/>
        <v>39.811393338790594</v>
      </c>
      <c r="N100">
        <f t="shared" si="17"/>
        <v>-0.99968553691244599</v>
      </c>
      <c r="O100">
        <f t="shared" si="18"/>
        <v>2.507642893384952E-2</v>
      </c>
      <c r="P100">
        <f t="shared" si="19"/>
        <v>1</v>
      </c>
      <c r="R100">
        <f>(N100-N99)/(L99)</f>
        <v>-6.2058229506867701E-5</v>
      </c>
      <c r="S100">
        <f>(O100-O99)/(L99)</f>
        <v>-1.3605008585784943E-3</v>
      </c>
      <c r="T100">
        <f>SQRT(R100^2+S100^2)</f>
        <v>1.3619154929885875E-3</v>
      </c>
      <c r="U100">
        <f t="shared" si="23"/>
        <v>734.259948688593</v>
      </c>
      <c r="W100">
        <f>E100*111000</f>
        <v>-52.658399999986116</v>
      </c>
      <c r="X100">
        <f t="shared" si="12"/>
        <v>1.3208999996621174</v>
      </c>
      <c r="Y100">
        <f t="shared" si="20"/>
        <v>52.658399999986116</v>
      </c>
      <c r="Z100">
        <f t="shared" si="20"/>
        <v>1.3208999996621174</v>
      </c>
      <c r="AA100">
        <f t="shared" si="21"/>
        <v>52.674964331906722</v>
      </c>
      <c r="AC100">
        <f>AA100/313.15</f>
        <v>0.16821000904329148</v>
      </c>
      <c r="AD100">
        <f>(AA101-AA100)/AC100</f>
        <v>8.1638652310803899</v>
      </c>
    </row>
    <row r="101" spans="1:30" x14ac:dyDescent="0.3">
      <c r="A101" s="1" t="s">
        <v>104</v>
      </c>
      <c r="B101">
        <v>14.756082599999999</v>
      </c>
      <c r="C101">
        <v>47.226402700000001</v>
      </c>
      <c r="E101">
        <f t="shared" si="22"/>
        <v>-4.8690000000028988E-4</v>
      </c>
      <c r="F101">
        <f>C101-C100</f>
        <v>4.5000000028494469E-6</v>
      </c>
      <c r="G101">
        <f>(E101/AA$231)*(4318)</f>
        <v>-3.6799583374235215E-4</v>
      </c>
      <c r="H101">
        <f t="shared" si="13"/>
        <v>3.4010705542990006E-6</v>
      </c>
      <c r="J101">
        <f t="shared" si="14"/>
        <v>-40.847537545401089</v>
      </c>
      <c r="K101">
        <f t="shared" si="15"/>
        <v>0.37751883152718907</v>
      </c>
      <c r="L101">
        <f t="shared" si="16"/>
        <v>40.849282049885645</v>
      </c>
      <c r="N101">
        <f t="shared" si="17"/>
        <v>-0.99995729412129142</v>
      </c>
      <c r="O101">
        <f t="shared" si="18"/>
        <v>9.2417494894073884E-3</v>
      </c>
      <c r="P101">
        <f t="shared" si="19"/>
        <v>1</v>
      </c>
      <c r="R101">
        <f>(N101-N100)/(L100)</f>
        <v>-6.8261164971745766E-6</v>
      </c>
      <c r="S101">
        <f>(O101-O100)/(L100)</f>
        <v>-3.9774240779996689E-4</v>
      </c>
      <c r="T101">
        <f>SQRT(R101^2+S101^2)</f>
        <v>3.9780097891904209E-4</v>
      </c>
      <c r="U101">
        <f t="shared" si="23"/>
        <v>2513.8198571490029</v>
      </c>
      <c r="W101">
        <f>E101*111000</f>
        <v>-54.045900000032177</v>
      </c>
      <c r="X101">
        <f t="shared" si="12"/>
        <v>0.49950000031628861</v>
      </c>
      <c r="Y101">
        <f t="shared" si="20"/>
        <v>54.045900000032177</v>
      </c>
      <c r="Z101">
        <f t="shared" si="20"/>
        <v>0.49950000031628861</v>
      </c>
      <c r="AA101">
        <f t="shared" si="21"/>
        <v>54.048208176254967</v>
      </c>
      <c r="AC101">
        <f>AA101/313.15</f>
        <v>0.17259526800656225</v>
      </c>
      <c r="AD101">
        <f>(AA102-AA101)/AC101</f>
        <v>-100.31717436481827</v>
      </c>
    </row>
    <row r="102" spans="1:30" x14ac:dyDescent="0.3">
      <c r="A102" s="1" t="s">
        <v>105</v>
      </c>
      <c r="B102">
        <v>14.755751800000001</v>
      </c>
      <c r="C102">
        <v>47.226393199999997</v>
      </c>
      <c r="E102">
        <f t="shared" si="22"/>
        <v>-3.3079999999863219E-4</v>
      </c>
      <c r="F102">
        <f>C102-C101</f>
        <v>-9.5000000044365152E-6</v>
      </c>
      <c r="G102">
        <f>(E102/AA$231)*(4318)</f>
        <v>-2.5001647525445524E-4</v>
      </c>
      <c r="H102">
        <f t="shared" si="13"/>
        <v>-7.1800378356600606E-6</v>
      </c>
      <c r="J102">
        <f t="shared" si="14"/>
        <v>-27.751828753244531</v>
      </c>
      <c r="K102">
        <f t="shared" si="15"/>
        <v>-0.79698419975826673</v>
      </c>
      <c r="L102">
        <f t="shared" si="16"/>
        <v>27.763270393886852</v>
      </c>
      <c r="N102">
        <f t="shared" si="17"/>
        <v>-0.99958788570366552</v>
      </c>
      <c r="O102">
        <f t="shared" si="18"/>
        <v>-2.8706423575147449E-2</v>
      </c>
      <c r="P102">
        <f t="shared" si="19"/>
        <v>1</v>
      </c>
      <c r="R102">
        <f>(N102-N101)/(L101)</f>
        <v>9.0432046559537503E-6</v>
      </c>
      <c r="S102">
        <f>(O102-O101)/(L101)</f>
        <v>-9.2898017199450559E-4</v>
      </c>
      <c r="T102">
        <f>SQRT(R102^2+S102^2)</f>
        <v>9.2902418671926437E-4</v>
      </c>
      <c r="U102">
        <f t="shared" si="23"/>
        <v>1076.3982405359952</v>
      </c>
      <c r="W102">
        <f>E102*111000</f>
        <v>-36.718799999848173</v>
      </c>
      <c r="X102">
        <f t="shared" si="12"/>
        <v>-1.0545000004924532</v>
      </c>
      <c r="Y102">
        <f t="shared" si="20"/>
        <v>36.718799999848173</v>
      </c>
      <c r="Z102">
        <f t="shared" si="20"/>
        <v>1.0545000004924532</v>
      </c>
      <c r="AA102">
        <f t="shared" si="21"/>
        <v>36.733938581098123</v>
      </c>
      <c r="AC102">
        <f>AA102/313.15</f>
        <v>0.11730460987098236</v>
      </c>
      <c r="AD102">
        <f>(AA103-AA102)/AC102</f>
        <v>4.6488371819428354</v>
      </c>
    </row>
    <row r="103" spans="1:30" x14ac:dyDescent="0.3">
      <c r="A103" s="1" t="s">
        <v>106</v>
      </c>
      <c r="B103">
        <v>14.755416500000001</v>
      </c>
      <c r="C103">
        <v>47.226374</v>
      </c>
      <c r="E103">
        <f t="shared" si="22"/>
        <v>-3.3529999999970528E-4</v>
      </c>
      <c r="F103">
        <f>C103-C102</f>
        <v>-1.9199999996999395E-5</v>
      </c>
      <c r="G103">
        <f>(E103/AA$231)*(4318)</f>
        <v>-2.5341754580741172E-4</v>
      </c>
      <c r="H103">
        <f t="shared" si="13"/>
        <v>-1.4511234353552568E-5</v>
      </c>
      <c r="J103">
        <f t="shared" si="14"/>
        <v>-28.1293475846227</v>
      </c>
      <c r="K103">
        <f t="shared" si="15"/>
        <v>-1.6107470132443349</v>
      </c>
      <c r="L103">
        <f t="shared" si="16"/>
        <v>28.175427263436386</v>
      </c>
      <c r="N103">
        <f t="shared" si="17"/>
        <v>-0.99836454374292716</v>
      </c>
      <c r="O103">
        <f t="shared" si="18"/>
        <v>-5.7168503539771411E-2</v>
      </c>
      <c r="P103">
        <f t="shared" si="19"/>
        <v>1</v>
      </c>
      <c r="R103">
        <f>(N103-N102)/(L102)</f>
        <v>4.4063323354287981E-5</v>
      </c>
      <c r="S103">
        <f>(O103-O102)/(L102)</f>
        <v>-1.0251702901287515E-3</v>
      </c>
      <c r="T103">
        <f>SQRT(R103^2+S103^2)</f>
        <v>1.0261168063274732E-3</v>
      </c>
      <c r="U103">
        <f t="shared" si="23"/>
        <v>974.54792069828125</v>
      </c>
      <c r="W103">
        <f>E103*111000</f>
        <v>-37.218299999967286</v>
      </c>
      <c r="X103">
        <f t="shared" si="12"/>
        <v>-2.1311999996669329</v>
      </c>
      <c r="Y103">
        <f t="shared" si="20"/>
        <v>37.218299999967286</v>
      </c>
      <c r="Z103">
        <f t="shared" si="20"/>
        <v>2.1311999996669329</v>
      </c>
      <c r="AA103">
        <f t="shared" si="21"/>
        <v>37.279268613079644</v>
      </c>
      <c r="AC103">
        <f>AA103/313.15</f>
        <v>0.11904604379077006</v>
      </c>
      <c r="AD103">
        <f>(AA104-AA103)/AC103</f>
        <v>110.39362184403791</v>
      </c>
    </row>
    <row r="104" spans="1:30" x14ac:dyDescent="0.3">
      <c r="A104" s="1" t="s">
        <v>107</v>
      </c>
      <c r="B104">
        <v>14.754962600000001</v>
      </c>
      <c r="C104">
        <v>47.226356299999999</v>
      </c>
      <c r="E104">
        <f t="shared" si="22"/>
        <v>-4.539000000001181E-4</v>
      </c>
      <c r="F104">
        <f>C104-C103</f>
        <v>-1.7700000000786531E-5</v>
      </c>
      <c r="G104">
        <f>(E104/AA$231)*(4318)</f>
        <v>-3.4305464969315602E-4</v>
      </c>
      <c r="H104">
        <f t="shared" si="13"/>
        <v>-1.3377544172366389E-5</v>
      </c>
      <c r="J104">
        <f t="shared" si="14"/>
        <v>-38.079066115940314</v>
      </c>
      <c r="K104">
        <f t="shared" si="15"/>
        <v>-1.4849074031326692</v>
      </c>
      <c r="L104">
        <f t="shared" si="16"/>
        <v>38.108007377164604</v>
      </c>
      <c r="N104">
        <f t="shared" si="17"/>
        <v>-0.999240546456868</v>
      </c>
      <c r="O104">
        <f t="shared" si="18"/>
        <v>-3.8965758257474982E-2</v>
      </c>
      <c r="P104">
        <f t="shared" si="19"/>
        <v>1</v>
      </c>
      <c r="R104">
        <f>(N104-N103)/(L103)</f>
        <v>-3.1091017919633738E-5</v>
      </c>
      <c r="S104">
        <f>(O104-O103)/(L103)</f>
        <v>6.4605037262091016E-4</v>
      </c>
      <c r="T104">
        <f>SQRT(R104^2+S104^2)</f>
        <v>6.4679806381814095E-4</v>
      </c>
      <c r="U104">
        <f t="shared" si="23"/>
        <v>1546.0776027943834</v>
      </c>
      <c r="W104">
        <f>E104*111000</f>
        <v>-50.382900000013109</v>
      </c>
      <c r="X104">
        <f t="shared" si="12"/>
        <v>-1.9647000000873049</v>
      </c>
      <c r="Y104">
        <f t="shared" si="20"/>
        <v>50.382900000013109</v>
      </c>
      <c r="Z104">
        <f t="shared" si="20"/>
        <v>1.9647000000873049</v>
      </c>
      <c r="AA104">
        <f t="shared" si="21"/>
        <v>50.421192553346692</v>
      </c>
      <c r="AC104">
        <f>AA104/313.15</f>
        <v>0.16101290931932524</v>
      </c>
      <c r="AD104">
        <f>(AA105-AA104)/AC104</f>
        <v>-141.63802400077194</v>
      </c>
    </row>
    <row r="105" spans="1:30" x14ac:dyDescent="0.3">
      <c r="A105" s="1" t="s">
        <v>108</v>
      </c>
      <c r="B105">
        <v>14.754714099999999</v>
      </c>
      <c r="C105">
        <v>47.226344300000001</v>
      </c>
      <c r="E105">
        <f t="shared" si="22"/>
        <v>-2.4850000000142813E-4</v>
      </c>
      <c r="F105">
        <f>C105-C104</f>
        <v>-1.1999999998124622E-5</v>
      </c>
      <c r="G105">
        <f>(E105/AA$231)*(4318)</f>
        <v>-1.8781467382510909E-4</v>
      </c>
      <c r="H105">
        <f t="shared" si="13"/>
        <v>-9.0695214709703553E-6</v>
      </c>
      <c r="J105">
        <f t="shared" si="14"/>
        <v>-20.84742879458711</v>
      </c>
      <c r="K105">
        <f t="shared" si="15"/>
        <v>-1.0067168832777094</v>
      </c>
      <c r="L105">
        <f t="shared" si="16"/>
        <v>20.871721688170723</v>
      </c>
      <c r="N105">
        <f t="shared" si="17"/>
        <v>-0.99883608578407879</v>
      </c>
      <c r="O105">
        <f t="shared" si="18"/>
        <v>-4.8233533309725816E-2</v>
      </c>
      <c r="P105">
        <f t="shared" si="19"/>
        <v>1</v>
      </c>
      <c r="R105">
        <f>(N105-N104)/(L104)</f>
        <v>1.0613535071150766E-5</v>
      </c>
      <c r="S105">
        <f>(O105-O104)/(L104)</f>
        <v>-2.431975768379941E-4</v>
      </c>
      <c r="T105">
        <f>SQRT(R105^2+S105^2)</f>
        <v>2.4342906257589415E-4</v>
      </c>
      <c r="U105">
        <f t="shared" si="23"/>
        <v>4107.9729323125866</v>
      </c>
      <c r="W105">
        <f>E105*111000</f>
        <v>-27.583500000158523</v>
      </c>
      <c r="X105">
        <f t="shared" si="12"/>
        <v>-1.331999999791833</v>
      </c>
      <c r="Y105">
        <f t="shared" si="20"/>
        <v>27.583500000158523</v>
      </c>
      <c r="Z105">
        <f t="shared" si="20"/>
        <v>1.331999999791833</v>
      </c>
      <c r="AA105">
        <f t="shared" si="21"/>
        <v>27.615642238741987</v>
      </c>
      <c r="AC105">
        <f>AA105/313.15</f>
        <v>8.818662697985627E-2</v>
      </c>
      <c r="AD105">
        <f>(AA106-AA105)/AC105</f>
        <v>75.361123801539506</v>
      </c>
    </row>
    <row r="106" spans="1:30" x14ac:dyDescent="0.3">
      <c r="A106" s="1" t="s">
        <v>109</v>
      </c>
      <c r="B106">
        <v>14.7544056</v>
      </c>
      <c r="C106">
        <v>47.226334299999998</v>
      </c>
      <c r="E106">
        <f t="shared" si="22"/>
        <v>-3.0849999999915667E-4</v>
      </c>
      <c r="F106">
        <f>C106-C105</f>
        <v>-1.0000000003174137E-5</v>
      </c>
      <c r="G106">
        <f>(E106/AA$231)*(4318)</f>
        <v>-2.331622811853311E-4</v>
      </c>
      <c r="H106">
        <f t="shared" si="13"/>
        <v>-7.5579345627221192E-6</v>
      </c>
      <c r="J106">
        <f t="shared" si="14"/>
        <v>-25.881013211571751</v>
      </c>
      <c r="K106">
        <f t="shared" si="15"/>
        <v>-0.83893073646215521</v>
      </c>
      <c r="L106">
        <f t="shared" si="16"/>
        <v>25.894606574306792</v>
      </c>
      <c r="N106">
        <f t="shared" si="17"/>
        <v>-0.99947505042426377</v>
      </c>
      <c r="O106">
        <f t="shared" si="18"/>
        <v>-3.2397894675664278E-2</v>
      </c>
      <c r="P106">
        <f t="shared" si="19"/>
        <v>1</v>
      </c>
      <c r="R106">
        <f>(N106-N105)/(L105)</f>
        <v>-3.061389231474471E-5</v>
      </c>
      <c r="S106">
        <f>(O106-O105)/(L105)</f>
        <v>7.5871261943074686E-4</v>
      </c>
      <c r="T106">
        <f>SQRT(R106^2+S106^2)</f>
        <v>7.5933000025425312E-4</v>
      </c>
      <c r="U106">
        <f t="shared" si="23"/>
        <v>1316.9504690518763</v>
      </c>
      <c r="W106">
        <f>E106*111000</f>
        <v>-34.24349999990639</v>
      </c>
      <c r="X106">
        <f t="shared" si="12"/>
        <v>-1.1100000003523292</v>
      </c>
      <c r="Y106">
        <f t="shared" si="20"/>
        <v>34.24349999990639</v>
      </c>
      <c r="Z106">
        <f t="shared" si="20"/>
        <v>1.1100000003523292</v>
      </c>
      <c r="AA106">
        <f t="shared" si="21"/>
        <v>34.26148555221112</v>
      </c>
      <c r="AC106">
        <f>AA106/313.15</f>
        <v>0.10940918266712797</v>
      </c>
      <c r="AD106">
        <f>(AA107-AA106)/AC106</f>
        <v>-129.40704566853199</v>
      </c>
    </row>
    <row r="107" spans="1:30" x14ac:dyDescent="0.3">
      <c r="A107" s="1" t="s">
        <v>110</v>
      </c>
      <c r="B107">
        <v>14.754224600000001</v>
      </c>
      <c r="C107">
        <v>47.226328000000002</v>
      </c>
      <c r="E107">
        <f t="shared" si="22"/>
        <v>-1.8099999999954264E-4</v>
      </c>
      <c r="F107">
        <f>C107-C106</f>
        <v>-6.2999999954627128E-6</v>
      </c>
      <c r="G107">
        <f>(E107/AA$231)*(4318)</f>
        <v>-1.3679861554150296E-4</v>
      </c>
      <c r="H107">
        <f t="shared" si="13"/>
        <v>-4.7614987695743181E-6</v>
      </c>
      <c r="J107">
        <f t="shared" si="14"/>
        <v>-15.184646325106828</v>
      </c>
      <c r="K107">
        <f t="shared" si="15"/>
        <v>-0.52852636342274928</v>
      </c>
      <c r="L107">
        <f t="shared" si="16"/>
        <v>15.19384165164996</v>
      </c>
      <c r="N107">
        <f t="shared" si="17"/>
        <v>-0.99939479910650952</v>
      </c>
      <c r="O107">
        <f t="shared" si="18"/>
        <v>-3.4785564805814233E-2</v>
      </c>
      <c r="P107">
        <f t="shared" si="19"/>
        <v>1</v>
      </c>
      <c r="R107">
        <f>(N107-N106)/(L106)</f>
        <v>3.0991518455379871E-6</v>
      </c>
      <c r="S107">
        <f>(O107-O106)/(L106)</f>
        <v>-9.2207237182705625E-5</v>
      </c>
      <c r="T107">
        <f>SQRT(R107^2+S107^2)</f>
        <v>9.2259304847963346E-5</v>
      </c>
      <c r="U107">
        <f t="shared" si="23"/>
        <v>10839.015117748042</v>
      </c>
      <c r="W107">
        <f>E107*111000</f>
        <v>-20.090999999949233</v>
      </c>
      <c r="X107">
        <f t="shared" si="12"/>
        <v>-0.69929999949636112</v>
      </c>
      <c r="Y107">
        <f t="shared" si="20"/>
        <v>20.090999999949233</v>
      </c>
      <c r="Z107">
        <f t="shared" si="20"/>
        <v>0.69929999949636112</v>
      </c>
      <c r="AA107">
        <f t="shared" si="21"/>
        <v>20.103166454249333</v>
      </c>
      <c r="AC107">
        <f>AA107/313.15</f>
        <v>6.4196603717864717E-2</v>
      </c>
      <c r="AD107">
        <f>(AA108-AA107)/AC107</f>
        <v>-138.98515588637781</v>
      </c>
    </row>
    <row r="108" spans="1:30" x14ac:dyDescent="0.3">
      <c r="A108" s="1" t="s">
        <v>111</v>
      </c>
      <c r="B108">
        <v>14.7541267</v>
      </c>
      <c r="C108">
        <v>47.226304300000002</v>
      </c>
      <c r="E108">
        <f t="shared" si="22"/>
        <v>-9.7900000000095133E-5</v>
      </c>
      <c r="F108">
        <f>C108-C107</f>
        <v>-2.3699999999848842E-5</v>
      </c>
      <c r="G108">
        <f>(E108/AA$231)*(4318)</f>
        <v>-7.3992179345635313E-5</v>
      </c>
      <c r="H108">
        <f t="shared" si="13"/>
        <v>-1.7912304907851569E-5</v>
      </c>
      <c r="J108">
        <f t="shared" si="14"/>
        <v>-8.2131319073655202</v>
      </c>
      <c r="K108">
        <f t="shared" si="15"/>
        <v>-1.988265844771524</v>
      </c>
      <c r="L108">
        <f t="shared" si="16"/>
        <v>8.4503690332003014</v>
      </c>
      <c r="N108">
        <f t="shared" si="17"/>
        <v>-0.97192582656417603</v>
      </c>
      <c r="O108">
        <f t="shared" si="18"/>
        <v>-0.23528745750154928</v>
      </c>
      <c r="P108">
        <f t="shared" si="19"/>
        <v>1</v>
      </c>
      <c r="R108">
        <f>(N108-N107)/(L107)</f>
        <v>1.8079017257199418E-3</v>
      </c>
      <c r="S108">
        <f>(O108-O107)/(L107)</f>
        <v>-1.3196260517428898E-2</v>
      </c>
      <c r="T108">
        <f>SQRT(R108^2+S108^2)</f>
        <v>1.3319527029655142E-2</v>
      </c>
      <c r="U108">
        <f t="shared" si="23"/>
        <v>75.077740956834191</v>
      </c>
      <c r="W108">
        <f>E108*111000</f>
        <v>-10.86690000001056</v>
      </c>
      <c r="X108">
        <f t="shared" si="12"/>
        <v>-2.6306999999832215</v>
      </c>
      <c r="Y108">
        <f t="shared" si="20"/>
        <v>10.86690000001056</v>
      </c>
      <c r="Z108">
        <f t="shared" si="20"/>
        <v>2.6306999999832215</v>
      </c>
      <c r="AA108">
        <f t="shared" si="21"/>
        <v>11.180791479145885</v>
      </c>
      <c r="AC108">
        <f>AA108/313.15</f>
        <v>3.5704267856126091E-2</v>
      </c>
      <c r="AD108">
        <f>(AA109-AA108)/AC108</f>
        <v>-119.55836389991074</v>
      </c>
    </row>
    <row r="109" spans="1:30" x14ac:dyDescent="0.3">
      <c r="A109" s="1" t="s">
        <v>112</v>
      </c>
      <c r="B109">
        <v>14.754071700000001</v>
      </c>
      <c r="C109">
        <v>47.226275100000002</v>
      </c>
      <c r="E109">
        <f t="shared" si="22"/>
        <v>-5.4999999999694182E-5</v>
      </c>
      <c r="F109">
        <f>C109-C108</f>
        <v>-2.9200000000173532E-5</v>
      </c>
      <c r="G109">
        <f>(E109/AA$231)*(4318)</f>
        <v>-4.1568640081546061E-5</v>
      </c>
      <c r="H109">
        <f t="shared" si="13"/>
        <v>-2.2069168916274687E-5</v>
      </c>
      <c r="J109">
        <f t="shared" si="14"/>
        <v>-4.6141190490516131</v>
      </c>
      <c r="K109">
        <f t="shared" si="15"/>
        <v>-2.4496777497064901</v>
      </c>
      <c r="L109">
        <f t="shared" si="16"/>
        <v>5.2240803665552482</v>
      </c>
      <c r="N109">
        <f t="shared" si="17"/>
        <v>-0.88324044143565827</v>
      </c>
      <c r="O109">
        <f t="shared" si="18"/>
        <v>-0.46892037982214357</v>
      </c>
      <c r="P109">
        <f t="shared" si="19"/>
        <v>1</v>
      </c>
      <c r="R109">
        <f>(N109-N108)/(L108)</f>
        <v>1.049485351232419E-2</v>
      </c>
      <c r="S109">
        <f>(O109-O108)/(L108)</f>
        <v>-2.76476591025414E-2</v>
      </c>
      <c r="T109">
        <f>SQRT(R109^2+S109^2)</f>
        <v>2.9572538005647804E-2</v>
      </c>
      <c r="U109">
        <f t="shared" si="23"/>
        <v>33.815156474193003</v>
      </c>
      <c r="W109">
        <f>E109*111000</f>
        <v>-6.1049999999660542</v>
      </c>
      <c r="X109">
        <f t="shared" si="12"/>
        <v>-3.241200000019262</v>
      </c>
      <c r="Y109">
        <f t="shared" si="20"/>
        <v>6.1049999999660542</v>
      </c>
      <c r="Z109">
        <f t="shared" si="20"/>
        <v>3.241200000019262</v>
      </c>
      <c r="AA109">
        <f t="shared" si="21"/>
        <v>6.9120476300232756</v>
      </c>
      <c r="AC109">
        <f>AA109/313.15</f>
        <v>2.2072641322124463E-2</v>
      </c>
      <c r="AD109">
        <f>(AA110-AA109)/AC109</f>
        <v>23.970909499008805</v>
      </c>
    </row>
    <row r="110" spans="1:30" x14ac:dyDescent="0.3">
      <c r="A110" s="1" t="s">
        <v>113</v>
      </c>
      <c r="B110">
        <v>14.7540341</v>
      </c>
      <c r="C110">
        <v>47.2262196</v>
      </c>
      <c r="E110">
        <f t="shared" si="22"/>
        <v>-3.7600000000637124E-5</v>
      </c>
      <c r="F110">
        <f>C110-C109</f>
        <v>-5.5500000001984517E-5</v>
      </c>
      <c r="G110">
        <f>(E110/AA$231)*(4318)</f>
        <v>-2.8417833947296493E-5</v>
      </c>
      <c r="H110">
        <f t="shared" si="13"/>
        <v>-4.194653681129324E-5</v>
      </c>
      <c r="J110">
        <f t="shared" si="14"/>
        <v>-3.1543795681499107</v>
      </c>
      <c r="K110">
        <f t="shared" si="15"/>
        <v>-4.6560655860535496</v>
      </c>
      <c r="L110">
        <f t="shared" si="16"/>
        <v>5.6239716572537777</v>
      </c>
      <c r="N110">
        <f t="shared" si="17"/>
        <v>-0.56088112821148439</v>
      </c>
      <c r="O110">
        <f t="shared" si="18"/>
        <v>-0.82789634617880292</v>
      </c>
      <c r="P110">
        <f t="shared" si="19"/>
        <v>1</v>
      </c>
      <c r="R110">
        <f>(N110-N109)/(L109)</f>
        <v>6.1706423064991474E-2</v>
      </c>
      <c r="S110">
        <f>(O110-O109)/(L109)</f>
        <v>-6.8715628621419472E-2</v>
      </c>
      <c r="T110">
        <f>SQRT(R110^2+S110^2)</f>
        <v>9.2355401922749242E-2</v>
      </c>
      <c r="U110">
        <f t="shared" si="23"/>
        <v>10.827736972402013</v>
      </c>
      <c r="W110">
        <f>E110*111000</f>
        <v>-4.1736000000707207</v>
      </c>
      <c r="X110">
        <f t="shared" si="12"/>
        <v>-6.1605000002202814</v>
      </c>
      <c r="Y110">
        <f t="shared" si="20"/>
        <v>4.1736000000707207</v>
      </c>
      <c r="Z110">
        <f t="shared" si="20"/>
        <v>6.1605000002202814</v>
      </c>
      <c r="AA110">
        <f t="shared" si="21"/>
        <v>7.4411489175600032</v>
      </c>
      <c r="AC110">
        <f>AA110/313.15</f>
        <v>2.3762251053999692E-2</v>
      </c>
      <c r="AD110">
        <f>(AA111-AA110)/AC110</f>
        <v>-117.0471323481167</v>
      </c>
    </row>
    <row r="111" spans="1:30" x14ac:dyDescent="0.3">
      <c r="A111" s="1" t="s">
        <v>114</v>
      </c>
      <c r="B111">
        <v>14.7540315</v>
      </c>
      <c r="C111">
        <v>47.226177700000001</v>
      </c>
      <c r="E111">
        <f t="shared" si="22"/>
        <v>-2.600000000185787E-6</v>
      </c>
      <c r="F111">
        <f>C111-C110</f>
        <v>-4.1899999999372994E-5</v>
      </c>
      <c r="G111">
        <f>(E111/AA$231)*(4318)</f>
        <v>-1.9650629858244298E-6</v>
      </c>
      <c r="H111">
        <f t="shared" si="13"/>
        <v>-3.1667745807280022E-5</v>
      </c>
      <c r="J111">
        <f t="shared" si="14"/>
        <v>-0.2181219914265117</v>
      </c>
      <c r="K111">
        <f t="shared" si="15"/>
        <v>-3.5151197846080824</v>
      </c>
      <c r="L111">
        <f t="shared" si="16"/>
        <v>3.5218807906127427</v>
      </c>
      <c r="N111">
        <f t="shared" si="17"/>
        <v>-6.1933382869714469E-2</v>
      </c>
      <c r="O111">
        <f t="shared" si="18"/>
        <v>-0.99808028539106686</v>
      </c>
      <c r="P111">
        <f t="shared" si="19"/>
        <v>1</v>
      </c>
      <c r="R111">
        <f>(N111-N110)/(L110)</f>
        <v>8.8718040514700849E-2</v>
      </c>
      <c r="S111">
        <f>(O111-O110)/(L110)</f>
        <v>-3.0260454636673234E-2</v>
      </c>
      <c r="T111">
        <f>SQRT(R111^2+S111^2)</f>
        <v>9.3736790149792623E-2</v>
      </c>
      <c r="U111">
        <f t="shared" si="23"/>
        <v>10.668169865876427</v>
      </c>
      <c r="W111">
        <f>E111*111000</f>
        <v>-0.28860000002062236</v>
      </c>
      <c r="X111">
        <f t="shared" si="12"/>
        <v>-4.6508999999304024</v>
      </c>
      <c r="Y111">
        <f t="shared" si="20"/>
        <v>0.28860000002062236</v>
      </c>
      <c r="Z111">
        <f t="shared" si="20"/>
        <v>4.6508999999304024</v>
      </c>
      <c r="AA111">
        <f t="shared" si="21"/>
        <v>4.6598455735533255</v>
      </c>
      <c r="AC111">
        <f>AA111/313.15</f>
        <v>1.488055428246312E-2</v>
      </c>
      <c r="AD111">
        <f>(AA112-AA111)/AC111</f>
        <v>18.243007693148073</v>
      </c>
    </row>
    <row r="112" spans="1:30" x14ac:dyDescent="0.3">
      <c r="A112" s="1" t="s">
        <v>115</v>
      </c>
      <c r="B112">
        <v>14.754039499999999</v>
      </c>
      <c r="C112">
        <v>47.226134000000002</v>
      </c>
      <c r="E112">
        <f t="shared" si="22"/>
        <v>7.9999999993418669E-6</v>
      </c>
      <c r="F112">
        <f>C112-C111</f>
        <v>-4.3699999999091688E-5</v>
      </c>
      <c r="G112">
        <f>(E112/AA$231)*(4318)</f>
        <v>6.0463476477610894E-6</v>
      </c>
      <c r="H112">
        <f t="shared" si="13"/>
        <v>-3.3028174027925571E-5</v>
      </c>
      <c r="J112">
        <f t="shared" si="14"/>
        <v>0.67114458890148088</v>
      </c>
      <c r="K112">
        <f t="shared" si="15"/>
        <v>-3.6661273170997384</v>
      </c>
      <c r="L112">
        <f t="shared" si="16"/>
        <v>3.7270530670218078</v>
      </c>
      <c r="N112">
        <f t="shared" si="17"/>
        <v>0.18007379472001328</v>
      </c>
      <c r="O112">
        <f t="shared" si="18"/>
        <v>-0.98365310371854897</v>
      </c>
      <c r="P112">
        <f t="shared" si="19"/>
        <v>1</v>
      </c>
      <c r="R112">
        <f>(N112-N111)/(L111)</f>
        <v>6.8715323424567973E-2</v>
      </c>
      <c r="S112">
        <f>(O112-O111)/(L111)</f>
        <v>4.0964423642538507E-3</v>
      </c>
      <c r="T112">
        <f>SQRT(R112^2+S112^2)</f>
        <v>6.8837319190876642E-2</v>
      </c>
      <c r="U112">
        <f t="shared" si="23"/>
        <v>14.527003836787053</v>
      </c>
      <c r="W112">
        <f>E112*111000</f>
        <v>0.88799999992694723</v>
      </c>
      <c r="X112">
        <f t="shared" si="12"/>
        <v>-4.8506999998991773</v>
      </c>
      <c r="Y112">
        <f t="shared" si="20"/>
        <v>0.88799999992694723</v>
      </c>
      <c r="Z112">
        <f t="shared" si="20"/>
        <v>4.8506999998991773</v>
      </c>
      <c r="AA112">
        <f t="shared" si="21"/>
        <v>4.9313116398066077</v>
      </c>
      <c r="AC112">
        <f>AA112/313.15</f>
        <v>1.5747442566842115E-2</v>
      </c>
      <c r="AD112">
        <f>(AA113-AA112)/AC112</f>
        <v>130.15054810080613</v>
      </c>
    </row>
    <row r="113" spans="1:30" x14ac:dyDescent="0.3">
      <c r="A113" s="1" t="s">
        <v>116</v>
      </c>
      <c r="B113">
        <v>14.7540864</v>
      </c>
      <c r="C113">
        <v>47.226092100000002</v>
      </c>
      <c r="E113">
        <f t="shared" si="22"/>
        <v>4.6900000000960063E-5</v>
      </c>
      <c r="F113">
        <f>C113-C112</f>
        <v>-4.1899999999372994E-5</v>
      </c>
      <c r="G113">
        <f>(E113/AA$231)*(4318)</f>
        <v>3.5446713088641079E-5</v>
      </c>
      <c r="H113">
        <f t="shared" si="13"/>
        <v>-3.1667745807280022E-5</v>
      </c>
      <c r="J113">
        <f t="shared" si="14"/>
        <v>3.9345851528391598</v>
      </c>
      <c r="K113">
        <f t="shared" si="15"/>
        <v>-3.5151197846080824</v>
      </c>
      <c r="L113">
        <f t="shared" si="16"/>
        <v>5.2760806878861812</v>
      </c>
      <c r="N113">
        <f t="shared" si="17"/>
        <v>0.74574014037975589</v>
      </c>
      <c r="O113">
        <f t="shared" si="18"/>
        <v>-0.66623692709604609</v>
      </c>
      <c r="P113">
        <f t="shared" si="19"/>
        <v>1</v>
      </c>
      <c r="R113">
        <f>(N113-N112)/(L112)</f>
        <v>0.15177308599787445</v>
      </c>
      <c r="S113">
        <f>(O113-O112)/(L112)</f>
        <v>8.5165456706561463E-2</v>
      </c>
      <c r="T113">
        <f>SQRT(R113^2+S113^2)</f>
        <v>0.17403512475749081</v>
      </c>
      <c r="U113">
        <f t="shared" si="23"/>
        <v>5.7459665190773972</v>
      </c>
      <c r="W113">
        <f>E113*111000</f>
        <v>5.2059000001065669</v>
      </c>
      <c r="X113">
        <f t="shared" si="12"/>
        <v>-4.6508999999304024</v>
      </c>
      <c r="Y113">
        <f t="shared" si="20"/>
        <v>5.2059000001065669</v>
      </c>
      <c r="Z113">
        <f t="shared" si="20"/>
        <v>4.6508999999304024</v>
      </c>
      <c r="AA113">
        <f t="shared" si="21"/>
        <v>6.9808499210670742</v>
      </c>
      <c r="AC113">
        <f>AA113/313.15</f>
        <v>2.2292351655970221E-2</v>
      </c>
      <c r="AD113">
        <f>(AA114-AA113)/AC113</f>
        <v>201.78837067099715</v>
      </c>
    </row>
    <row r="114" spans="1:30" x14ac:dyDescent="0.3">
      <c r="A114" s="1" t="s">
        <v>117</v>
      </c>
      <c r="B114">
        <v>14.7541656</v>
      </c>
      <c r="C114">
        <v>47.2260256</v>
      </c>
      <c r="E114">
        <f t="shared" si="22"/>
        <v>7.9200000000057003E-5</v>
      </c>
      <c r="F114">
        <f>C114-C113</f>
        <v>-6.6500000002633897E-5</v>
      </c>
      <c r="G114">
        <f>(E114/AA$231)*(4318)</f>
        <v>5.9858841717802251E-5</v>
      </c>
      <c r="H114">
        <f t="shared" si="13"/>
        <v>-5.0260264828139483E-5</v>
      </c>
      <c r="J114">
        <f t="shared" si="14"/>
        <v>6.6443314306760497</v>
      </c>
      <c r="K114">
        <f t="shared" si="15"/>
        <v>-5.5788893959234827</v>
      </c>
      <c r="L114">
        <f t="shared" si="16"/>
        <v>8.6758945966751533</v>
      </c>
      <c r="N114">
        <f t="shared" si="17"/>
        <v>0.76583819185889423</v>
      </c>
      <c r="O114">
        <f t="shared" si="18"/>
        <v>-0.64303333031056764</v>
      </c>
      <c r="P114">
        <f t="shared" si="19"/>
        <v>1</v>
      </c>
      <c r="R114">
        <f>(N114-N113)/(L113)</f>
        <v>3.8092767469010158E-3</v>
      </c>
      <c r="S114">
        <f>(O114-O113)/(L113)</f>
        <v>4.3978851268809509E-3</v>
      </c>
      <c r="T114">
        <f>SQRT(R114^2+S114^2)</f>
        <v>5.818245691247617E-3</v>
      </c>
      <c r="U114">
        <f t="shared" si="23"/>
        <v>171.87311314547946</v>
      </c>
      <c r="W114">
        <f>E114*111000</f>
        <v>8.7912000000063273</v>
      </c>
      <c r="X114">
        <f t="shared" si="12"/>
        <v>-7.3815000002923625</v>
      </c>
      <c r="Y114">
        <f t="shared" si="20"/>
        <v>8.7912000000063273</v>
      </c>
      <c r="Z114">
        <f t="shared" si="20"/>
        <v>7.3815000002923625</v>
      </c>
      <c r="AA114">
        <f t="shared" si="21"/>
        <v>11.47918724015021</v>
      </c>
      <c r="AC114">
        <f>AA114/313.15</f>
        <v>3.6657152291713908E-2</v>
      </c>
      <c r="AD114">
        <f>(AA115-AA114)/AC114</f>
        <v>157.59273123438788</v>
      </c>
    </row>
    <row r="115" spans="1:30" x14ac:dyDescent="0.3">
      <c r="A115" s="1" t="s">
        <v>118</v>
      </c>
      <c r="B115">
        <v>14.7542898</v>
      </c>
      <c r="C115">
        <v>47.225932100000001</v>
      </c>
      <c r="E115">
        <f t="shared" si="22"/>
        <v>1.2420000000012976E-4</v>
      </c>
      <c r="F115">
        <f>C115-C114</f>
        <v>-9.3499999998414296E-5</v>
      </c>
      <c r="G115">
        <f>(E115/AA$231)*(4318)</f>
        <v>9.3869547239311326E-5</v>
      </c>
      <c r="H115">
        <f t="shared" si="13"/>
        <v>-7.066668813782277E-5</v>
      </c>
      <c r="J115">
        <f t="shared" si="14"/>
        <v>10.419519743563557</v>
      </c>
      <c r="K115">
        <f t="shared" si="15"/>
        <v>-7.8440023832983279</v>
      </c>
      <c r="L115">
        <f t="shared" si="16"/>
        <v>13.042038378861665</v>
      </c>
      <c r="N115">
        <f t="shared" si="17"/>
        <v>0.79891804033113056</v>
      </c>
      <c r="O115">
        <f t="shared" si="18"/>
        <v>-0.60143990957822713</v>
      </c>
      <c r="P115">
        <f t="shared" si="19"/>
        <v>1</v>
      </c>
      <c r="R115">
        <f>(N115-N114)/(L114)</f>
        <v>3.8128458228288593E-3</v>
      </c>
      <c r="S115">
        <f>(O115-O114)/(L114)</f>
        <v>4.7941362436883777E-3</v>
      </c>
      <c r="T115">
        <f>SQRT(R115^2+S115^2)</f>
        <v>6.1254824782795668E-3</v>
      </c>
      <c r="U115">
        <f t="shared" si="23"/>
        <v>163.25244640661595</v>
      </c>
      <c r="W115">
        <f>E115*111000</f>
        <v>13.786200000014404</v>
      </c>
      <c r="X115">
        <f t="shared" si="12"/>
        <v>-10.378499999823987</v>
      </c>
      <c r="Y115">
        <f t="shared" si="20"/>
        <v>13.786200000014404</v>
      </c>
      <c r="Z115">
        <f t="shared" si="20"/>
        <v>10.378499999823987</v>
      </c>
      <c r="AA115">
        <f t="shared" si="21"/>
        <v>17.256087989076306</v>
      </c>
      <c r="AC115">
        <f>AA115/313.15</f>
        <v>5.5104863449070118E-2</v>
      </c>
      <c r="AD115">
        <f>(AA116-AA115)/AC115</f>
        <v>-85.395425480739931</v>
      </c>
    </row>
    <row r="116" spans="1:30" x14ac:dyDescent="0.3">
      <c r="A116" s="1" t="s">
        <v>119</v>
      </c>
      <c r="B116">
        <v>14.754384999999999</v>
      </c>
      <c r="C116">
        <v>47.225871099999999</v>
      </c>
      <c r="E116">
        <f t="shared" si="22"/>
        <v>9.5199999998740736E-5</v>
      </c>
      <c r="F116">
        <f>C116-C115</f>
        <v>-6.1000000002309207E-5</v>
      </c>
      <c r="G116">
        <f>(E116/AA$231)*(4318)</f>
        <v>7.1951537013324423E-5</v>
      </c>
      <c r="H116">
        <f t="shared" si="13"/>
        <v>-4.6103400819716361E-5</v>
      </c>
      <c r="J116">
        <f t="shared" si="14"/>
        <v>7.9866206084790106</v>
      </c>
      <c r="K116">
        <f t="shared" si="15"/>
        <v>-5.1174774909885166</v>
      </c>
      <c r="L116">
        <f t="shared" si="16"/>
        <v>9.4854986487034925</v>
      </c>
      <c r="N116">
        <f t="shared" si="17"/>
        <v>0.84198215658073461</v>
      </c>
      <c r="O116">
        <f t="shared" si="18"/>
        <v>-0.5395053734668962</v>
      </c>
      <c r="P116">
        <f t="shared" si="19"/>
        <v>0.99999999999999989</v>
      </c>
      <c r="R116">
        <f>(N116-N115)/(L115)</f>
        <v>3.3019467508546593E-3</v>
      </c>
      <c r="S116">
        <f>(O116-O115)/(L115)</f>
        <v>4.7488386640322624E-3</v>
      </c>
      <c r="T116">
        <f>SQRT(R116^2+S116^2)</f>
        <v>5.7839710409447386E-3</v>
      </c>
      <c r="U116">
        <f t="shared" si="23"/>
        <v>172.89159868211627</v>
      </c>
      <c r="W116">
        <f>E116*111000</f>
        <v>10.567199999860222</v>
      </c>
      <c r="X116">
        <f t="shared" si="12"/>
        <v>-6.771000000256322</v>
      </c>
      <c r="Y116">
        <f t="shared" si="20"/>
        <v>10.567199999860222</v>
      </c>
      <c r="Z116">
        <f t="shared" si="20"/>
        <v>6.771000000256322</v>
      </c>
      <c r="AA116">
        <f t="shared" si="21"/>
        <v>12.55038472878489</v>
      </c>
      <c r="AC116">
        <f>AA116/313.15</f>
        <v>4.0077869164250012E-2</v>
      </c>
      <c r="AD116">
        <f>(AA117-AA116)/AC116</f>
        <v>-105.12586381169707</v>
      </c>
    </row>
    <row r="117" spans="1:30" x14ac:dyDescent="0.3">
      <c r="A117" s="1" t="s">
        <v>120</v>
      </c>
      <c r="B117">
        <v>14.7544507</v>
      </c>
      <c r="C117">
        <v>47.2258347</v>
      </c>
      <c r="E117">
        <f t="shared" si="22"/>
        <v>6.5700000000390446E-5</v>
      </c>
      <c r="F117">
        <f>C117-C116</f>
        <v>-3.6399999999048305E-5</v>
      </c>
      <c r="G117">
        <f>(E117/AA$231)*(4318)</f>
        <v>4.9655630061618043E-5</v>
      </c>
      <c r="H117">
        <f t="shared" si="13"/>
        <v>-2.7510881798856897E-5</v>
      </c>
      <c r="J117">
        <f t="shared" si="14"/>
        <v>5.5117749368396032</v>
      </c>
      <c r="K117">
        <f t="shared" si="15"/>
        <v>-3.0537078796731154</v>
      </c>
      <c r="L117">
        <f t="shared" si="16"/>
        <v>6.3011740785944719</v>
      </c>
      <c r="N117">
        <f t="shared" si="17"/>
        <v>0.87472189596594185</v>
      </c>
      <c r="O117">
        <f t="shared" si="18"/>
        <v>-0.48462522088491006</v>
      </c>
      <c r="P117">
        <f t="shared" si="19"/>
        <v>1</v>
      </c>
      <c r="R117">
        <f>(N117-N116)/(L116)</f>
        <v>3.4515570132606804E-3</v>
      </c>
      <c r="S117">
        <f>(O117-O116)/(L116)</f>
        <v>5.7856897791543445E-3</v>
      </c>
      <c r="T117">
        <f>SQRT(R117^2+S117^2)</f>
        <v>6.737021006082736E-3</v>
      </c>
      <c r="U117">
        <f t="shared" si="23"/>
        <v>148.43355825922436</v>
      </c>
      <c r="W117">
        <f>E117*111000</f>
        <v>7.2927000000433395</v>
      </c>
      <c r="X117">
        <f t="shared" si="12"/>
        <v>-4.0403999998943618</v>
      </c>
      <c r="Y117">
        <f t="shared" si="20"/>
        <v>7.2927000000433395</v>
      </c>
      <c r="Z117">
        <f t="shared" si="20"/>
        <v>4.0403999998943618</v>
      </c>
      <c r="AA117">
        <f t="shared" si="21"/>
        <v>8.3371641131609291</v>
      </c>
      <c r="AC117">
        <f>AA117/313.15</f>
        <v>2.662354818189663E-2</v>
      </c>
      <c r="AD117">
        <f>(AA118-AA117)/AC117</f>
        <v>4.7499427163921366</v>
      </c>
    </row>
    <row r="118" spans="1:30" x14ac:dyDescent="0.3">
      <c r="A118" s="1" t="s">
        <v>121</v>
      </c>
      <c r="B118">
        <v>14.7545097</v>
      </c>
      <c r="C118">
        <v>47.225786399999997</v>
      </c>
      <c r="E118">
        <f t="shared" si="22"/>
        <v>5.9000000000253294E-5</v>
      </c>
      <c r="F118">
        <f>C118-C117</f>
        <v>-4.8300000003109744E-5</v>
      </c>
      <c r="G118">
        <f>(E118/AA$231)*(4318)</f>
        <v>4.4591813906097887E-5</v>
      </c>
      <c r="H118">
        <f t="shared" si="13"/>
        <v>-3.6504823928711033E-5</v>
      </c>
      <c r="J118">
        <f t="shared" si="14"/>
        <v>4.9496913435768652</v>
      </c>
      <c r="K118">
        <f t="shared" si="15"/>
        <v>-4.0520354560869247</v>
      </c>
      <c r="L118">
        <f t="shared" si="16"/>
        <v>6.3967519675273738</v>
      </c>
      <c r="N118">
        <f t="shared" si="17"/>
        <v>0.77378197071007249</v>
      </c>
      <c r="O118">
        <f t="shared" si="18"/>
        <v>-0.63345202012783608</v>
      </c>
      <c r="P118">
        <f t="shared" si="19"/>
        <v>1</v>
      </c>
      <c r="R118">
        <f>(N118-N117)/(L117)</f>
        <v>-1.6019224988366745E-2</v>
      </c>
      <c r="S118">
        <f>(O118-O117)/(L117)</f>
        <v>-2.3618899809243653E-2</v>
      </c>
      <c r="T118">
        <f>SQRT(R118^2+S118^2)</f>
        <v>2.8538885707521996E-2</v>
      </c>
      <c r="U118">
        <f t="shared" si="23"/>
        <v>35.039910466316137</v>
      </c>
      <c r="W118">
        <f>E118*111000</f>
        <v>6.5490000000281157</v>
      </c>
      <c r="X118">
        <f t="shared" si="12"/>
        <v>-5.3613000003451816</v>
      </c>
      <c r="Y118">
        <f t="shared" si="20"/>
        <v>6.5490000000281157</v>
      </c>
      <c r="Z118">
        <f t="shared" si="20"/>
        <v>5.3613000003451816</v>
      </c>
      <c r="AA118">
        <f t="shared" si="21"/>
        <v>8.4636244419320441</v>
      </c>
      <c r="AC118">
        <f>AA118/313.15</f>
        <v>2.7027381261159333E-2</v>
      </c>
      <c r="AD118">
        <f>(AA119-AA118)/AC118</f>
        <v>29.266867961890554</v>
      </c>
    </row>
    <row r="119" spans="1:30" x14ac:dyDescent="0.3">
      <c r="A119" s="1" t="s">
        <v>122</v>
      </c>
      <c r="B119">
        <v>14.7545795</v>
      </c>
      <c r="C119">
        <v>47.225740799999997</v>
      </c>
      <c r="E119">
        <f t="shared" si="22"/>
        <v>6.9800000000341811E-5</v>
      </c>
      <c r="F119">
        <f>C119-C118</f>
        <v>-4.5599999999978991E-5</v>
      </c>
      <c r="G119">
        <f>(E119/AA$231)*(4318)</f>
        <v>5.2754383231313766E-5</v>
      </c>
      <c r="H119">
        <f t="shared" si="13"/>
        <v>-3.4464181595057582E-5</v>
      </c>
      <c r="J119">
        <f t="shared" si="14"/>
        <v>5.8557365386758278</v>
      </c>
      <c r="K119">
        <f t="shared" si="15"/>
        <v>-3.8255241570513916</v>
      </c>
      <c r="L119">
        <f t="shared" si="16"/>
        <v>6.9945897296815724</v>
      </c>
      <c r="N119">
        <f t="shared" si="17"/>
        <v>0.83718084476448762</v>
      </c>
      <c r="O119">
        <f t="shared" si="18"/>
        <v>-0.54692616792343984</v>
      </c>
      <c r="P119">
        <f t="shared" si="19"/>
        <v>1</v>
      </c>
      <c r="R119">
        <f>(N119-N118)/(L118)</f>
        <v>9.9111040065731348E-3</v>
      </c>
      <c r="S119">
        <f>(O119-O118)/(L118)</f>
        <v>1.3526529189131947E-2</v>
      </c>
      <c r="T119">
        <f>SQRT(R119^2+S119^2)</f>
        <v>1.6768928842760013E-2</v>
      </c>
      <c r="U119">
        <f t="shared" si="23"/>
        <v>59.634101222377723</v>
      </c>
      <c r="W119">
        <f>E119*111000</f>
        <v>7.747800000037941</v>
      </c>
      <c r="X119">
        <f t="shared" si="12"/>
        <v>-5.061599999997668</v>
      </c>
      <c r="Y119">
        <f t="shared" si="20"/>
        <v>7.747800000037941</v>
      </c>
      <c r="Z119">
        <f t="shared" si="20"/>
        <v>5.061599999997668</v>
      </c>
      <c r="AA119">
        <f t="shared" si="21"/>
        <v>9.2546312406580693</v>
      </c>
      <c r="AC119">
        <f>AA119/313.15</f>
        <v>2.9553349004177134E-2</v>
      </c>
      <c r="AD119">
        <f>(AA120-AA119)/AC119</f>
        <v>-14.402311449508638</v>
      </c>
    </row>
    <row r="120" spans="1:30" x14ac:dyDescent="0.3">
      <c r="A120" s="1" t="s">
        <v>123</v>
      </c>
      <c r="B120">
        <v>14.7546433</v>
      </c>
      <c r="C120">
        <v>47.225693300000003</v>
      </c>
      <c r="E120">
        <f t="shared" si="22"/>
        <v>6.3799999999503143E-5</v>
      </c>
      <c r="F120">
        <f>C120-C119</f>
        <v>-4.7499999993760866E-5</v>
      </c>
      <c r="G120">
        <f>(E120/AA$231)*(4318)</f>
        <v>4.8219622494486032E-5</v>
      </c>
      <c r="H120">
        <f t="shared" si="13"/>
        <v>-3.5900189156819357E-5</v>
      </c>
      <c r="J120">
        <f t="shared" si="14"/>
        <v>5.35237809688795</v>
      </c>
      <c r="K120">
        <f t="shared" si="15"/>
        <v>-3.9849209964069487</v>
      </c>
      <c r="L120">
        <f t="shared" si="16"/>
        <v>6.672896420569618</v>
      </c>
      <c r="N120">
        <f t="shared" si="17"/>
        <v>0.80210717498759787</v>
      </c>
      <c r="O120">
        <f t="shared" si="18"/>
        <v>-0.59718010669597421</v>
      </c>
      <c r="P120">
        <f t="shared" si="19"/>
        <v>1</v>
      </c>
      <c r="R120">
        <f>(N120-N119)/(L119)</f>
        <v>-5.0143998622327306E-3</v>
      </c>
      <c r="S120">
        <f>(O120-O119)/(L119)</f>
        <v>-7.1846871245759497E-3</v>
      </c>
      <c r="T120">
        <f>SQRT(R120^2+S120^2)</f>
        <v>8.7615030135477934E-3</v>
      </c>
      <c r="U120">
        <f t="shared" si="23"/>
        <v>114.1356680986942</v>
      </c>
      <c r="W120">
        <f>E120*111000</f>
        <v>7.0817999999448489</v>
      </c>
      <c r="X120">
        <f t="shared" si="12"/>
        <v>-5.2724999993074562</v>
      </c>
      <c r="Y120">
        <f t="shared" si="20"/>
        <v>7.0817999999448489</v>
      </c>
      <c r="Z120">
        <f t="shared" si="20"/>
        <v>5.2724999993074562</v>
      </c>
      <c r="AA120">
        <f t="shared" si="21"/>
        <v>8.8289947039238843</v>
      </c>
      <c r="AC120">
        <f>AA120/313.15</f>
        <v>2.8194139242931134E-2</v>
      </c>
      <c r="AD120">
        <f>(AA121-AA120)/AC120</f>
        <v>2.4432753016719704</v>
      </c>
    </row>
    <row r="121" spans="1:30" x14ac:dyDescent="0.3">
      <c r="A121" s="1" t="s">
        <v>124</v>
      </c>
      <c r="B121">
        <v>14.7547117</v>
      </c>
      <c r="C121">
        <v>47.225651499999998</v>
      </c>
      <c r="E121">
        <f t="shared" si="22"/>
        <v>6.8399999999968486E-5</v>
      </c>
      <c r="F121">
        <f>C121-C120</f>
        <v>-4.1800000005309812E-5</v>
      </c>
      <c r="G121">
        <f>(E121/AA$231)*(4318)</f>
        <v>5.169627239258638E-5</v>
      </c>
      <c r="H121">
        <f t="shared" si="13"/>
        <v>-3.1592166466163796E-5</v>
      </c>
      <c r="J121">
        <f t="shared" si="14"/>
        <v>5.7382862355770881</v>
      </c>
      <c r="K121">
        <f t="shared" si="15"/>
        <v>-3.5067304777441812</v>
      </c>
      <c r="L121">
        <f t="shared" si="16"/>
        <v>6.72496004188526</v>
      </c>
      <c r="N121">
        <f t="shared" si="17"/>
        <v>0.85328183362237942</v>
      </c>
      <c r="O121">
        <f t="shared" si="18"/>
        <v>-0.52145000950237796</v>
      </c>
      <c r="P121">
        <f t="shared" si="19"/>
        <v>1</v>
      </c>
      <c r="R121">
        <f>(N121-N120)/(L120)</f>
        <v>7.6690323675686735E-3</v>
      </c>
      <c r="S121">
        <f>(O121-O120)/(L120)</f>
        <v>1.1348909442105757E-2</v>
      </c>
      <c r="T121">
        <f>SQRT(R121^2+S121^2)</f>
        <v>1.3697145796841515E-2</v>
      </c>
      <c r="U121">
        <f t="shared" si="23"/>
        <v>73.007910905832247</v>
      </c>
      <c r="W121">
        <f>E121*111000</f>
        <v>7.5923999999965019</v>
      </c>
      <c r="X121">
        <f t="shared" si="12"/>
        <v>-4.6398000005893891</v>
      </c>
      <c r="Y121">
        <f t="shared" si="20"/>
        <v>7.5923999999965019</v>
      </c>
      <c r="Z121">
        <f t="shared" si="20"/>
        <v>4.6398000005893891</v>
      </c>
      <c r="AA121">
        <f t="shared" si="21"/>
        <v>8.8978807479880384</v>
      </c>
      <c r="AC121">
        <f>AA121/313.15</f>
        <v>2.8414117030139036E-2</v>
      </c>
      <c r="AD121">
        <f>(AA122-AA121)/AC121</f>
        <v>-6.9073609230627451</v>
      </c>
    </row>
    <row r="122" spans="1:30" x14ac:dyDescent="0.3">
      <c r="A122" s="1" t="s">
        <v>125</v>
      </c>
      <c r="B122">
        <v>14.754776100000001</v>
      </c>
      <c r="C122">
        <v>47.225606800000001</v>
      </c>
      <c r="E122">
        <f t="shared" si="22"/>
        <v>6.4400000001185731E-5</v>
      </c>
      <c r="F122">
        <f>C122-C121</f>
        <v>-4.469999999656693E-5</v>
      </c>
      <c r="G122">
        <f>(E122/AA$231)*(4318)</f>
        <v>4.8673098569377107E-5</v>
      </c>
      <c r="H122">
        <f t="shared" si="13"/>
        <v>-3.3783967482049686E-5</v>
      </c>
      <c r="J122">
        <f t="shared" si="14"/>
        <v>5.4027139412008589</v>
      </c>
      <c r="K122">
        <f t="shared" si="15"/>
        <v>-3.7500203905075153</v>
      </c>
      <c r="L122">
        <f t="shared" si="16"/>
        <v>6.5766230589618146</v>
      </c>
      <c r="N122">
        <f t="shared" si="17"/>
        <v>0.82150275190832223</v>
      </c>
      <c r="O122">
        <f t="shared" si="18"/>
        <v>-0.57020454979511837</v>
      </c>
      <c r="P122">
        <f t="shared" si="19"/>
        <v>1</v>
      </c>
      <c r="R122">
        <f>(N122-N121)/(L121)</f>
        <v>-4.7255420874067105E-3</v>
      </c>
      <c r="S122">
        <f>(O122-O121)/(L121)</f>
        <v>-7.2497888447040741E-3</v>
      </c>
      <c r="T122">
        <f>SQRT(R122^2+S122^2)</f>
        <v>8.6539116191839977E-3</v>
      </c>
      <c r="U122">
        <f t="shared" si="23"/>
        <v>115.55468139785472</v>
      </c>
      <c r="W122">
        <f>E122*111000</f>
        <v>7.1484000001316161</v>
      </c>
      <c r="X122">
        <f t="shared" si="12"/>
        <v>-4.9616999996189293</v>
      </c>
      <c r="Y122">
        <f t="shared" si="20"/>
        <v>7.1484000001316161</v>
      </c>
      <c r="Z122">
        <f t="shared" si="20"/>
        <v>4.9616999996189293</v>
      </c>
      <c r="AA122">
        <f t="shared" si="21"/>
        <v>8.7016141863507244</v>
      </c>
      <c r="AC122">
        <f>AA122/313.15</f>
        <v>2.7787367671565463E-2</v>
      </c>
      <c r="AD122">
        <f>(AA123-AA122)/AC122</f>
        <v>38.941334797108951</v>
      </c>
    </row>
    <row r="123" spans="1:30" x14ac:dyDescent="0.3">
      <c r="A123" s="1" t="s">
        <v>126</v>
      </c>
      <c r="B123">
        <v>14.7548482</v>
      </c>
      <c r="C123">
        <v>47.225556099999999</v>
      </c>
      <c r="E123">
        <f t="shared" si="22"/>
        <v>7.2099999998798125E-5</v>
      </c>
      <c r="F123">
        <f>C123-C122</f>
        <v>-5.0700000002734669E-5</v>
      </c>
      <c r="G123">
        <f>(E123/AA$231)*(4318)</f>
        <v>5.4492708179021378E-5</v>
      </c>
      <c r="H123">
        <f t="shared" si="13"/>
        <v>-3.8318728222905102E-5</v>
      </c>
      <c r="J123">
        <f t="shared" si="14"/>
        <v>6.0486906078713734</v>
      </c>
      <c r="K123">
        <f t="shared" si="15"/>
        <v>-4.2533788327424666</v>
      </c>
      <c r="L123">
        <f t="shared" si="16"/>
        <v>7.3944499162935058</v>
      </c>
      <c r="N123">
        <f t="shared" si="17"/>
        <v>0.81800413503960834</v>
      </c>
      <c r="O123">
        <f t="shared" si="18"/>
        <v>-0.57521233910452774</v>
      </c>
      <c r="P123">
        <f t="shared" si="19"/>
        <v>1</v>
      </c>
      <c r="R123">
        <f>(N123-N122)/(L122)</f>
        <v>-5.3197770912936893E-4</v>
      </c>
      <c r="S123">
        <f>(O123-O122)/(L122)</f>
        <v>-7.6145299259402913E-4</v>
      </c>
      <c r="T123">
        <f>SQRT(R123^2+S123^2)</f>
        <v>9.2887617201698857E-4</v>
      </c>
      <c r="U123">
        <f t="shared" si="23"/>
        <v>1076.5697626074002</v>
      </c>
      <c r="W123">
        <f>E123*111000</f>
        <v>8.0030999998665919</v>
      </c>
      <c r="X123">
        <f t="shared" si="12"/>
        <v>-5.6277000003035482</v>
      </c>
      <c r="Y123">
        <f t="shared" si="20"/>
        <v>8.0030999998665919</v>
      </c>
      <c r="Z123">
        <f t="shared" si="20"/>
        <v>5.6277000003035482</v>
      </c>
      <c r="AA123">
        <f t="shared" si="21"/>
        <v>9.7836913739795168</v>
      </c>
      <c r="AC123">
        <f>AA123/313.15</f>
        <v>3.1242827315917349E-2</v>
      </c>
      <c r="AD123">
        <f>(AA124-AA123)/AC123</f>
        <v>15.612154989811369</v>
      </c>
    </row>
    <row r="124" spans="1:30" x14ac:dyDescent="0.3">
      <c r="A124" s="1" t="s">
        <v>127</v>
      </c>
      <c r="B124">
        <v>14.754925999999999</v>
      </c>
      <c r="C124">
        <v>47.225506000000003</v>
      </c>
      <c r="E124">
        <f t="shared" si="22"/>
        <v>7.7799999999683678E-5</v>
      </c>
      <c r="F124">
        <f>C124-C123</f>
        <v>-5.009999999572301E-5</v>
      </c>
      <c r="G124">
        <f>(E124/AA$231)*(4318)</f>
        <v>5.8800730879074858E-5</v>
      </c>
      <c r="H124">
        <f t="shared" si="13"/>
        <v>-3.7865252143986352E-5</v>
      </c>
      <c r="J124">
        <f t="shared" si="14"/>
        <v>6.5268811275773091</v>
      </c>
      <c r="K124">
        <f t="shared" si="15"/>
        <v>-4.2030429879824851</v>
      </c>
      <c r="L124">
        <f t="shared" si="16"/>
        <v>7.7631016747401667</v>
      </c>
      <c r="N124">
        <f t="shared" si="17"/>
        <v>0.84075687799049281</v>
      </c>
      <c r="O124">
        <f t="shared" si="18"/>
        <v>-0.54141284812209578</v>
      </c>
      <c r="P124">
        <f t="shared" si="19"/>
        <v>1</v>
      </c>
      <c r="R124">
        <f>(N124-N123)/(L123)</f>
        <v>3.0770027802540542E-3</v>
      </c>
      <c r="S124">
        <f>(O124-O123)/(L123)</f>
        <v>4.5709270283859158E-3</v>
      </c>
      <c r="T124">
        <f>SQRT(R124^2+S124^2)</f>
        <v>5.5101107074649672E-3</v>
      </c>
      <c r="U124">
        <f t="shared" si="23"/>
        <v>181.48455686112146</v>
      </c>
      <c r="W124">
        <f>E124*111000</f>
        <v>8.6357999999648882</v>
      </c>
      <c r="X124">
        <f t="shared" si="12"/>
        <v>-5.5610999995252541</v>
      </c>
      <c r="Y124">
        <f t="shared" si="20"/>
        <v>8.6357999999648882</v>
      </c>
      <c r="Z124">
        <f t="shared" si="20"/>
        <v>5.5610999995252541</v>
      </c>
      <c r="AA124">
        <f t="shared" si="21"/>
        <v>10.271459236355531</v>
      </c>
      <c r="AC124">
        <f>AA124/313.15</f>
        <v>3.2800444631504173E-2</v>
      </c>
      <c r="AD124">
        <f>(AA125-AA124)/AC124</f>
        <v>14.508701363021206</v>
      </c>
    </row>
    <row r="125" spans="1:30" x14ac:dyDescent="0.3">
      <c r="A125" s="1" t="s">
        <v>128</v>
      </c>
      <c r="B125">
        <v>14.7550065</v>
      </c>
      <c r="C125">
        <v>47.225452199999999</v>
      </c>
      <c r="E125">
        <f t="shared" si="22"/>
        <v>8.0500000001038075E-5</v>
      </c>
      <c r="F125">
        <f>C125-C124</f>
        <v>-5.3800000003434434E-5</v>
      </c>
      <c r="G125">
        <f>(E125/AA$231)*(4318)</f>
        <v>6.0841373211385742E-5</v>
      </c>
      <c r="H125">
        <f t="shared" si="13"/>
        <v>-4.0661687937134148E-5</v>
      </c>
      <c r="J125">
        <f t="shared" si="14"/>
        <v>6.753392426463817</v>
      </c>
      <c r="K125">
        <f t="shared" si="15"/>
        <v>-4.5134473610218908</v>
      </c>
      <c r="L125">
        <f t="shared" si="16"/>
        <v>8.1227776250820938</v>
      </c>
      <c r="N125">
        <f t="shared" si="17"/>
        <v>0.8314141711340477</v>
      </c>
      <c r="O125">
        <f t="shared" si="18"/>
        <v>-0.55565319763093668</v>
      </c>
      <c r="P125">
        <f t="shared" si="19"/>
        <v>1.0000000000000002</v>
      </c>
      <c r="R125">
        <f>(N125-N124)/(L124)</f>
        <v>-1.2034760393316397E-3</v>
      </c>
      <c r="S125">
        <f>(O125-O124)/(L124)</f>
        <v>-1.8343633904959165E-3</v>
      </c>
      <c r="T125">
        <f>SQRT(R125^2+S125^2)</f>
        <v>2.1939105783137665E-3</v>
      </c>
      <c r="U125">
        <f t="shared" si="23"/>
        <v>455.80709163114443</v>
      </c>
      <c r="W125">
        <f>E125*111000</f>
        <v>8.9355000001152263</v>
      </c>
      <c r="X125">
        <f t="shared" si="12"/>
        <v>-5.9718000003812222</v>
      </c>
      <c r="Y125">
        <f t="shared" si="20"/>
        <v>8.9355000001152263</v>
      </c>
      <c r="Z125">
        <f t="shared" si="20"/>
        <v>5.9718000003812222</v>
      </c>
      <c r="AA125">
        <f t="shared" si="21"/>
        <v>10.747351092088337</v>
      </c>
      <c r="AC125">
        <f>AA125/313.15</f>
        <v>3.4320137608457091E-2</v>
      </c>
      <c r="AD125">
        <f>(AA126-AA125)/AC125</f>
        <v>-12.374752102907522</v>
      </c>
    </row>
    <row r="126" spans="1:30" x14ac:dyDescent="0.3">
      <c r="A126" s="1" t="s">
        <v>129</v>
      </c>
      <c r="B126">
        <v>14.755083600000001</v>
      </c>
      <c r="C126">
        <v>47.225400200000003</v>
      </c>
      <c r="E126">
        <f t="shared" si="22"/>
        <v>7.7100000000385194E-5</v>
      </c>
      <c r="F126">
        <f>C126-C125</f>
        <v>-5.1999999996610313E-5</v>
      </c>
      <c r="G126">
        <f>(E126/AA$231)*(4318)</f>
        <v>5.8271675460382436E-5</v>
      </c>
      <c r="H126">
        <f t="shared" si="13"/>
        <v>-3.9301259711118363E-5</v>
      </c>
      <c r="J126">
        <f t="shared" si="14"/>
        <v>6.4681559761024507</v>
      </c>
      <c r="K126">
        <f t="shared" si="15"/>
        <v>-4.3624398279341383</v>
      </c>
      <c r="L126">
        <f t="shared" si="16"/>
        <v>7.8017897295130867</v>
      </c>
      <c r="N126">
        <f t="shared" si="17"/>
        <v>0.8290605361529183</v>
      </c>
      <c r="O126">
        <f t="shared" si="18"/>
        <v>-0.55915885702887302</v>
      </c>
      <c r="P126">
        <f t="shared" si="19"/>
        <v>1</v>
      </c>
      <c r="R126">
        <f>(N126-N125)/(L125)</f>
        <v>-2.8975740685817505E-4</v>
      </c>
      <c r="S126">
        <f>(O126-O125)/(L125)</f>
        <v>-4.3158382018379022E-4</v>
      </c>
      <c r="T126">
        <f>SQRT(R126^2+S126^2)</f>
        <v>5.1983069231588104E-4</v>
      </c>
      <c r="U126">
        <f t="shared" si="23"/>
        <v>1923.7032648936754</v>
      </c>
      <c r="W126">
        <f>E126*111000</f>
        <v>8.5581000000427565</v>
      </c>
      <c r="X126">
        <f t="shared" si="12"/>
        <v>-5.7719999996237448</v>
      </c>
      <c r="Y126">
        <f t="shared" si="20"/>
        <v>8.5581000000427565</v>
      </c>
      <c r="Z126">
        <f t="shared" si="20"/>
        <v>5.7719999996237448</v>
      </c>
      <c r="AA126">
        <f t="shared" si="21"/>
        <v>10.322647897046007</v>
      </c>
      <c r="AC126">
        <f>AA126/313.15</f>
        <v>3.2963908341197536E-2</v>
      </c>
      <c r="AD126">
        <f>(AA127-AA126)/AC126</f>
        <v>-30.442348986790272</v>
      </c>
    </row>
    <row r="127" spans="1:30" x14ac:dyDescent="0.3">
      <c r="A127" s="1" t="s">
        <v>130</v>
      </c>
      <c r="B127">
        <v>14.755153099999999</v>
      </c>
      <c r="C127">
        <v>47.2253531</v>
      </c>
      <c r="E127">
        <f t="shared" si="22"/>
        <v>6.9499999998612338E-5</v>
      </c>
      <c r="F127">
        <f>C127-C126</f>
        <v>-4.7100000003297282E-5</v>
      </c>
      <c r="G127">
        <f>(E127/AA$231)*(4318)</f>
        <v>5.2527645193196944E-5</v>
      </c>
      <c r="H127">
        <f t="shared" si="13"/>
        <v>-3.5597871781613998E-5</v>
      </c>
      <c r="J127">
        <f t="shared" si="14"/>
        <v>5.8305686164448609</v>
      </c>
      <c r="K127">
        <f t="shared" si="15"/>
        <v>-3.9513637677591538</v>
      </c>
      <c r="L127">
        <f t="shared" si="16"/>
        <v>7.0433519020585331</v>
      </c>
      <c r="N127">
        <f t="shared" si="17"/>
        <v>0.82781162967887256</v>
      </c>
      <c r="O127">
        <f t="shared" si="18"/>
        <v>-0.56100615484004202</v>
      </c>
      <c r="P127">
        <f t="shared" si="19"/>
        <v>1</v>
      </c>
      <c r="R127">
        <f>(N127-N126)/(L126)</f>
        <v>-1.6007948398318164E-4</v>
      </c>
      <c r="S127">
        <f>(O127-O126)/(L126)</f>
        <v>-2.3677872324358087E-4</v>
      </c>
      <c r="T127">
        <f>SQRT(R127^2+S127^2)</f>
        <v>2.85813934183031E-4</v>
      </c>
      <c r="U127">
        <f t="shared" si="23"/>
        <v>3498.779731850354</v>
      </c>
      <c r="W127">
        <f>E127*111000</f>
        <v>7.7144999998459696</v>
      </c>
      <c r="X127">
        <f t="shared" si="12"/>
        <v>-5.2281000003659983</v>
      </c>
      <c r="Y127">
        <f t="shared" si="20"/>
        <v>7.7144999998459696</v>
      </c>
      <c r="Z127">
        <f t="shared" si="20"/>
        <v>5.2281000003659983</v>
      </c>
      <c r="AA127">
        <f t="shared" si="21"/>
        <v>9.3191490953547049</v>
      </c>
      <c r="AC127">
        <f>AA127/313.15</f>
        <v>2.9759377599727625E-2</v>
      </c>
      <c r="AD127">
        <f>(AA128-AA127)/AC127</f>
        <v>5.159659057444494</v>
      </c>
    </row>
    <row r="128" spans="1:30" x14ac:dyDescent="0.3">
      <c r="A128" s="1" t="s">
        <v>131</v>
      </c>
      <c r="B128">
        <v>14.7552229</v>
      </c>
      <c r="C128">
        <v>47.225304000000001</v>
      </c>
      <c r="E128">
        <f t="shared" si="22"/>
        <v>6.9800000000341811E-5</v>
      </c>
      <c r="F128">
        <f>C128-C127</f>
        <v>-4.9099999998247768E-5</v>
      </c>
      <c r="G128">
        <f>(E128/AA$231)*(4318)</f>
        <v>5.2754383231313766E-5</v>
      </c>
      <c r="H128">
        <f t="shared" si="13"/>
        <v>-3.7109458689862229E-5</v>
      </c>
      <c r="J128">
        <f t="shared" si="14"/>
        <v>5.8557365386758278</v>
      </c>
      <c r="K128">
        <f t="shared" si="15"/>
        <v>-4.1191499145747077</v>
      </c>
      <c r="L128">
        <f t="shared" si="16"/>
        <v>7.1594026586806798</v>
      </c>
      <c r="N128">
        <f t="shared" si="17"/>
        <v>0.81790853480992942</v>
      </c>
      <c r="O128">
        <f t="shared" si="18"/>
        <v>-0.57534826729996724</v>
      </c>
      <c r="P128">
        <f t="shared" si="19"/>
        <v>1</v>
      </c>
      <c r="R128">
        <f>(N128-N127)/(L127)</f>
        <v>-1.4060201742935492E-3</v>
      </c>
      <c r="S128">
        <f>(O128-O127)/(L127)</f>
        <v>-2.036262373279051E-3</v>
      </c>
      <c r="T128">
        <f>SQRT(R128^2+S128^2)</f>
        <v>2.4745216069682026E-3</v>
      </c>
      <c r="U128">
        <f t="shared" si="23"/>
        <v>404.11851615440344</v>
      </c>
      <c r="W128">
        <f>E128*111000</f>
        <v>7.747800000037941</v>
      </c>
      <c r="X128">
        <f t="shared" si="12"/>
        <v>-5.4500999998055022</v>
      </c>
      <c r="Y128">
        <f t="shared" si="20"/>
        <v>7.747800000037941</v>
      </c>
      <c r="Z128">
        <f t="shared" si="20"/>
        <v>5.4500999998055022</v>
      </c>
      <c r="AA128">
        <f t="shared" si="21"/>
        <v>9.4726973375310504</v>
      </c>
      <c r="AC128">
        <f>AA128/313.15</f>
        <v>3.0249712078975095E-2</v>
      </c>
      <c r="AD128">
        <f>(AA129-AA128)/AC128</f>
        <v>-19.422906743991089</v>
      </c>
    </row>
    <row r="129" spans="1:30" x14ac:dyDescent="0.3">
      <c r="A129" s="1" t="s">
        <v>132</v>
      </c>
      <c r="B129">
        <v>14.755289899999999</v>
      </c>
      <c r="C129">
        <v>47.225260200000001</v>
      </c>
      <c r="E129">
        <f t="shared" si="22"/>
        <v>6.6999999999595161E-5</v>
      </c>
      <c r="F129">
        <f>C129-C128</f>
        <v>-4.3800000000260297E-5</v>
      </c>
      <c r="G129">
        <f>(E129/AA$231)*(4318)</f>
        <v>5.063816155385898E-5</v>
      </c>
      <c r="H129">
        <f t="shared" si="13"/>
        <v>-3.3103753374412027E-5</v>
      </c>
      <c r="J129">
        <f t="shared" si="14"/>
        <v>5.6208359324783466</v>
      </c>
      <c r="K129">
        <f t="shared" si="15"/>
        <v>-3.6745166245597352</v>
      </c>
      <c r="L129">
        <f t="shared" si="16"/>
        <v>6.7153457843960345</v>
      </c>
      <c r="N129">
        <f t="shared" si="17"/>
        <v>0.83701362713727689</v>
      </c>
      <c r="O129">
        <f t="shared" si="18"/>
        <v>-0.54718204282167349</v>
      </c>
      <c r="P129">
        <f t="shared" si="19"/>
        <v>1</v>
      </c>
      <c r="R129">
        <f>(N129-N128)/(L128)</f>
        <v>2.6685316133438597E-3</v>
      </c>
      <c r="S129">
        <f>(O129-O128)/(L128)</f>
        <v>3.9341584516331936E-3</v>
      </c>
      <c r="T129">
        <f>SQRT(R129^2+S129^2)</f>
        <v>4.7538051804814708E-3</v>
      </c>
      <c r="U129">
        <f t="shared" si="23"/>
        <v>210.35780012733269</v>
      </c>
      <c r="W129">
        <f>E129*111000</f>
        <v>7.4369999999550629</v>
      </c>
      <c r="X129">
        <f t="shared" si="12"/>
        <v>-4.861800000028893</v>
      </c>
      <c r="Y129">
        <f t="shared" si="20"/>
        <v>7.4369999999550629</v>
      </c>
      <c r="Z129">
        <f t="shared" si="20"/>
        <v>4.861800000028893</v>
      </c>
      <c r="AA129">
        <f t="shared" si="21"/>
        <v>8.8851600007885363</v>
      </c>
      <c r="AC129">
        <f>AA129/313.15</f>
        <v>2.8373495132647412E-2</v>
      </c>
      <c r="AD129">
        <f>(AA130-AA129)/AC129</f>
        <v>-0.55740246845598718</v>
      </c>
    </row>
    <row r="130" spans="1:30" x14ac:dyDescent="0.3">
      <c r="A130" s="1" t="s">
        <v>133</v>
      </c>
      <c r="B130">
        <v>14.7553543</v>
      </c>
      <c r="C130">
        <v>47.225212900000002</v>
      </c>
      <c r="E130">
        <f t="shared" si="22"/>
        <v>6.4400000001185731E-5</v>
      </c>
      <c r="F130">
        <f>C130-C129</f>
        <v>-4.7299999998529074E-5</v>
      </c>
      <c r="G130">
        <f>(E130/AA$231)*(4318)</f>
        <v>4.8673098569377107E-5</v>
      </c>
      <c r="H130">
        <f t="shared" si="13"/>
        <v>-3.5749030469216674E-5</v>
      </c>
      <c r="J130">
        <f t="shared" si="14"/>
        <v>5.4027139412008589</v>
      </c>
      <c r="K130">
        <f t="shared" si="15"/>
        <v>-3.9681423820830508</v>
      </c>
      <c r="L130">
        <f t="shared" si="16"/>
        <v>6.7033925660765137</v>
      </c>
      <c r="N130">
        <f t="shared" si="17"/>
        <v>0.80596711112251929</v>
      </c>
      <c r="O130">
        <f t="shared" si="18"/>
        <v>-0.59196031605912636</v>
      </c>
      <c r="P130">
        <f t="shared" si="19"/>
        <v>1</v>
      </c>
      <c r="R130">
        <f>(N130-N129)/(L129)</f>
        <v>-4.6232192669658449E-3</v>
      </c>
      <c r="S130">
        <f>(O130-O129)/(L129)</f>
        <v>-6.6680517541629677E-3</v>
      </c>
      <c r="T130">
        <f>SQRT(R130^2+S130^2)</f>
        <v>8.1140045961682842E-3</v>
      </c>
      <c r="U130">
        <f t="shared" si="23"/>
        <v>123.24370637801152</v>
      </c>
      <c r="W130">
        <f>E130*111000</f>
        <v>7.1484000001316161</v>
      </c>
      <c r="X130">
        <f t="shared" si="12"/>
        <v>-5.2502999998367272</v>
      </c>
      <c r="Y130">
        <f t="shared" si="20"/>
        <v>7.1484000001316161</v>
      </c>
      <c r="Z130">
        <f t="shared" si="20"/>
        <v>5.2502999998367272</v>
      </c>
      <c r="AA130">
        <f t="shared" si="21"/>
        <v>8.8693445445628747</v>
      </c>
      <c r="AC130">
        <f>AA130/313.15</f>
        <v>2.832299072189965E-2</v>
      </c>
      <c r="AD130">
        <f>(AA131-AA130)/AC130</f>
        <v>11.096305349386791</v>
      </c>
    </row>
    <row r="131" spans="1:30" x14ac:dyDescent="0.3">
      <c r="A131" s="1" t="s">
        <v>134</v>
      </c>
      <c r="B131">
        <v>14.7554248</v>
      </c>
      <c r="C131">
        <v>47.225169600000001</v>
      </c>
      <c r="E131">
        <f t="shared" si="22"/>
        <v>7.0499999999640295E-5</v>
      </c>
      <c r="F131">
        <f>C131-C130</f>
        <v>-4.3300000001522676E-5</v>
      </c>
      <c r="G131">
        <f>(E131/AA$231)*(4318)</f>
        <v>5.3283438650006182E-5</v>
      </c>
      <c r="H131">
        <f t="shared" si="13"/>
        <v>-3.2725856647349969E-5</v>
      </c>
      <c r="J131">
        <f t="shared" si="14"/>
        <v>5.9144616901506861</v>
      </c>
      <c r="K131">
        <f t="shared" si="15"/>
        <v>-3.6325700878558465</v>
      </c>
      <c r="L131">
        <f t="shared" si="16"/>
        <v>6.9409237517383193</v>
      </c>
      <c r="N131">
        <f t="shared" si="17"/>
        <v>0.85211448817161251</v>
      </c>
      <c r="O131">
        <f t="shared" si="18"/>
        <v>-0.52335542325271733</v>
      </c>
      <c r="P131">
        <f t="shared" si="19"/>
        <v>1</v>
      </c>
      <c r="R131">
        <f>(N131-N130)/(L130)</f>
        <v>6.8841823888740588E-3</v>
      </c>
      <c r="S131">
        <f>(O131-O130)/(L130)</f>
        <v>1.0234354042398471E-2</v>
      </c>
      <c r="T131">
        <f>SQRT(R131^2+S131^2)</f>
        <v>1.2334260003277118E-2</v>
      </c>
      <c r="U131">
        <f t="shared" si="23"/>
        <v>81.074989479247861</v>
      </c>
      <c r="W131">
        <f>E131*111000</f>
        <v>7.8254999999600727</v>
      </c>
      <c r="X131">
        <f t="shared" ref="X131:X194" si="24">F131*111000</f>
        <v>-4.806300000169017</v>
      </c>
      <c r="Y131">
        <f t="shared" si="20"/>
        <v>7.8254999999600727</v>
      </c>
      <c r="Z131">
        <f t="shared" si="20"/>
        <v>4.806300000169017</v>
      </c>
      <c r="AA131">
        <f t="shared" si="21"/>
        <v>9.1836250980209222</v>
      </c>
      <c r="AC131">
        <f>AA131/313.15</f>
        <v>2.9326600983621023E-2</v>
      </c>
      <c r="AD131">
        <f>(AA132-AA131)/AC131</f>
        <v>3.781327141895114</v>
      </c>
    </row>
    <row r="132" spans="1:30" x14ac:dyDescent="0.3">
      <c r="A132" s="1" t="s">
        <v>135</v>
      </c>
      <c r="B132">
        <v>14.7554932</v>
      </c>
      <c r="C132">
        <v>47.225121299999998</v>
      </c>
      <c r="E132">
        <f t="shared" si="22"/>
        <v>6.8399999999968486E-5</v>
      </c>
      <c r="F132">
        <f>C132-C131</f>
        <v>-4.8300000003109744E-5</v>
      </c>
      <c r="G132">
        <f>(E132/AA$231)*(4318)</f>
        <v>5.169627239258638E-5</v>
      </c>
      <c r="H132">
        <f t="shared" ref="H132:H195" si="25">(F132/AA$231)*(4318)</f>
        <v>-3.6504823928711033E-5</v>
      </c>
      <c r="J132">
        <f t="shared" ref="J132:J195" si="26">G132*111000</f>
        <v>5.7382862355770881</v>
      </c>
      <c r="K132">
        <f t="shared" ref="K132:K195" si="27">H132*111000</f>
        <v>-4.0520354560869247</v>
      </c>
      <c r="L132">
        <f t="shared" ref="L132:L195" si="28">SQRT(J132^2+K132^2)</f>
        <v>7.0247363124034088</v>
      </c>
      <c r="N132">
        <f t="shared" ref="N132:N195" si="29">(J132)/L132</f>
        <v>0.81686855995507379</v>
      </c>
      <c r="O132">
        <f t="shared" ref="O132:O195" si="30">(K132)/L132</f>
        <v>-0.57682385158462712</v>
      </c>
      <c r="P132">
        <f t="shared" ref="P132:P195" si="31">SQRT(N132^2+O132^2)</f>
        <v>1</v>
      </c>
      <c r="R132">
        <f>(N132-N131)/(L131)</f>
        <v>-5.0779881003175618E-3</v>
      </c>
      <c r="S132">
        <f>(O132-O131)/(L131)</f>
        <v>-7.7033591268768648E-3</v>
      </c>
      <c r="T132">
        <f>SQRT(R132^2+S132^2)</f>
        <v>9.2264676330979373E-3</v>
      </c>
      <c r="U132">
        <f t="shared" si="23"/>
        <v>108.38384089840824</v>
      </c>
      <c r="W132">
        <f>E132*111000</f>
        <v>7.5923999999965019</v>
      </c>
      <c r="X132">
        <f t="shared" si="24"/>
        <v>-5.3613000003451816</v>
      </c>
      <c r="Y132">
        <f t="shared" ref="Y132:Z195" si="32">ABS(W132)</f>
        <v>7.5923999999965019</v>
      </c>
      <c r="Z132">
        <f t="shared" si="32"/>
        <v>5.3613000003451816</v>
      </c>
      <c r="AA132">
        <f t="shared" ref="AA132:AA195" si="33">SQRT(W132^2+X132^2)</f>
        <v>9.2945185702998163</v>
      </c>
      <c r="AC132">
        <f>AA132/313.15</f>
        <v>2.9680723520037734E-2</v>
      </c>
      <c r="AD132">
        <f>(AA133-AA132)/AC132</f>
        <v>-66.015923760088114</v>
      </c>
    </row>
    <row r="133" spans="1:30" x14ac:dyDescent="0.3">
      <c r="A133" s="1" t="s">
        <v>136</v>
      </c>
      <c r="B133">
        <v>14.755549500000001</v>
      </c>
      <c r="C133">
        <v>47.225086699999999</v>
      </c>
      <c r="E133">
        <f t="shared" ref="E133:E196" si="34">B133-B132</f>
        <v>5.6300000000675254E-5</v>
      </c>
      <c r="F133">
        <f>C133-C132</f>
        <v>-3.4599999999329611E-5</v>
      </c>
      <c r="G133">
        <f>(E133/AA$231)*(4318)</f>
        <v>4.2551171575129558E-5</v>
      </c>
      <c r="H133">
        <f t="shared" si="25"/>
        <v>-2.6150453578211345E-5</v>
      </c>
      <c r="J133">
        <f t="shared" si="26"/>
        <v>4.7231800448393813</v>
      </c>
      <c r="K133">
        <f t="shared" si="27"/>
        <v>-2.9027003471814594</v>
      </c>
      <c r="L133">
        <f t="shared" si="28"/>
        <v>5.5438343266638395</v>
      </c>
      <c r="N133">
        <f t="shared" si="29"/>
        <v>0.85196991225415819</v>
      </c>
      <c r="O133">
        <f t="shared" si="30"/>
        <v>-0.52359074534758732</v>
      </c>
      <c r="P133">
        <f t="shared" si="31"/>
        <v>1</v>
      </c>
      <c r="R133">
        <f>(N133-N132)/(L132)</f>
        <v>4.9968213379207958E-3</v>
      </c>
      <c r="S133">
        <f>(O133-O132)/(L132)</f>
        <v>7.577950811199473E-3</v>
      </c>
      <c r="T133">
        <f>SQRT(R133^2+S133^2)</f>
        <v>9.0770899510834047E-3</v>
      </c>
      <c r="U133">
        <f t="shared" ref="U133:U196" si="35">1/T133</f>
        <v>110.16746615809883</v>
      </c>
      <c r="W133">
        <f>E133*111000</f>
        <v>6.2493000000749532</v>
      </c>
      <c r="X133">
        <f t="shared" si="24"/>
        <v>-3.8405999999255869</v>
      </c>
      <c r="Y133">
        <f t="shared" si="32"/>
        <v>6.2493000000749532</v>
      </c>
      <c r="Z133">
        <f t="shared" si="32"/>
        <v>3.8405999999255869</v>
      </c>
      <c r="AA133">
        <f t="shared" si="33"/>
        <v>7.3351181892567512</v>
      </c>
      <c r="AC133">
        <f>AA133/313.15</f>
        <v>2.3423656999063552E-2</v>
      </c>
      <c r="AD133">
        <f>(AA134-AA133)/AC133</f>
        <v>64.529596622414175</v>
      </c>
    </row>
    <row r="134" spans="1:30" x14ac:dyDescent="0.3">
      <c r="A134" s="1" t="s">
        <v>137</v>
      </c>
      <c r="B134">
        <v>14.7556143</v>
      </c>
      <c r="C134">
        <v>47.225040300000003</v>
      </c>
      <c r="E134">
        <f t="shared" si="34"/>
        <v>6.4799999998754743E-5</v>
      </c>
      <c r="F134">
        <f>C134-C133</f>
        <v>-4.6399999995117014E-5</v>
      </c>
      <c r="G134">
        <f>(E134/AA$231)*(4318)</f>
        <v>4.8975415949952708E-5</v>
      </c>
      <c r="H134">
        <f t="shared" si="25"/>
        <v>-3.5068816356208785E-5</v>
      </c>
      <c r="J134">
        <f t="shared" si="26"/>
        <v>5.4362711704447504</v>
      </c>
      <c r="K134">
        <f t="shared" si="27"/>
        <v>-3.892638615539175</v>
      </c>
      <c r="L134">
        <f t="shared" si="28"/>
        <v>6.6862305995078781</v>
      </c>
      <c r="N134">
        <f t="shared" si="29"/>
        <v>0.81305469345386805</v>
      </c>
      <c r="O134">
        <f t="shared" si="30"/>
        <v>-0.58218731131194934</v>
      </c>
      <c r="P134">
        <f t="shared" si="31"/>
        <v>1</v>
      </c>
      <c r="R134">
        <f>(N134-N133)/(L133)</f>
        <v>-7.0195493781482618E-3</v>
      </c>
      <c r="S134">
        <f>(O134-O133)/(L133)</f>
        <v>-1.0569682012778362E-2</v>
      </c>
      <c r="T134">
        <f>SQRT(R134^2+S134^2)</f>
        <v>1.2688272196146806E-2</v>
      </c>
      <c r="U134">
        <f t="shared" si="35"/>
        <v>78.812937218014724</v>
      </c>
      <c r="W134">
        <f>E134*111000</f>
        <v>7.1927999998617764</v>
      </c>
      <c r="X134">
        <f t="shared" si="24"/>
        <v>-5.1503999994579885</v>
      </c>
      <c r="Y134">
        <f t="shared" si="32"/>
        <v>7.1927999998617764</v>
      </c>
      <c r="Z134">
        <f t="shared" si="32"/>
        <v>5.1503999994579885</v>
      </c>
      <c r="AA134">
        <f t="shared" si="33"/>
        <v>8.8466373268281107</v>
      </c>
      <c r="AC134">
        <f>AA134/313.15</f>
        <v>2.8250478450672557E-2</v>
      </c>
      <c r="AD134">
        <f>(AA135-AA134)/AC134</f>
        <v>-5.0613096559020399</v>
      </c>
    </row>
    <row r="135" spans="1:30" x14ac:dyDescent="0.3">
      <c r="A135" s="1" t="s">
        <v>138</v>
      </c>
      <c r="B135">
        <v>14.75568</v>
      </c>
      <c r="C135">
        <v>47.224997500000001</v>
      </c>
      <c r="E135">
        <f t="shared" si="34"/>
        <v>6.5700000000390446E-5</v>
      </c>
      <c r="F135">
        <f>C135-C134</f>
        <v>-4.2800000002785055E-5</v>
      </c>
      <c r="G135">
        <f>(E135/AA$231)*(4318)</f>
        <v>4.9655630061618043E-5</v>
      </c>
      <c r="H135">
        <f t="shared" si="25"/>
        <v>-3.2347959920287911E-5</v>
      </c>
      <c r="J135">
        <f t="shared" si="26"/>
        <v>5.5117749368396032</v>
      </c>
      <c r="K135">
        <f t="shared" si="27"/>
        <v>-3.5906235511519582</v>
      </c>
      <c r="L135">
        <f t="shared" si="28"/>
        <v>6.5781639110362935</v>
      </c>
      <c r="N135">
        <f t="shared" si="29"/>
        <v>0.83788957091695571</v>
      </c>
      <c r="O135">
        <f t="shared" si="30"/>
        <v>-0.54583978139065681</v>
      </c>
      <c r="P135">
        <f t="shared" si="31"/>
        <v>1</v>
      </c>
      <c r="R135">
        <f>(N135-N134)/(L134)</f>
        <v>3.7143315794276616E-3</v>
      </c>
      <c r="S135">
        <f>(O135-O134)/(L134)</f>
        <v>5.4361765392847497E-3</v>
      </c>
      <c r="T135">
        <f>SQRT(R135^2+S135^2)</f>
        <v>6.5839406473785517E-3</v>
      </c>
      <c r="U135">
        <f t="shared" si="35"/>
        <v>151.88472277588923</v>
      </c>
      <c r="W135">
        <f>E135*111000</f>
        <v>7.2927000000433395</v>
      </c>
      <c r="X135">
        <f t="shared" si="24"/>
        <v>-4.7508000003091411</v>
      </c>
      <c r="Y135">
        <f t="shared" si="32"/>
        <v>7.2927000000433395</v>
      </c>
      <c r="Z135">
        <f t="shared" si="32"/>
        <v>4.7508000003091411</v>
      </c>
      <c r="AA135">
        <f t="shared" si="33"/>
        <v>8.7036529074618691</v>
      </c>
      <c r="AC135">
        <f>AA135/313.15</f>
        <v>2.7793878037559859E-2</v>
      </c>
      <c r="AD135">
        <f>(AA136-AA135)/AC135</f>
        <v>17.16446722487845</v>
      </c>
    </row>
    <row r="136" spans="1:30" x14ac:dyDescent="0.3">
      <c r="A136" s="1" t="s">
        <v>139</v>
      </c>
      <c r="B136">
        <v>14.7557484</v>
      </c>
      <c r="C136">
        <v>47.224950999999997</v>
      </c>
      <c r="E136">
        <f t="shared" si="34"/>
        <v>6.8399999999968486E-5</v>
      </c>
      <c r="F136">
        <f>C136-C135</f>
        <v>-4.6500000003391051E-5</v>
      </c>
      <c r="G136">
        <f>(E136/AA$231)*(4318)</f>
        <v>5.169627239258638E-5</v>
      </c>
      <c r="H136">
        <f t="shared" si="25"/>
        <v>-3.5144395708065478E-5</v>
      </c>
      <c r="J136">
        <f t="shared" si="26"/>
        <v>5.7382862355770881</v>
      </c>
      <c r="K136">
        <f t="shared" si="27"/>
        <v>-3.9010279235952678</v>
      </c>
      <c r="L136">
        <f t="shared" si="28"/>
        <v>6.9387281098255666</v>
      </c>
      <c r="N136">
        <f t="shared" si="29"/>
        <v>0.82699395980819657</v>
      </c>
      <c r="O136">
        <f t="shared" si="30"/>
        <v>-0.56221080605121676</v>
      </c>
      <c r="P136">
        <f t="shared" si="31"/>
        <v>1</v>
      </c>
      <c r="R136">
        <f>(N136-N135)/(L135)</f>
        <v>-1.6563301334707387E-3</v>
      </c>
      <c r="S136">
        <f>(O136-O135)/(L135)</f>
        <v>-2.4886921156059998E-3</v>
      </c>
      <c r="T136">
        <f>SQRT(R136^2+S136^2)</f>
        <v>2.9894845638207706E-3</v>
      </c>
      <c r="U136">
        <f t="shared" si="35"/>
        <v>334.50582488438408</v>
      </c>
      <c r="W136">
        <f>E136*111000</f>
        <v>7.5923999999965019</v>
      </c>
      <c r="X136">
        <f t="shared" si="24"/>
        <v>-5.1615000003764067</v>
      </c>
      <c r="Y136">
        <f t="shared" si="32"/>
        <v>7.5923999999965019</v>
      </c>
      <c r="Z136">
        <f t="shared" si="32"/>
        <v>5.1615000003764067</v>
      </c>
      <c r="AA136">
        <f t="shared" si="33"/>
        <v>9.1807200160898343</v>
      </c>
      <c r="AC136">
        <f>AA136/313.15</f>
        <v>2.9317324017531007E-2</v>
      </c>
      <c r="AD136">
        <f>(AA137-AA136)/AC136</f>
        <v>28.868071159252892</v>
      </c>
    </row>
    <row r="137" spans="1:30" x14ac:dyDescent="0.3">
      <c r="A137" s="1" t="s">
        <v>140</v>
      </c>
      <c r="B137">
        <v>14.755824799999999</v>
      </c>
      <c r="C137">
        <v>47.224902800000002</v>
      </c>
      <c r="E137">
        <f t="shared" si="34"/>
        <v>7.6399999999310353E-5</v>
      </c>
      <c r="F137">
        <f>C137-C136</f>
        <v>-4.8199999994835707E-5</v>
      </c>
      <c r="G137">
        <f>(E137/AA$231)*(4318)</f>
        <v>5.7742620040347466E-5</v>
      </c>
      <c r="H137">
        <f t="shared" si="25"/>
        <v>-3.6429244576854334E-5</v>
      </c>
      <c r="J137">
        <f t="shared" si="26"/>
        <v>6.4094308244785685</v>
      </c>
      <c r="K137">
        <f t="shared" si="27"/>
        <v>-4.043646148030831</v>
      </c>
      <c r="L137">
        <f t="shared" si="28"/>
        <v>7.5783822590484702</v>
      </c>
      <c r="N137">
        <f t="shared" si="29"/>
        <v>0.84575185117190521</v>
      </c>
      <c r="O137">
        <f t="shared" si="30"/>
        <v>-0.53357642961369234</v>
      </c>
      <c r="P137">
        <f t="shared" si="31"/>
        <v>1</v>
      </c>
      <c r="R137">
        <f>(N137-N136)/(L136)</f>
        <v>2.7033616344105753E-3</v>
      </c>
      <c r="S137">
        <f>(O137-O136)/(L136)</f>
        <v>4.1267471479357713E-3</v>
      </c>
      <c r="T137">
        <f>SQRT(R137^2+S137^2)</f>
        <v>4.9333767491849881E-3</v>
      </c>
      <c r="U137">
        <f t="shared" si="35"/>
        <v>202.70091883114415</v>
      </c>
      <c r="W137">
        <f>E137*111000</f>
        <v>8.4803999999234492</v>
      </c>
      <c r="X137">
        <f t="shared" si="24"/>
        <v>-5.3501999994267635</v>
      </c>
      <c r="Y137">
        <f t="shared" si="32"/>
        <v>8.4803999999234492</v>
      </c>
      <c r="Z137">
        <f t="shared" si="32"/>
        <v>5.3501999994267635</v>
      </c>
      <c r="AA137">
        <f t="shared" si="33"/>
        <v>10.027054612026793</v>
      </c>
      <c r="AC137">
        <f>AA137/313.15</f>
        <v>3.2019973214200206E-2</v>
      </c>
      <c r="AD137">
        <f>(AA138-AA137)/AC137</f>
        <v>-20.663779629787715</v>
      </c>
    </row>
    <row r="138" spans="1:30" x14ac:dyDescent="0.3">
      <c r="A138" s="1" t="s">
        <v>141</v>
      </c>
      <c r="B138">
        <v>14.7558946</v>
      </c>
      <c r="C138">
        <v>47.224855400000003</v>
      </c>
      <c r="E138">
        <f t="shared" si="34"/>
        <v>6.9800000000341811E-5</v>
      </c>
      <c r="F138">
        <f>C138-C137</f>
        <v>-4.7399999999697684E-5</v>
      </c>
      <c r="G138">
        <f>(E138/AA$231)*(4318)</f>
        <v>5.2754383231313766E-5</v>
      </c>
      <c r="H138">
        <f t="shared" si="25"/>
        <v>-3.5824609815703137E-5</v>
      </c>
      <c r="J138">
        <f t="shared" si="26"/>
        <v>5.8557365386758278</v>
      </c>
      <c r="K138">
        <f t="shared" si="27"/>
        <v>-3.976531689543048</v>
      </c>
      <c r="L138">
        <f t="shared" si="28"/>
        <v>7.078308744913806</v>
      </c>
      <c r="N138">
        <f t="shared" si="29"/>
        <v>0.82727905064660112</v>
      </c>
      <c r="O138">
        <f t="shared" si="30"/>
        <v>-0.56179121776800522</v>
      </c>
      <c r="P138">
        <f t="shared" si="31"/>
        <v>0.99999999999999989</v>
      </c>
      <c r="R138">
        <f>(N138-N137)/(L137)</f>
        <v>-2.4375651549178395E-3</v>
      </c>
      <c r="S138">
        <f>(O138-O137)/(L137)</f>
        <v>-3.723062150978841E-3</v>
      </c>
      <c r="T138">
        <f>SQRT(R138^2+S138^2)</f>
        <v>4.4500467036336627E-3</v>
      </c>
      <c r="U138">
        <f t="shared" si="35"/>
        <v>224.71674267675778</v>
      </c>
      <c r="W138">
        <f>E138*111000</f>
        <v>7.747800000037941</v>
      </c>
      <c r="X138">
        <f t="shared" si="24"/>
        <v>-5.2613999999664429</v>
      </c>
      <c r="Y138">
        <f t="shared" si="32"/>
        <v>7.747800000037941</v>
      </c>
      <c r="Z138">
        <f t="shared" si="32"/>
        <v>5.2613999999664429</v>
      </c>
      <c r="AA138">
        <f t="shared" si="33"/>
        <v>9.3654009417768549</v>
      </c>
      <c r="AC138">
        <f>AA138/313.15</f>
        <v>2.9907076294992355E-2</v>
      </c>
      <c r="AD138">
        <f>(AA139-AA138)/AC138</f>
        <v>109.44096377466229</v>
      </c>
    </row>
    <row r="139" spans="1:30" x14ac:dyDescent="0.3">
      <c r="A139" s="1" t="s">
        <v>142</v>
      </c>
      <c r="B139">
        <v>14.7559857</v>
      </c>
      <c r="C139">
        <v>47.2247871</v>
      </c>
      <c r="E139">
        <f t="shared" si="34"/>
        <v>9.1100000000565728E-5</v>
      </c>
      <c r="F139">
        <f>C139-C138</f>
        <v>-6.830000000235259E-5</v>
      </c>
      <c r="G139">
        <f>(E139/AA$231)*(4318)</f>
        <v>6.8852783844971268E-5</v>
      </c>
      <c r="H139">
        <f t="shared" si="25"/>
        <v>-5.1620693048785038E-5</v>
      </c>
      <c r="J139">
        <f t="shared" si="26"/>
        <v>7.6426590067918108</v>
      </c>
      <c r="K139">
        <f t="shared" si="27"/>
        <v>-5.7298969284151395</v>
      </c>
      <c r="L139">
        <f t="shared" si="28"/>
        <v>9.5520655098443097</v>
      </c>
      <c r="N139">
        <f t="shared" si="29"/>
        <v>0.80010538023585842</v>
      </c>
      <c r="O139">
        <f t="shared" si="30"/>
        <v>-0.59985946730682882</v>
      </c>
      <c r="P139">
        <f t="shared" si="31"/>
        <v>1</v>
      </c>
      <c r="R139">
        <f>(N139-N138)/(L138)</f>
        <v>-3.8390060945375729E-3</v>
      </c>
      <c r="S139">
        <f>(O139-O138)/(L138)</f>
        <v>-5.3781561260912705E-3</v>
      </c>
      <c r="T139">
        <f>SQRT(R139^2+S139^2)</f>
        <v>6.6077629429716744E-3</v>
      </c>
      <c r="U139">
        <f t="shared" si="35"/>
        <v>151.33714823466039</v>
      </c>
      <c r="W139">
        <f>E139*111000</f>
        <v>10.112100000062796</v>
      </c>
      <c r="X139">
        <f t="shared" si="24"/>
        <v>-7.5813000002611375</v>
      </c>
      <c r="Y139">
        <f t="shared" si="32"/>
        <v>10.112100000062796</v>
      </c>
      <c r="Z139">
        <f t="shared" si="32"/>
        <v>7.5813000002611375</v>
      </c>
      <c r="AA139">
        <f t="shared" si="33"/>
        <v>12.638460195183175</v>
      </c>
      <c r="AC139">
        <f>AA139/313.15</f>
        <v>4.0359125643248207E-2</v>
      </c>
      <c r="AD139">
        <f>(AA140-AA139)/AC139</f>
        <v>-127.88928856114407</v>
      </c>
    </row>
    <row r="140" spans="1:30" x14ac:dyDescent="0.3">
      <c r="A140" s="1" t="s">
        <v>143</v>
      </c>
      <c r="B140">
        <v>14.756039599999999</v>
      </c>
      <c r="C140">
        <v>47.224746699999997</v>
      </c>
      <c r="E140">
        <f t="shared" si="34"/>
        <v>5.3899999999273973E-5</v>
      </c>
      <c r="F140">
        <f>C140-C139</f>
        <v>-4.040000000316013E-5</v>
      </c>
      <c r="G140">
        <f>(E140/AA$231)*(4318)</f>
        <v>4.0737267279592928E-5</v>
      </c>
      <c r="H140">
        <f t="shared" si="25"/>
        <v>-3.0534055626093842E-5</v>
      </c>
      <c r="J140">
        <f t="shared" si="26"/>
        <v>4.5218366680348154</v>
      </c>
      <c r="K140">
        <f t="shared" si="27"/>
        <v>-3.3892801744964163</v>
      </c>
      <c r="L140">
        <f t="shared" si="28"/>
        <v>5.6510376882143216</v>
      </c>
      <c r="N140">
        <f t="shared" si="29"/>
        <v>0.80017811197144506</v>
      </c>
      <c r="O140">
        <f t="shared" si="30"/>
        <v>-0.59976244390743028</v>
      </c>
      <c r="P140">
        <f t="shared" si="31"/>
        <v>1</v>
      </c>
      <c r="R140">
        <f>(N140-N139)/(L139)</f>
        <v>7.6142417063286202E-6</v>
      </c>
      <c r="S140">
        <f>(O140-O139)/(L139)</f>
        <v>1.0157321398031854E-5</v>
      </c>
      <c r="T140">
        <f>SQRT(R140^2+S140^2)</f>
        <v>1.2694402496585255E-5</v>
      </c>
      <c r="U140">
        <f t="shared" si="35"/>
        <v>78774.877373629526</v>
      </c>
      <c r="W140">
        <f>E140*111000</f>
        <v>5.982899999919411</v>
      </c>
      <c r="X140">
        <f t="shared" si="24"/>
        <v>-4.4844000003507745</v>
      </c>
      <c r="Y140">
        <f t="shared" si="32"/>
        <v>5.982899999919411</v>
      </c>
      <c r="Z140">
        <f t="shared" si="32"/>
        <v>4.4844000003507745</v>
      </c>
      <c r="AA140">
        <f t="shared" si="33"/>
        <v>7.4769603297183354</v>
      </c>
      <c r="AC140">
        <f>AA140/313.15</f>
        <v>2.3876609706908306E-2</v>
      </c>
      <c r="AD140">
        <f>(AA141-AA140)/AC140</f>
        <v>144.9602368800557</v>
      </c>
    </row>
    <row r="141" spans="1:30" x14ac:dyDescent="0.3">
      <c r="A141" s="1" t="s">
        <v>144</v>
      </c>
      <c r="B141">
        <v>14.756114699999999</v>
      </c>
      <c r="C141">
        <v>47.224682899999998</v>
      </c>
      <c r="E141">
        <f t="shared" si="34"/>
        <v>7.5100000000105638E-5</v>
      </c>
      <c r="F141">
        <f>C141-C140</f>
        <v>-6.3799999999503143E-5</v>
      </c>
      <c r="G141">
        <f>(E141/AA$231)*(4318)</f>
        <v>5.6760088548106529E-5</v>
      </c>
      <c r="H141">
        <f t="shared" si="25"/>
        <v>-4.8219622494486032E-5</v>
      </c>
      <c r="J141">
        <f t="shared" si="26"/>
        <v>6.3003698288398251</v>
      </c>
      <c r="K141">
        <f t="shared" si="27"/>
        <v>-5.35237809688795</v>
      </c>
      <c r="L141">
        <f t="shared" si="28"/>
        <v>8.2669590099504564</v>
      </c>
      <c r="N141">
        <f t="shared" si="29"/>
        <v>0.76211456005242528</v>
      </c>
      <c r="O141">
        <f t="shared" si="30"/>
        <v>-0.64744219615043508</v>
      </c>
      <c r="P141">
        <f t="shared" si="31"/>
        <v>1</v>
      </c>
      <c r="R141">
        <f>(N141-N140)/(L140)</f>
        <v>-6.7356747590631497E-3</v>
      </c>
      <c r="S141">
        <f>(O141-O140)/(L140)</f>
        <v>-8.4373445858350292E-3</v>
      </c>
      <c r="T141">
        <f>SQRT(R141^2+S141^2)</f>
        <v>1.0796207580442314E-2</v>
      </c>
      <c r="U141">
        <f t="shared" si="35"/>
        <v>92.625117898949341</v>
      </c>
      <c r="W141">
        <f>E141*111000</f>
        <v>8.3361000000117258</v>
      </c>
      <c r="X141">
        <f t="shared" si="24"/>
        <v>-7.0817999999448489</v>
      </c>
      <c r="Y141">
        <f t="shared" si="32"/>
        <v>8.3361000000117258</v>
      </c>
      <c r="Z141">
        <f t="shared" si="32"/>
        <v>7.0817999999448489</v>
      </c>
      <c r="AA141">
        <f t="shared" si="33"/>
        <v>10.938119328724401</v>
      </c>
      <c r="AC141">
        <f>AA141/313.15</f>
        <v>3.4929328847914422E-2</v>
      </c>
      <c r="AD141">
        <f>(AA142-AA141)/AC141</f>
        <v>-33.860070718082213</v>
      </c>
    </row>
    <row r="142" spans="1:30" x14ac:dyDescent="0.3">
      <c r="A142" s="1" t="s">
        <v>145</v>
      </c>
      <c r="B142">
        <v>14.756182600000001</v>
      </c>
      <c r="C142">
        <v>47.224627099999999</v>
      </c>
      <c r="E142">
        <f t="shared" si="34"/>
        <v>6.7900000001230865E-5</v>
      </c>
      <c r="F142">
        <f>C142-C141</f>
        <v>-5.5799999998384919E-5</v>
      </c>
      <c r="G142">
        <f>(E142/AA$231)*(4318)</f>
        <v>5.1318375665524315E-5</v>
      </c>
      <c r="H142">
        <f t="shared" si="25"/>
        <v>-4.2173274845382379E-5</v>
      </c>
      <c r="J142">
        <f t="shared" si="26"/>
        <v>5.6963396988731994</v>
      </c>
      <c r="K142">
        <f t="shared" si="27"/>
        <v>-4.6812335078374439</v>
      </c>
      <c r="L142">
        <f t="shared" si="28"/>
        <v>7.3730748755087836</v>
      </c>
      <c r="N142">
        <f t="shared" si="29"/>
        <v>0.77258671518375432</v>
      </c>
      <c r="O142">
        <f t="shared" si="30"/>
        <v>-0.63490925928165243</v>
      </c>
      <c r="P142">
        <f t="shared" si="31"/>
        <v>1</v>
      </c>
      <c r="R142">
        <f>(N142-N141)/(L141)</f>
        <v>1.2667481620175351E-3</v>
      </c>
      <c r="S142">
        <f>(O142-O141)/(L141)</f>
        <v>1.5160274598794413E-3</v>
      </c>
      <c r="T142">
        <f>SQRT(R142^2+S142^2)</f>
        <v>1.9755986852302049E-3</v>
      </c>
      <c r="U142">
        <f t="shared" si="35"/>
        <v>506.17567599943806</v>
      </c>
      <c r="W142">
        <f>E142*111000</f>
        <v>7.536900000136626</v>
      </c>
      <c r="X142">
        <f t="shared" si="24"/>
        <v>-6.193799999820726</v>
      </c>
      <c r="Y142">
        <f t="shared" si="32"/>
        <v>7.536900000136626</v>
      </c>
      <c r="Z142">
        <f t="shared" si="32"/>
        <v>6.193799999820726</v>
      </c>
      <c r="AA142">
        <f t="shared" si="33"/>
        <v>9.7554097837988696</v>
      </c>
      <c r="AC142">
        <f>AA142/313.15</f>
        <v>3.1152514078872331E-2</v>
      </c>
      <c r="AD142">
        <f>(AA143-AA142)/AC142</f>
        <v>-42.477739343745327</v>
      </c>
    </row>
    <row r="143" spans="1:30" x14ac:dyDescent="0.3">
      <c r="A143" s="1" t="s">
        <v>146</v>
      </c>
      <c r="B143">
        <v>14.7562389</v>
      </c>
      <c r="C143">
        <v>47.2245761</v>
      </c>
      <c r="E143">
        <f t="shared" si="34"/>
        <v>5.6299999998898898E-5</v>
      </c>
      <c r="F143">
        <f>C143-C142</f>
        <v>-5.0999999999135071E-5</v>
      </c>
      <c r="G143">
        <f>(E143/AA$231)*(4318)</f>
        <v>4.2551171573787004E-5</v>
      </c>
      <c r="H143">
        <f t="shared" si="25"/>
        <v>-3.8545466256994247E-5</v>
      </c>
      <c r="J143">
        <f t="shared" si="26"/>
        <v>4.7231800446903573</v>
      </c>
      <c r="K143">
        <f t="shared" si="27"/>
        <v>-4.2785467545263618</v>
      </c>
      <c r="L143">
        <f t="shared" si="28"/>
        <v>6.3729421827935386</v>
      </c>
      <c r="N143">
        <f t="shared" si="29"/>
        <v>0.74113022042512577</v>
      </c>
      <c r="O143">
        <f t="shared" si="30"/>
        <v>-0.67136130091970925</v>
      </c>
      <c r="P143">
        <f t="shared" si="31"/>
        <v>1</v>
      </c>
      <c r="R143">
        <f>(N143-N142)/(L142)</f>
        <v>-4.2664010999153013E-3</v>
      </c>
      <c r="S143">
        <f>(O143-O142)/(L142)</f>
        <v>-4.9439402492900122E-3</v>
      </c>
      <c r="T143">
        <f>SQRT(R143^2+S143^2)</f>
        <v>6.5302927601990617E-3</v>
      </c>
      <c r="U143">
        <f t="shared" si="35"/>
        <v>153.1324914090861</v>
      </c>
      <c r="W143">
        <f>E143*111000</f>
        <v>6.2492999998777776</v>
      </c>
      <c r="X143">
        <f t="shared" si="24"/>
        <v>-5.6609999999039928</v>
      </c>
      <c r="Y143">
        <f t="shared" si="32"/>
        <v>6.2492999998777776</v>
      </c>
      <c r="Z143">
        <f t="shared" si="32"/>
        <v>5.6609999999039928</v>
      </c>
      <c r="AA143">
        <f t="shared" si="33"/>
        <v>8.4321214108541742</v>
      </c>
      <c r="AC143">
        <f>AA143/313.15</f>
        <v>2.6926780810647213E-2</v>
      </c>
      <c r="AD143">
        <f>(AA144-AA143)/AC143</f>
        <v>26.483921780553839</v>
      </c>
    </row>
    <row r="144" spans="1:30" x14ac:dyDescent="0.3">
      <c r="A144" s="1" t="s">
        <v>147</v>
      </c>
      <c r="B144">
        <v>14.756300599999999</v>
      </c>
      <c r="C144">
        <v>47.224521500000002</v>
      </c>
      <c r="E144">
        <f t="shared" si="34"/>
        <v>6.1699999999831334E-5</v>
      </c>
      <c r="F144">
        <f>C144-C143</f>
        <v>-5.4599999998572457E-5</v>
      </c>
      <c r="G144">
        <f>(E144/AA$231)*(4318)</f>
        <v>4.6632456237066217E-5</v>
      </c>
      <c r="H144">
        <f t="shared" si="25"/>
        <v>-4.1266322698285344E-5</v>
      </c>
      <c r="J144">
        <f t="shared" si="26"/>
        <v>5.1762026423143501</v>
      </c>
      <c r="K144">
        <f t="shared" si="27"/>
        <v>-4.5805618195096729</v>
      </c>
      <c r="L144">
        <f t="shared" si="28"/>
        <v>6.9119187188979465</v>
      </c>
      <c r="N144">
        <f t="shared" si="29"/>
        <v>0.74888071645895404</v>
      </c>
      <c r="O144">
        <f t="shared" si="30"/>
        <v>-0.66270481552190608</v>
      </c>
      <c r="P144">
        <f t="shared" si="31"/>
        <v>1</v>
      </c>
      <c r="R144">
        <f>(N144-N143)/(L143)</f>
        <v>1.2161566528492949E-3</v>
      </c>
      <c r="S144">
        <f>(O144-O143)/(L143)</f>
        <v>1.358318520631652E-3</v>
      </c>
      <c r="T144">
        <f>SQRT(R144^2+S144^2)</f>
        <v>1.8232021851019597E-3</v>
      </c>
      <c r="U144">
        <f t="shared" si="35"/>
        <v>548.48552078938883</v>
      </c>
      <c r="W144">
        <f>E144*111000</f>
        <v>6.8486999999812781</v>
      </c>
      <c r="X144">
        <f t="shared" si="24"/>
        <v>-6.0605999998415427</v>
      </c>
      <c r="Y144">
        <f t="shared" si="32"/>
        <v>6.8486999999812781</v>
      </c>
      <c r="Z144">
        <f t="shared" si="32"/>
        <v>6.0605999998415427</v>
      </c>
      <c r="AA144">
        <f t="shared" si="33"/>
        <v>9.1452481676454731</v>
      </c>
      <c r="AC144">
        <f>AA144/313.15</f>
        <v>2.9204049713062348E-2</v>
      </c>
      <c r="AD144">
        <f>(AA145-AA144)/AC144</f>
        <v>93.981292280868672</v>
      </c>
    </row>
    <row r="145" spans="1:30" x14ac:dyDescent="0.3">
      <c r="A145" s="1" t="s">
        <v>148</v>
      </c>
      <c r="B145">
        <v>14.7563827</v>
      </c>
      <c r="C145">
        <v>47.224452700000001</v>
      </c>
      <c r="E145">
        <f t="shared" si="34"/>
        <v>8.2100000000195905E-5</v>
      </c>
      <c r="F145">
        <f>C145-C144</f>
        <v>-6.8800000001090211E-5</v>
      </c>
      <c r="G145">
        <f>(E145/AA$231)*(4318)</f>
        <v>6.2050642740400945E-5</v>
      </c>
      <c r="H145">
        <f t="shared" si="25"/>
        <v>-5.1998589775847096E-5</v>
      </c>
      <c r="J145">
        <f t="shared" si="26"/>
        <v>6.8876213441845051</v>
      </c>
      <c r="K145">
        <f t="shared" si="27"/>
        <v>-5.7718434651190273</v>
      </c>
      <c r="L145">
        <f t="shared" si="28"/>
        <v>8.9862953861256525</v>
      </c>
      <c r="N145">
        <f t="shared" si="29"/>
        <v>0.76645837336024081</v>
      </c>
      <c r="O145">
        <f t="shared" si="30"/>
        <v>-0.64229398401820148</v>
      </c>
      <c r="P145">
        <f t="shared" si="31"/>
        <v>1</v>
      </c>
      <c r="R145">
        <f>(N145-N144)/(L144)</f>
        <v>2.5430936931054348E-3</v>
      </c>
      <c r="S145">
        <f>(O145-O144)/(L144)</f>
        <v>2.9529906721702521E-3</v>
      </c>
      <c r="T145">
        <f>SQRT(R145^2+S145^2)</f>
        <v>3.8971116794155589E-3</v>
      </c>
      <c r="U145">
        <f t="shared" si="35"/>
        <v>256.60029331003614</v>
      </c>
      <c r="W145">
        <f>E145*111000</f>
        <v>9.1131000000217455</v>
      </c>
      <c r="X145">
        <f t="shared" si="24"/>
        <v>-7.6368000001210135</v>
      </c>
      <c r="Y145">
        <f t="shared" si="32"/>
        <v>9.1131000000217455</v>
      </c>
      <c r="Z145">
        <f t="shared" si="32"/>
        <v>7.6368000001210135</v>
      </c>
      <c r="AA145">
        <f t="shared" si="33"/>
        <v>11.889882499513805</v>
      </c>
      <c r="AC145">
        <f>AA145/313.15</f>
        <v>3.796864920809135E-2</v>
      </c>
      <c r="AD145">
        <f>(AA146-AA145)/AC145</f>
        <v>-53.827653305985379</v>
      </c>
    </row>
    <row r="146" spans="1:30" x14ac:dyDescent="0.3">
      <c r="A146" s="1" t="s">
        <v>149</v>
      </c>
      <c r="B146">
        <v>14.756447100000001</v>
      </c>
      <c r="C146">
        <v>47.224391699999998</v>
      </c>
      <c r="E146">
        <f t="shared" si="34"/>
        <v>6.4400000001185731E-5</v>
      </c>
      <c r="F146">
        <f>C146-C145</f>
        <v>-6.1000000002309207E-5</v>
      </c>
      <c r="G146">
        <f>(E146/AA$231)*(4318)</f>
        <v>4.8673098569377107E-5</v>
      </c>
      <c r="H146">
        <f t="shared" si="25"/>
        <v>-4.6103400819716361E-5</v>
      </c>
      <c r="J146">
        <f t="shared" si="26"/>
        <v>5.4027139412008589</v>
      </c>
      <c r="K146">
        <f t="shared" si="27"/>
        <v>-5.1174774909885166</v>
      </c>
      <c r="L146">
        <f t="shared" si="28"/>
        <v>7.4416324688350635</v>
      </c>
      <c r="N146">
        <f t="shared" si="29"/>
        <v>0.72601192867653364</v>
      </c>
      <c r="O146">
        <f t="shared" si="30"/>
        <v>-0.68768210636847305</v>
      </c>
      <c r="P146">
        <f t="shared" si="31"/>
        <v>1</v>
      </c>
      <c r="R146">
        <f>(N146-N145)/(L145)</f>
        <v>-4.5009030914067508E-3</v>
      </c>
      <c r="S146">
        <f>(O146-O145)/(L145)</f>
        <v>-5.0508157588886222E-3</v>
      </c>
      <c r="T146">
        <f>SQRT(R146^2+S146^2)</f>
        <v>6.7652692827760005E-3</v>
      </c>
      <c r="U146">
        <f t="shared" si="35"/>
        <v>147.81377624478961</v>
      </c>
      <c r="W146">
        <f>E146*111000</f>
        <v>7.1484000001316161</v>
      </c>
      <c r="X146">
        <f t="shared" si="24"/>
        <v>-6.771000000256322</v>
      </c>
      <c r="Y146">
        <f t="shared" si="32"/>
        <v>7.1484000001316161</v>
      </c>
      <c r="Z146">
        <f t="shared" si="32"/>
        <v>6.771000000256322</v>
      </c>
      <c r="AA146">
        <f t="shared" si="33"/>
        <v>9.8461192134440871</v>
      </c>
      <c r="AC146">
        <f>AA146/313.15</f>
        <v>3.1442181744991499E-2</v>
      </c>
      <c r="AD146">
        <f>(AA147-AA146)/AC146</f>
        <v>17.010392827647266</v>
      </c>
    </row>
    <row r="147" spans="1:30" x14ac:dyDescent="0.3">
      <c r="A147" s="1" t="s">
        <v>150</v>
      </c>
      <c r="B147">
        <v>14.7565195</v>
      </c>
      <c r="C147">
        <v>47.224332500000003</v>
      </c>
      <c r="E147">
        <f t="shared" si="34"/>
        <v>7.2399999998751241E-5</v>
      </c>
      <c r="F147">
        <f>C147-C146</f>
        <v>-5.9199999995485086E-5</v>
      </c>
      <c r="G147">
        <f>(E147/AA$231)*(4318)</f>
        <v>5.4719446215795639E-5</v>
      </c>
      <c r="H147">
        <f t="shared" si="25"/>
        <v>-4.474297259370057E-5</v>
      </c>
      <c r="J147">
        <f t="shared" si="26"/>
        <v>6.0738585299533163</v>
      </c>
      <c r="K147">
        <f t="shared" si="27"/>
        <v>-4.9664699579007632</v>
      </c>
      <c r="L147">
        <f t="shared" si="28"/>
        <v>7.8458639603690221</v>
      </c>
      <c r="N147">
        <f t="shared" si="29"/>
        <v>0.77414782624750467</v>
      </c>
      <c r="O147">
        <f t="shared" si="30"/>
        <v>-0.63300485236391613</v>
      </c>
      <c r="P147">
        <f t="shared" si="31"/>
        <v>1</v>
      </c>
      <c r="R147">
        <f>(N147-N146)/(L146)</f>
        <v>6.4684594102920505E-3</v>
      </c>
      <c r="S147">
        <f>(O147-O146)/(L146)</f>
        <v>7.3474811116432722E-3</v>
      </c>
      <c r="T147">
        <f>SQRT(R147^2+S147^2)</f>
        <v>9.7890983153991491E-3</v>
      </c>
      <c r="U147">
        <f t="shared" si="35"/>
        <v>102.15445465767857</v>
      </c>
      <c r="W147">
        <f>E147*111000</f>
        <v>8.0363999998613878</v>
      </c>
      <c r="X147">
        <f t="shared" si="24"/>
        <v>-6.5711999994988446</v>
      </c>
      <c r="Y147">
        <f t="shared" si="32"/>
        <v>8.0363999998613878</v>
      </c>
      <c r="Z147">
        <f t="shared" si="32"/>
        <v>6.5711999994988446</v>
      </c>
      <c r="AA147">
        <f t="shared" si="33"/>
        <v>10.380963076284672</v>
      </c>
      <c r="AC147">
        <f>AA147/313.15</f>
        <v>3.3150129574595795E-2</v>
      </c>
      <c r="AD147">
        <f>(AA148-AA147)/AC147</f>
        <v>-27.627789144099062</v>
      </c>
    </row>
    <row r="148" spans="1:30" x14ac:dyDescent="0.3">
      <c r="A148" s="1" t="s">
        <v>151</v>
      </c>
      <c r="B148">
        <v>14.756577399999999</v>
      </c>
      <c r="C148">
        <v>47.224269900000003</v>
      </c>
      <c r="E148">
        <f t="shared" si="34"/>
        <v>5.7899999999833085E-5</v>
      </c>
      <c r="F148">
        <f>C148-C147</f>
        <v>-6.2599999999690681E-5</v>
      </c>
      <c r="G148">
        <f>(E148/AA$231)*(4318)</f>
        <v>4.3760441104144755E-5</v>
      </c>
      <c r="H148">
        <f t="shared" si="25"/>
        <v>-4.7312670347388998E-5</v>
      </c>
      <c r="J148">
        <f t="shared" si="26"/>
        <v>4.8574089625600676</v>
      </c>
      <c r="K148">
        <f t="shared" si="27"/>
        <v>-5.251706408560179</v>
      </c>
      <c r="L148">
        <f t="shared" si="28"/>
        <v>7.1536593454868207</v>
      </c>
      <c r="N148">
        <f t="shared" si="29"/>
        <v>0.67901038167613659</v>
      </c>
      <c r="O148">
        <f t="shared" si="30"/>
        <v>-0.73412866827009782</v>
      </c>
      <c r="P148">
        <f t="shared" si="31"/>
        <v>1</v>
      </c>
      <c r="R148">
        <f>(N148-N147)/(L147)</f>
        <v>-1.2125808585507693E-2</v>
      </c>
      <c r="S148">
        <f>(O148-O147)/(L147)</f>
        <v>-1.2888805670985078E-2</v>
      </c>
      <c r="T148">
        <f>SQRT(R148^2+S148^2)</f>
        <v>1.7696229696655418E-2</v>
      </c>
      <c r="U148">
        <f t="shared" si="35"/>
        <v>56.509212252652873</v>
      </c>
      <c r="W148">
        <f>E148*111000</f>
        <v>6.4268999999814724</v>
      </c>
      <c r="X148">
        <f t="shared" si="24"/>
        <v>-6.9485999999656656</v>
      </c>
      <c r="Y148">
        <f t="shared" si="32"/>
        <v>6.4268999999814724</v>
      </c>
      <c r="Z148">
        <f t="shared" si="32"/>
        <v>6.9485999999656656</v>
      </c>
      <c r="AA148">
        <f t="shared" si="33"/>
        <v>9.4650982862981774</v>
      </c>
      <c r="AC148">
        <f>AA148/313.15</f>
        <v>3.0225445589328367E-2</v>
      </c>
      <c r="AD148">
        <f>(AA149-AA148)/AC148</f>
        <v>-9.9096104881463187</v>
      </c>
    </row>
    <row r="149" spans="1:30" x14ac:dyDescent="0.3">
      <c r="A149" s="1" t="s">
        <v>152</v>
      </c>
      <c r="B149">
        <v>14.7566325</v>
      </c>
      <c r="C149">
        <v>47.224208400000002</v>
      </c>
      <c r="E149">
        <f t="shared" si="34"/>
        <v>5.5100000000862792E-5</v>
      </c>
      <c r="F149">
        <f>C149-C148</f>
        <v>-6.1500000001046828E-5</v>
      </c>
      <c r="G149">
        <f>(E149/AA$231)*(4318)</f>
        <v>4.1644219428032523E-5</v>
      </c>
      <c r="H149">
        <f t="shared" si="25"/>
        <v>-4.6481297546778419E-5</v>
      </c>
      <c r="J149">
        <f t="shared" si="26"/>
        <v>4.6225083565116103</v>
      </c>
      <c r="K149">
        <f t="shared" si="27"/>
        <v>-5.1594240276924044</v>
      </c>
      <c r="L149">
        <f t="shared" si="28"/>
        <v>6.9272822812087984</v>
      </c>
      <c r="N149">
        <f t="shared" si="29"/>
        <v>0.66729031225575963</v>
      </c>
      <c r="O149">
        <f t="shared" si="30"/>
        <v>-0.74479771694709895</v>
      </c>
      <c r="P149">
        <f t="shared" si="31"/>
        <v>1</v>
      </c>
      <c r="R149">
        <f>(N149-N148)/(L148)</f>
        <v>-1.6383320555753108E-3</v>
      </c>
      <c r="S149">
        <f>(O149-O148)/(L148)</f>
        <v>-1.4914113409289112E-3</v>
      </c>
      <c r="T149">
        <f>SQRT(R149^2+S149^2)</f>
        <v>2.2154998786226543E-3</v>
      </c>
      <c r="U149">
        <f t="shared" si="35"/>
        <v>451.36540500362662</v>
      </c>
      <c r="W149">
        <f>E149*111000</f>
        <v>6.1161000000957699</v>
      </c>
      <c r="X149">
        <f t="shared" si="24"/>
        <v>-6.826500000116198</v>
      </c>
      <c r="Y149">
        <f t="shared" si="32"/>
        <v>6.1161000000957699</v>
      </c>
      <c r="Z149">
        <f t="shared" si="32"/>
        <v>6.826500000116198</v>
      </c>
      <c r="AA149">
        <f t="shared" si="33"/>
        <v>9.1655758936772731</v>
      </c>
      <c r="AC149">
        <f>AA149/313.15</f>
        <v>2.9268963415862284E-2</v>
      </c>
      <c r="AD149">
        <f>(AA150-AA149)/AC149</f>
        <v>26.388113647303829</v>
      </c>
    </row>
    <row r="150" spans="1:30" x14ac:dyDescent="0.3">
      <c r="A150" s="1" t="s">
        <v>153</v>
      </c>
      <c r="B150">
        <v>14.7566948</v>
      </c>
      <c r="C150">
        <v>47.224144099999997</v>
      </c>
      <c r="E150">
        <f t="shared" si="34"/>
        <v>6.2299999999737565E-5</v>
      </c>
      <c r="F150">
        <f>C150-C149</f>
        <v>-6.4300000005346192E-5</v>
      </c>
      <c r="G150">
        <f>(E150/AA$231)*(4318)</f>
        <v>4.7085932310614737E-5</v>
      </c>
      <c r="H150">
        <f t="shared" si="25"/>
        <v>-4.8597519226918326E-5</v>
      </c>
      <c r="J150">
        <f t="shared" si="26"/>
        <v>5.226538486478236</v>
      </c>
      <c r="K150">
        <f t="shared" si="27"/>
        <v>-5.3943246341879343</v>
      </c>
      <c r="L150">
        <f t="shared" si="28"/>
        <v>7.5110214225260332</v>
      </c>
      <c r="N150">
        <f t="shared" si="29"/>
        <v>0.69584923174410251</v>
      </c>
      <c r="O150">
        <f t="shared" si="30"/>
        <v>-0.71818789093185254</v>
      </c>
      <c r="P150">
        <f t="shared" si="31"/>
        <v>1</v>
      </c>
      <c r="R150">
        <f>(N150-N149)/(L149)</f>
        <v>4.1226729803999556E-3</v>
      </c>
      <c r="S150">
        <f>(O150-O149)/(L149)</f>
        <v>3.8413081689235061E-3</v>
      </c>
      <c r="T150">
        <f>SQRT(R150^2+S150^2)</f>
        <v>5.6348984863933711E-3</v>
      </c>
      <c r="U150">
        <f t="shared" si="35"/>
        <v>177.46548627534409</v>
      </c>
      <c r="W150">
        <f>E150*111000</f>
        <v>6.9152999999708697</v>
      </c>
      <c r="X150">
        <f t="shared" si="24"/>
        <v>-7.1373000005934273</v>
      </c>
      <c r="Y150">
        <f t="shared" si="32"/>
        <v>6.9152999999708697</v>
      </c>
      <c r="Z150">
        <f t="shared" si="32"/>
        <v>7.1373000005934273</v>
      </c>
      <c r="AA150">
        <f t="shared" si="33"/>
        <v>9.9379286266338251</v>
      </c>
      <c r="AC150">
        <f>AA150/313.15</f>
        <v>3.1735362052159752E-2</v>
      </c>
      <c r="AD150">
        <f>(AA151-AA150)/AC150</f>
        <v>-36.530739282565619</v>
      </c>
    </row>
    <row r="151" spans="1:30" x14ac:dyDescent="0.3">
      <c r="A151" s="1" t="s">
        <v>154</v>
      </c>
      <c r="B151">
        <v>14.756747799999999</v>
      </c>
      <c r="C151">
        <v>47.2240854</v>
      </c>
      <c r="E151">
        <f t="shared" si="34"/>
        <v>5.2999999999414626E-5</v>
      </c>
      <c r="F151">
        <f>C151-C150</f>
        <v>-5.8699999996747465E-5</v>
      </c>
      <c r="G151">
        <f>(E151/AA$231)*(4318)</f>
        <v>4.0057053169270154E-5</v>
      </c>
      <c r="H151">
        <f t="shared" si="25"/>
        <v>-4.4365075866638512E-5</v>
      </c>
      <c r="J151">
        <f t="shared" si="26"/>
        <v>4.4463329017889874</v>
      </c>
      <c r="K151">
        <f t="shared" si="27"/>
        <v>-4.9245234211968745</v>
      </c>
      <c r="L151">
        <f t="shared" si="28"/>
        <v>6.6348177970045148</v>
      </c>
      <c r="N151">
        <f t="shared" si="29"/>
        <v>0.67015147029303745</v>
      </c>
      <c r="O151">
        <f t="shared" si="30"/>
        <v>-0.74222436423502036</v>
      </c>
      <c r="P151">
        <f t="shared" si="31"/>
        <v>1</v>
      </c>
      <c r="R151">
        <f>(N151-N150)/(L150)</f>
        <v>-3.4213404549740508E-3</v>
      </c>
      <c r="S151">
        <f>(O151-O150)/(L150)</f>
        <v>-3.2001603977697239E-3</v>
      </c>
      <c r="T151">
        <f>SQRT(R151^2+S151^2)</f>
        <v>4.6847195305904626E-3</v>
      </c>
      <c r="U151">
        <f t="shared" si="35"/>
        <v>213.45995069078552</v>
      </c>
      <c r="W151">
        <f>E151*111000</f>
        <v>5.8829999999350235</v>
      </c>
      <c r="X151">
        <f t="shared" si="24"/>
        <v>-6.5156999996389686</v>
      </c>
      <c r="Y151">
        <f t="shared" si="32"/>
        <v>5.8829999999350235</v>
      </c>
      <c r="Z151">
        <f t="shared" si="32"/>
        <v>6.5156999996389686</v>
      </c>
      <c r="AA151">
        <f t="shared" si="33"/>
        <v>8.7786123894685506</v>
      </c>
      <c r="AC151">
        <f>AA151/313.15</f>
        <v>2.803325048528996E-2</v>
      </c>
      <c r="AD151">
        <f>(AA152-AA151)/AC151</f>
        <v>69.210695449927215</v>
      </c>
    </row>
    <row r="152" spans="1:30" x14ac:dyDescent="0.3">
      <c r="A152" s="1" t="s">
        <v>155</v>
      </c>
      <c r="B152">
        <v>14.7568117</v>
      </c>
      <c r="C152">
        <v>47.224012999999999</v>
      </c>
      <c r="E152">
        <f t="shared" si="34"/>
        <v>6.3900000000671753E-5</v>
      </c>
      <c r="F152">
        <f>C152-C151</f>
        <v>-7.2400000000527598E-5</v>
      </c>
      <c r="G152">
        <f>(E152/AA$231)*(4318)</f>
        <v>4.8295201840972495E-5</v>
      </c>
      <c r="H152">
        <f t="shared" si="25"/>
        <v>-5.4719446217138193E-5</v>
      </c>
      <c r="J152">
        <f t="shared" si="26"/>
        <v>5.3607674043479472</v>
      </c>
      <c r="K152">
        <f t="shared" si="27"/>
        <v>-6.0738585301023393</v>
      </c>
      <c r="L152">
        <f t="shared" si="28"/>
        <v>8.1012088361686097</v>
      </c>
      <c r="N152">
        <f t="shared" si="29"/>
        <v>0.66172438123237809</v>
      </c>
      <c r="O152">
        <f t="shared" si="30"/>
        <v>-0.7497471862452213</v>
      </c>
      <c r="P152">
        <f t="shared" si="31"/>
        <v>1</v>
      </c>
      <c r="R152">
        <f>(N152-N151)/(L151)</f>
        <v>-1.2701311955339639E-3</v>
      </c>
      <c r="S152">
        <f>(O152-O151)/(L151)</f>
        <v>-1.1338400300302651E-3</v>
      </c>
      <c r="T152">
        <f>SQRT(R152^2+S152^2)</f>
        <v>1.7025940407412359E-3</v>
      </c>
      <c r="U152">
        <f t="shared" si="35"/>
        <v>587.33906972013312</v>
      </c>
      <c r="W152">
        <f>E152*111000</f>
        <v>7.0929000000745646</v>
      </c>
      <c r="X152">
        <f t="shared" si="24"/>
        <v>-8.0364000000585634</v>
      </c>
      <c r="Y152">
        <f t="shared" si="32"/>
        <v>7.0929000000745646</v>
      </c>
      <c r="Z152">
        <f t="shared" si="32"/>
        <v>8.0364000000585634</v>
      </c>
      <c r="AA152">
        <f t="shared" si="33"/>
        <v>10.718813151277478</v>
      </c>
      <c r="AC152">
        <f>AA152/313.15</f>
        <v>3.4229005752123516E-2</v>
      </c>
      <c r="AD152">
        <f>(AA153-AA152)/AC152</f>
        <v>-83.58090173637126</v>
      </c>
    </row>
    <row r="153" spans="1:30" x14ac:dyDescent="0.3">
      <c r="A153" s="1" t="s">
        <v>156</v>
      </c>
      <c r="B153">
        <v>14.7568593</v>
      </c>
      <c r="C153">
        <v>47.223960599999998</v>
      </c>
      <c r="E153">
        <f t="shared" si="34"/>
        <v>4.7600000000258547E-5</v>
      </c>
      <c r="F153">
        <f>C153-C152</f>
        <v>-5.2400000001284752E-5</v>
      </c>
      <c r="G153">
        <f>(E153/AA$231)*(4318)</f>
        <v>3.5975768507333488E-5</v>
      </c>
      <c r="H153">
        <f t="shared" si="25"/>
        <v>-3.9603577097064201E-5</v>
      </c>
      <c r="J153">
        <f t="shared" si="26"/>
        <v>3.9933103043140172</v>
      </c>
      <c r="K153">
        <f t="shared" si="27"/>
        <v>-4.3959970577741263</v>
      </c>
      <c r="L153">
        <f t="shared" si="28"/>
        <v>5.9389660142569669</v>
      </c>
      <c r="N153">
        <f t="shared" si="29"/>
        <v>0.67239150632075584</v>
      </c>
      <c r="O153">
        <f t="shared" si="30"/>
        <v>-0.74019569184622047</v>
      </c>
      <c r="P153">
        <f t="shared" si="31"/>
        <v>1</v>
      </c>
      <c r="R153">
        <f>(N153-N152)/(L152)</f>
        <v>1.3167325153689859E-3</v>
      </c>
      <c r="S153">
        <f>(O153-O152)/(L152)</f>
        <v>1.1790208834460952E-3</v>
      </c>
      <c r="T153">
        <f>SQRT(R153^2+S153^2)</f>
        <v>1.7674486585561536E-3</v>
      </c>
      <c r="U153">
        <f t="shared" si="35"/>
        <v>565.78729750311948</v>
      </c>
      <c r="W153">
        <f>E153*111000</f>
        <v>5.2836000000286987</v>
      </c>
      <c r="X153">
        <f t="shared" si="24"/>
        <v>-5.8164000001426075</v>
      </c>
      <c r="Y153">
        <f t="shared" si="32"/>
        <v>5.2836000000286987</v>
      </c>
      <c r="Z153">
        <f t="shared" si="32"/>
        <v>5.8164000001426075</v>
      </c>
      <c r="AA153">
        <f t="shared" si="33"/>
        <v>7.8579219849755564</v>
      </c>
      <c r="AC153">
        <f>AA153/313.15</f>
        <v>2.5093156586222441E-2</v>
      </c>
      <c r="AD153">
        <f>(AA154-AA153)/AC153</f>
        <v>50.443170114156352</v>
      </c>
    </row>
    <row r="154" spans="1:30" x14ac:dyDescent="0.3">
      <c r="A154" s="1" t="s">
        <v>157</v>
      </c>
      <c r="B154">
        <v>14.756911000000001</v>
      </c>
      <c r="C154">
        <v>47.223896699999997</v>
      </c>
      <c r="E154">
        <f t="shared" si="34"/>
        <v>5.1700000000209911E-5</v>
      </c>
      <c r="F154">
        <f>C154-C153</f>
        <v>-6.3900000000671753E-5</v>
      </c>
      <c r="G154">
        <f>(E154/AA$231)*(4318)</f>
        <v>3.9074521677029224E-5</v>
      </c>
      <c r="H154">
        <f t="shared" si="25"/>
        <v>-4.8295201840972495E-5</v>
      </c>
      <c r="J154">
        <f t="shared" si="26"/>
        <v>4.337271906150244</v>
      </c>
      <c r="K154">
        <f t="shared" si="27"/>
        <v>-5.3607674043479472</v>
      </c>
      <c r="L154">
        <f t="shared" si="28"/>
        <v>6.8956330203542295</v>
      </c>
      <c r="N154">
        <f t="shared" si="29"/>
        <v>0.62898821520050063</v>
      </c>
      <c r="O154">
        <f t="shared" si="30"/>
        <v>-0.77741483465321704</v>
      </c>
      <c r="P154">
        <f t="shared" si="31"/>
        <v>1</v>
      </c>
      <c r="R154">
        <f>(N154-N153)/(L153)</f>
        <v>-7.3082235217480796E-3</v>
      </c>
      <c r="S154">
        <f>(O154-O153)/(L153)</f>
        <v>-6.2669398541175363E-3</v>
      </c>
      <c r="T154">
        <f>SQRT(R154^2+S154^2)</f>
        <v>9.627287581606702E-3</v>
      </c>
      <c r="U154">
        <f t="shared" si="35"/>
        <v>103.87141669171054</v>
      </c>
      <c r="W154">
        <f>E154*111000</f>
        <v>5.7387000000233002</v>
      </c>
      <c r="X154">
        <f t="shared" si="24"/>
        <v>-7.0929000000745646</v>
      </c>
      <c r="Y154">
        <f t="shared" si="32"/>
        <v>5.7387000000233002</v>
      </c>
      <c r="Z154">
        <f t="shared" si="32"/>
        <v>7.0929000000745646</v>
      </c>
      <c r="AA154">
        <f t="shared" si="33"/>
        <v>9.1237003513555379</v>
      </c>
      <c r="AC154">
        <f>AA154/313.15</f>
        <v>2.9135239825500682E-2</v>
      </c>
      <c r="AD154">
        <f>(AA155-AA154)/AC154</f>
        <v>-42.314983845992174</v>
      </c>
    </row>
    <row r="155" spans="1:30" x14ac:dyDescent="0.3">
      <c r="A155" s="1" t="s">
        <v>158</v>
      </c>
      <c r="B155">
        <v>14.756958600000001</v>
      </c>
      <c r="C155">
        <v>47.223843899999999</v>
      </c>
      <c r="E155">
        <f t="shared" si="34"/>
        <v>4.7600000000258547E-5</v>
      </c>
      <c r="F155">
        <f>C155-C154</f>
        <v>-5.2799999998853764E-5</v>
      </c>
      <c r="G155">
        <f>(E155/AA$231)*(4318)</f>
        <v>3.5975768507333488E-5</v>
      </c>
      <c r="H155">
        <f t="shared" si="25"/>
        <v>-3.9905894477639796E-5</v>
      </c>
      <c r="J155">
        <f t="shared" si="26"/>
        <v>3.9933103043140172</v>
      </c>
      <c r="K155">
        <f t="shared" si="27"/>
        <v>-4.4295542870180169</v>
      </c>
      <c r="L155">
        <f t="shared" si="28"/>
        <v>5.9638476144331696</v>
      </c>
      <c r="N155">
        <f t="shared" si="29"/>
        <v>0.66958624070973338</v>
      </c>
      <c r="O155">
        <f t="shared" si="30"/>
        <v>-0.74273431740576445</v>
      </c>
      <c r="P155">
        <f t="shared" si="31"/>
        <v>0.99999999999999989</v>
      </c>
      <c r="R155">
        <f>(N155-N154)/(L154)</f>
        <v>5.8874979845066093E-3</v>
      </c>
      <c r="S155">
        <f>(O155-O154)/(L154)</f>
        <v>5.0293449702274087E-3</v>
      </c>
      <c r="T155">
        <f>SQRT(R155^2+S155^2)</f>
        <v>7.7431868986303776E-3</v>
      </c>
      <c r="U155">
        <f t="shared" si="35"/>
        <v>129.14579140235927</v>
      </c>
      <c r="W155">
        <f>E155*111000</f>
        <v>5.2836000000286987</v>
      </c>
      <c r="X155">
        <f t="shared" si="24"/>
        <v>-5.8607999998727678</v>
      </c>
      <c r="Y155">
        <f t="shared" si="32"/>
        <v>5.2836000000286987</v>
      </c>
      <c r="Z155">
        <f t="shared" si="32"/>
        <v>5.8607999998727678</v>
      </c>
      <c r="AA155">
        <f t="shared" si="33"/>
        <v>7.8908431487903687</v>
      </c>
      <c r="AC155">
        <f>AA155/313.15</f>
        <v>2.5198285641993834E-2</v>
      </c>
      <c r="AD155">
        <f>(AA156-AA155)/AC155</f>
        <v>-4.1805382278588468</v>
      </c>
    </row>
    <row r="156" spans="1:30" x14ac:dyDescent="0.3">
      <c r="A156" s="1" t="s">
        <v>159</v>
      </c>
      <c r="B156">
        <v>14.757002</v>
      </c>
      <c r="C156">
        <v>47.223788800000001</v>
      </c>
      <c r="E156">
        <f t="shared" si="34"/>
        <v>4.3399999999138572E-5</v>
      </c>
      <c r="F156">
        <f>C156-C155</f>
        <v>-5.5099999997310078E-5</v>
      </c>
      <c r="G156">
        <f>(E156/AA$231)*(4318)</f>
        <v>3.280143599115131E-5</v>
      </c>
      <c r="H156">
        <f t="shared" si="25"/>
        <v>-4.1644219425347402E-5</v>
      </c>
      <c r="J156">
        <f t="shared" si="26"/>
        <v>3.6409593950177954</v>
      </c>
      <c r="K156">
        <f t="shared" si="27"/>
        <v>-4.6225083562135616</v>
      </c>
      <c r="L156">
        <f t="shared" si="28"/>
        <v>5.8842305205891243</v>
      </c>
      <c r="N156">
        <f t="shared" si="29"/>
        <v>0.61876559429103839</v>
      </c>
      <c r="O156">
        <f t="shared" si="30"/>
        <v>-0.78557567383521876</v>
      </c>
      <c r="P156">
        <f t="shared" si="31"/>
        <v>1</v>
      </c>
      <c r="R156">
        <f>(N156-N155)/(L155)</f>
        <v>-8.5214528781224087E-3</v>
      </c>
      <c r="S156">
        <f>(O156-O155)/(L155)</f>
        <v>-7.1835095728759891E-3</v>
      </c>
      <c r="T156">
        <f>SQRT(R156^2+S156^2)</f>
        <v>1.1145311522683502E-2</v>
      </c>
      <c r="U156">
        <f t="shared" si="35"/>
        <v>89.723826737794582</v>
      </c>
      <c r="W156">
        <f>E156*111000</f>
        <v>4.8173999999043815</v>
      </c>
      <c r="X156">
        <f t="shared" si="24"/>
        <v>-6.1160999997014187</v>
      </c>
      <c r="Y156">
        <f t="shared" si="32"/>
        <v>4.8173999999043815</v>
      </c>
      <c r="Z156">
        <f t="shared" si="32"/>
        <v>6.1160999997014187</v>
      </c>
      <c r="AA156">
        <f t="shared" si="33"/>
        <v>7.7855007523875068</v>
      </c>
      <c r="AC156">
        <f>AA156/313.15</f>
        <v>2.4861889677111632E-2</v>
      </c>
      <c r="AD156">
        <f>(AA157-AA156)/AC156</f>
        <v>63.712393454011831</v>
      </c>
    </row>
    <row r="157" spans="1:30" x14ac:dyDescent="0.3">
      <c r="A157" s="1" t="s">
        <v>160</v>
      </c>
      <c r="B157">
        <v>14.7570516</v>
      </c>
      <c r="C157">
        <v>47.223720499999999</v>
      </c>
      <c r="E157">
        <f t="shared" si="34"/>
        <v>4.9600000000538103E-5</v>
      </c>
      <c r="F157">
        <f>C157-C156</f>
        <v>-6.830000000235259E-5</v>
      </c>
      <c r="G157">
        <f>(E157/AA$231)*(4318)</f>
        <v>3.7487355419609409E-5</v>
      </c>
      <c r="H157">
        <f t="shared" si="25"/>
        <v>-5.1620693048785038E-5</v>
      </c>
      <c r="J157">
        <f t="shared" si="26"/>
        <v>4.1610964515766442</v>
      </c>
      <c r="K157">
        <f t="shared" si="27"/>
        <v>-5.7298969284151395</v>
      </c>
      <c r="L157">
        <f t="shared" si="28"/>
        <v>7.0814152885976815</v>
      </c>
      <c r="N157">
        <f t="shared" si="29"/>
        <v>0.58760802494901521</v>
      </c>
      <c r="O157">
        <f t="shared" si="30"/>
        <v>-0.80914572792267625</v>
      </c>
      <c r="P157">
        <f t="shared" si="31"/>
        <v>1</v>
      </c>
      <c r="R157">
        <f>(N157-N156)/(L156)</f>
        <v>-5.2950966541847368E-3</v>
      </c>
      <c r="S157">
        <f>(O157-O156)/(L156)</f>
        <v>-4.005630643630474E-3</v>
      </c>
      <c r="T157">
        <f>SQRT(R157^2+S157^2)</f>
        <v>6.6395124392043944E-3</v>
      </c>
      <c r="U157">
        <f t="shared" si="35"/>
        <v>150.61346885884123</v>
      </c>
      <c r="W157">
        <f>E157*111000</f>
        <v>5.5056000000597294</v>
      </c>
      <c r="X157">
        <f t="shared" si="24"/>
        <v>-7.5813000002611375</v>
      </c>
      <c r="Y157">
        <f t="shared" si="32"/>
        <v>5.5056000000597294</v>
      </c>
      <c r="Z157">
        <f t="shared" si="32"/>
        <v>7.5813000002611375</v>
      </c>
      <c r="AA157">
        <f t="shared" si="33"/>
        <v>9.3695112495058783</v>
      </c>
      <c r="AC157">
        <f>AA157/313.15</f>
        <v>2.9920201978303942E-2</v>
      </c>
      <c r="AD157">
        <f>(AA158-AA157)/AC157</f>
        <v>-6.4246735034240636</v>
      </c>
    </row>
    <row r="158" spans="1:30" x14ac:dyDescent="0.3">
      <c r="A158" s="1" t="s">
        <v>161</v>
      </c>
      <c r="B158">
        <v>14.7570976</v>
      </c>
      <c r="C158">
        <v>47.223651799999999</v>
      </c>
      <c r="E158">
        <f t="shared" si="34"/>
        <v>4.5999999999324359E-5</v>
      </c>
      <c r="F158">
        <f>C158-C157</f>
        <v>-6.8699999999921602E-5</v>
      </c>
      <c r="G158">
        <f>(E158/AA$231)*(4318)</f>
        <v>3.4766498976975744E-5</v>
      </c>
      <c r="H158">
        <f t="shared" si="25"/>
        <v>-5.1923010429360633E-5</v>
      </c>
      <c r="J158">
        <f t="shared" si="26"/>
        <v>3.8590813864443074</v>
      </c>
      <c r="K158">
        <f t="shared" si="27"/>
        <v>-5.7634541576590301</v>
      </c>
      <c r="L158">
        <f t="shared" si="28"/>
        <v>6.9361309802106588</v>
      </c>
      <c r="N158">
        <f t="shared" si="29"/>
        <v>0.55637377631053653</v>
      </c>
      <c r="O158">
        <f t="shared" si="30"/>
        <v>-0.83093213984894887</v>
      </c>
      <c r="P158">
        <f t="shared" si="31"/>
        <v>1</v>
      </c>
      <c r="R158">
        <f>(N158-N157)/(L157)</f>
        <v>-4.4107353354591828E-3</v>
      </c>
      <c r="S158">
        <f>(O158-O157)/(L157)</f>
        <v>-3.076561822514852E-3</v>
      </c>
      <c r="T158">
        <f>SQRT(R158^2+S158^2)</f>
        <v>5.3777150210125614E-3</v>
      </c>
      <c r="U158">
        <f t="shared" si="35"/>
        <v>185.95258322403845</v>
      </c>
      <c r="W158">
        <f>E158*111000</f>
        <v>5.1059999999250039</v>
      </c>
      <c r="X158">
        <f t="shared" si="24"/>
        <v>-7.6256999999912978</v>
      </c>
      <c r="Y158">
        <f t="shared" si="32"/>
        <v>5.1059999999250039</v>
      </c>
      <c r="Z158">
        <f t="shared" si="32"/>
        <v>7.6256999999912978</v>
      </c>
      <c r="AA158">
        <f t="shared" si="33"/>
        <v>9.1772837206387727</v>
      </c>
      <c r="AC158">
        <f>AA158/313.15</f>
        <v>2.9306350696595158E-2</v>
      </c>
      <c r="AD158">
        <f>(AA159-AA158)/AC158</f>
        <v>-0.12371422128581</v>
      </c>
    </row>
    <row r="159" spans="1:30" x14ac:dyDescent="0.3">
      <c r="A159" s="1" t="s">
        <v>162</v>
      </c>
      <c r="B159">
        <v>14.7571399</v>
      </c>
      <c r="C159">
        <v>47.223580800000001</v>
      </c>
      <c r="E159">
        <f t="shared" si="34"/>
        <v>4.230000000049472E-5</v>
      </c>
      <c r="F159">
        <f>C159-C158</f>
        <v>-7.0999999998377916E-5</v>
      </c>
      <c r="G159">
        <f>(E159/AA$231)*(4318)</f>
        <v>3.1970063190540732E-5</v>
      </c>
      <c r="H159">
        <f t="shared" si="25"/>
        <v>-5.3661335377068239E-5</v>
      </c>
      <c r="J159">
        <f t="shared" si="26"/>
        <v>3.5486770141500212</v>
      </c>
      <c r="K159">
        <f t="shared" si="27"/>
        <v>-5.9564082268545748</v>
      </c>
      <c r="L159">
        <f t="shared" si="28"/>
        <v>6.9333907661185208</v>
      </c>
      <c r="N159">
        <f t="shared" si="29"/>
        <v>0.51182417576856931</v>
      </c>
      <c r="O159">
        <f t="shared" si="30"/>
        <v>-0.85909022407359792</v>
      </c>
      <c r="P159">
        <f t="shared" si="31"/>
        <v>1</v>
      </c>
      <c r="R159">
        <f>(N159-N158)/(L158)</f>
        <v>-6.4228314991557718E-3</v>
      </c>
      <c r="S159">
        <f>(O159-O158)/(L158)</f>
        <v>-4.0596240620291539E-3</v>
      </c>
      <c r="T159">
        <f>SQRT(R159^2+S159^2)</f>
        <v>7.5982440071080681E-3</v>
      </c>
      <c r="U159">
        <f t="shared" si="35"/>
        <v>131.6093559333593</v>
      </c>
      <c r="W159">
        <f>E159*111000</f>
        <v>4.6953000000549139</v>
      </c>
      <c r="X159">
        <f t="shared" si="24"/>
        <v>-7.8809999998199487</v>
      </c>
      <c r="Y159">
        <f t="shared" si="32"/>
        <v>4.6953000000549139</v>
      </c>
      <c r="Z159">
        <f t="shared" si="32"/>
        <v>7.8809999998199487</v>
      </c>
      <c r="AA159">
        <f t="shared" si="33"/>
        <v>9.1736581082836146</v>
      </c>
      <c r="AC159">
        <f>AA159/313.15</f>
        <v>2.9294772819043958E-2</v>
      </c>
      <c r="AD159">
        <f>(AA160-AA159)/AC159</f>
        <v>54.352079955030142</v>
      </c>
    </row>
    <row r="160" spans="1:30" x14ac:dyDescent="0.3">
      <c r="A160" s="1" t="s">
        <v>163</v>
      </c>
      <c r="B160">
        <v>14.7571934</v>
      </c>
      <c r="C160">
        <v>47.2234999</v>
      </c>
      <c r="E160">
        <f t="shared" si="34"/>
        <v>5.3499999999928605E-5</v>
      </c>
      <c r="F160">
        <f>C160-C159</f>
        <v>-8.0900000000383443E-5</v>
      </c>
      <c r="G160">
        <f>(E160/AA$231)*(4318)</f>
        <v>4.0434949897674772E-5</v>
      </c>
      <c r="H160">
        <f t="shared" si="25"/>
        <v>-6.1143690593303904E-5</v>
      </c>
      <c r="J160">
        <f t="shared" si="26"/>
        <v>4.4882794386419</v>
      </c>
      <c r="K160">
        <f t="shared" si="27"/>
        <v>-6.7869496558567333</v>
      </c>
      <c r="L160">
        <f t="shared" si="28"/>
        <v>8.1367891671389323</v>
      </c>
      <c r="N160">
        <f t="shared" si="29"/>
        <v>0.55160326099736889</v>
      </c>
      <c r="O160">
        <f t="shared" si="30"/>
        <v>-0.83410661336370462</v>
      </c>
      <c r="P160">
        <f t="shared" si="31"/>
        <v>1</v>
      </c>
      <c r="R160">
        <f>(N160-N159)/(L159)</f>
        <v>5.7373205363223561E-3</v>
      </c>
      <c r="S160">
        <f>(O160-O159)/(L159)</f>
        <v>3.6033755420192084E-3</v>
      </c>
      <c r="T160">
        <f>SQRT(R160^2+S160^2)</f>
        <v>6.7750396481001101E-3</v>
      </c>
      <c r="U160">
        <f t="shared" si="35"/>
        <v>147.60061223854606</v>
      </c>
      <c r="W160">
        <f>E160*111000</f>
        <v>5.9384999999920751</v>
      </c>
      <c r="X160">
        <f t="shared" si="24"/>
        <v>-8.9799000000425622</v>
      </c>
      <c r="Y160">
        <f t="shared" si="32"/>
        <v>5.9384999999920751</v>
      </c>
      <c r="Z160">
        <f t="shared" si="32"/>
        <v>8.9799000000425622</v>
      </c>
      <c r="AA160">
        <f t="shared" si="33"/>
        <v>10.765889942808736</v>
      </c>
      <c r="AC160">
        <f>AA160/313.15</f>
        <v>3.4379338792299971E-2</v>
      </c>
      <c r="AD160">
        <f>(AA161-AA160)/AC160</f>
        <v>-68.028280745264567</v>
      </c>
    </row>
    <row r="161" spans="1:30" x14ac:dyDescent="0.3">
      <c r="A161" s="1" t="s">
        <v>164</v>
      </c>
      <c r="B161">
        <v>14.757239</v>
      </c>
      <c r="C161">
        <v>47.223439200000001</v>
      </c>
      <c r="E161">
        <f t="shared" si="34"/>
        <v>4.5599999999978991E-5</v>
      </c>
      <c r="F161">
        <f>C161-C160</f>
        <v>-6.0699999998803378E-5</v>
      </c>
      <c r="G161">
        <f>(E161/AA$231)*(4318)</f>
        <v>3.4464181595057582E-5</v>
      </c>
      <c r="H161">
        <f t="shared" si="25"/>
        <v>-4.5876662780256986E-5</v>
      </c>
      <c r="J161">
        <f t="shared" si="26"/>
        <v>3.8255241570513916</v>
      </c>
      <c r="K161">
        <f t="shared" si="27"/>
        <v>-5.0923095686085258</v>
      </c>
      <c r="L161">
        <f t="shared" si="28"/>
        <v>6.3691641381523301</v>
      </c>
      <c r="N161">
        <f t="shared" si="29"/>
        <v>0.60063205690302113</v>
      </c>
      <c r="O161">
        <f t="shared" si="30"/>
        <v>-0.79952556695858445</v>
      </c>
      <c r="P161">
        <f t="shared" si="31"/>
        <v>1</v>
      </c>
      <c r="R161">
        <f>(N161-N160)/(L160)</f>
        <v>6.025570393744367E-3</v>
      </c>
      <c r="S161">
        <f>(O161-O160)/(L160)</f>
        <v>4.2499622018938943E-3</v>
      </c>
      <c r="T161">
        <f>SQRT(R161^2+S161^2)</f>
        <v>7.3735796793345529E-3</v>
      </c>
      <c r="U161">
        <f t="shared" si="35"/>
        <v>135.61933870500297</v>
      </c>
      <c r="W161">
        <f>E161*111000</f>
        <v>5.061599999997668</v>
      </c>
      <c r="X161">
        <f t="shared" si="24"/>
        <v>-6.7376999998671749</v>
      </c>
      <c r="Y161">
        <f t="shared" si="32"/>
        <v>5.061599999997668</v>
      </c>
      <c r="Z161">
        <f t="shared" si="32"/>
        <v>6.7376999998671749</v>
      </c>
      <c r="AA161">
        <f t="shared" si="33"/>
        <v>8.4271226316095884</v>
      </c>
      <c r="AC161">
        <f>AA161/313.15</f>
        <v>2.6910817919877341E-2</v>
      </c>
      <c r="AD161">
        <f>(AA162-AA161)/AC161</f>
        <v>-37.969560405024922</v>
      </c>
    </row>
    <row r="162" spans="1:30" x14ac:dyDescent="0.3">
      <c r="A162" s="1" t="s">
        <v>165</v>
      </c>
      <c r="B162">
        <v>14.7572779</v>
      </c>
      <c r="C162">
        <v>47.223385</v>
      </c>
      <c r="E162">
        <f t="shared" si="34"/>
        <v>3.8899999999841839E-5</v>
      </c>
      <c r="F162">
        <f>C162-C161</f>
        <v>-5.4200000001003446E-5</v>
      </c>
      <c r="G162">
        <f>(E162/AA$231)*(4318)</f>
        <v>2.9400365439537429E-5</v>
      </c>
      <c r="H162">
        <f t="shared" si="25"/>
        <v>-4.0964005317709742E-5</v>
      </c>
      <c r="J162">
        <f t="shared" si="26"/>
        <v>3.2634405637886545</v>
      </c>
      <c r="K162">
        <f t="shared" si="27"/>
        <v>-4.5470045902657814</v>
      </c>
      <c r="L162">
        <f t="shared" si="28"/>
        <v>5.5969004866335883</v>
      </c>
      <c r="N162">
        <f t="shared" si="29"/>
        <v>0.58307996927627026</v>
      </c>
      <c r="O162">
        <f t="shared" si="30"/>
        <v>-0.81241476440841709</v>
      </c>
      <c r="P162">
        <f t="shared" si="31"/>
        <v>1</v>
      </c>
      <c r="R162">
        <f>(N162-N161)/(L161)</f>
        <v>-2.7557913795329915E-3</v>
      </c>
      <c r="S162">
        <f>(O162-O161)/(L161)</f>
        <v>-2.0236874368842598E-3</v>
      </c>
      <c r="T162">
        <f>SQRT(R162^2+S162^2)</f>
        <v>3.4190198843691354E-3</v>
      </c>
      <c r="U162">
        <f t="shared" si="35"/>
        <v>292.48148119048341</v>
      </c>
      <c r="W162">
        <f>E162*111000</f>
        <v>4.3178999999824441</v>
      </c>
      <c r="X162">
        <f t="shared" si="24"/>
        <v>-6.0162000001113825</v>
      </c>
      <c r="Y162">
        <f t="shared" si="32"/>
        <v>4.3178999999824441</v>
      </c>
      <c r="Z162">
        <f t="shared" si="32"/>
        <v>6.0162000001113825</v>
      </c>
      <c r="AA162">
        <f t="shared" si="33"/>
        <v>7.4053307050521786</v>
      </c>
      <c r="AC162">
        <f>AA162/313.15</f>
        <v>2.3647870685141879E-2</v>
      </c>
      <c r="AD162">
        <f>(AA163-AA162)/AC162</f>
        <v>3.3466059126393093</v>
      </c>
    </row>
    <row r="163" spans="1:30" x14ac:dyDescent="0.3">
      <c r="A163" s="1" t="s">
        <v>166</v>
      </c>
      <c r="B163">
        <v>14.7573147</v>
      </c>
      <c r="C163">
        <v>47.223328500000001</v>
      </c>
      <c r="E163">
        <f t="shared" si="34"/>
        <v>3.680000000017003E-5</v>
      </c>
      <c r="F163">
        <f>C163-C162</f>
        <v>-5.649999999945976E-5</v>
      </c>
      <c r="G163">
        <f>(E163/AA$231)*(4318)</f>
        <v>2.7813199182117617E-5</v>
      </c>
      <c r="H163">
        <f t="shared" si="25"/>
        <v>-4.2702330265417355E-5</v>
      </c>
      <c r="J163">
        <f t="shared" si="26"/>
        <v>3.0872651092150556</v>
      </c>
      <c r="K163">
        <f t="shared" si="27"/>
        <v>-4.7399586594613261</v>
      </c>
      <c r="L163">
        <f t="shared" si="28"/>
        <v>5.6567140592378413</v>
      </c>
      <c r="N163">
        <f t="shared" si="29"/>
        <v>0.54577004898688819</v>
      </c>
      <c r="O163">
        <f t="shared" si="30"/>
        <v>-0.83793499367722424</v>
      </c>
      <c r="P163">
        <f t="shared" si="31"/>
        <v>1</v>
      </c>
      <c r="R163">
        <f>(N163-N162)/(L162)</f>
        <v>-6.6661753909123302E-3</v>
      </c>
      <c r="S163">
        <f>(O163-O162)/(L162)</f>
        <v>-4.5597075255767146E-3</v>
      </c>
      <c r="T163">
        <f>SQRT(R163^2+S163^2)</f>
        <v>8.0764365323579487E-3</v>
      </c>
      <c r="U163">
        <f t="shared" si="35"/>
        <v>123.81698240226818</v>
      </c>
      <c r="W163">
        <f>E163*111000</f>
        <v>4.0848000000188733</v>
      </c>
      <c r="X163">
        <f t="shared" si="24"/>
        <v>-6.2714999999400334</v>
      </c>
      <c r="Y163">
        <f t="shared" si="32"/>
        <v>4.0848000000188733</v>
      </c>
      <c r="Z163">
        <f t="shared" si="32"/>
        <v>6.2714999999400334</v>
      </c>
      <c r="AA163">
        <f t="shared" si="33"/>
        <v>7.4844708089084042</v>
      </c>
      <c r="AC163">
        <f>AA163/313.15</f>
        <v>2.390059335432989E-2</v>
      </c>
      <c r="AD163">
        <f>(AA164-AA163)/AC163</f>
        <v>15.576961914700624</v>
      </c>
    </row>
    <row r="164" spans="1:30" x14ac:dyDescent="0.3">
      <c r="A164" s="1" t="s">
        <v>167</v>
      </c>
      <c r="B164">
        <v>14.757354400000001</v>
      </c>
      <c r="C164">
        <v>47.223269899999998</v>
      </c>
      <c r="E164">
        <f t="shared" si="34"/>
        <v>3.9700000000308933E-5</v>
      </c>
      <c r="F164">
        <f>C164-C163</f>
        <v>-5.8600000002684283E-5</v>
      </c>
      <c r="G164">
        <f>(E164/AA$231)*(4318)</f>
        <v>3.0005000204716305E-5</v>
      </c>
      <c r="H164">
        <f t="shared" si="25"/>
        <v>-4.4289496525522286E-5</v>
      </c>
      <c r="J164">
        <f t="shared" si="26"/>
        <v>3.3305550227235097</v>
      </c>
      <c r="K164">
        <f t="shared" si="27"/>
        <v>-4.9161341143329738</v>
      </c>
      <c r="L164">
        <f t="shared" si="28"/>
        <v>5.9380949293100098</v>
      </c>
      <c r="N164">
        <f t="shared" si="29"/>
        <v>0.56087938343392418</v>
      </c>
      <c r="O164">
        <f t="shared" si="30"/>
        <v>-0.82789752822362084</v>
      </c>
      <c r="P164">
        <f t="shared" si="31"/>
        <v>1</v>
      </c>
      <c r="R164">
        <f>(N164-N163)/(L163)</f>
        <v>2.6710444064891896E-3</v>
      </c>
      <c r="S164">
        <f>(O164-O163)/(L163)</f>
        <v>1.7744339467206161E-3</v>
      </c>
      <c r="T164">
        <f>SQRT(R164^2+S164^2)</f>
        <v>3.2067263763395355E-3</v>
      </c>
      <c r="U164">
        <f t="shared" si="35"/>
        <v>311.84450515590788</v>
      </c>
      <c r="W164">
        <f>E164*111000</f>
        <v>4.4067000000342915</v>
      </c>
      <c r="X164">
        <f t="shared" si="24"/>
        <v>-6.5046000002979554</v>
      </c>
      <c r="Y164">
        <f t="shared" si="32"/>
        <v>4.4067000000342915</v>
      </c>
      <c r="Z164">
        <f t="shared" si="32"/>
        <v>6.5046000002979554</v>
      </c>
      <c r="AA164">
        <f t="shared" si="33"/>
        <v>7.8567694413275477</v>
      </c>
      <c r="AC164">
        <f>AA164/313.15</f>
        <v>2.5089476101956085E-2</v>
      </c>
      <c r="AD164">
        <f>(AA165-AA164)/AC164</f>
        <v>54.862411907481857</v>
      </c>
    </row>
    <row r="165" spans="1:30" x14ac:dyDescent="0.3">
      <c r="A165" s="1" t="s">
        <v>168</v>
      </c>
      <c r="B165">
        <v>14.7574013</v>
      </c>
      <c r="C165">
        <v>47.223201199999998</v>
      </c>
      <c r="E165">
        <f t="shared" si="34"/>
        <v>4.6899999999183706E-5</v>
      </c>
      <c r="F165">
        <f>C165-C164</f>
        <v>-6.8699999999921602E-5</v>
      </c>
      <c r="G165">
        <f>(E165/AA$231)*(4318)</f>
        <v>3.5446713087298512E-5</v>
      </c>
      <c r="H165">
        <f t="shared" si="25"/>
        <v>-5.1923010429360633E-5</v>
      </c>
      <c r="J165">
        <f t="shared" si="26"/>
        <v>3.934585152690135</v>
      </c>
      <c r="K165">
        <f t="shared" si="27"/>
        <v>-5.7634541576590301</v>
      </c>
      <c r="L165">
        <f t="shared" si="28"/>
        <v>6.9784213222767519</v>
      </c>
      <c r="N165">
        <f t="shared" si="29"/>
        <v>0.56382166839511672</v>
      </c>
      <c r="O165">
        <f t="shared" si="30"/>
        <v>-0.82589655904849668</v>
      </c>
      <c r="P165">
        <f t="shared" si="31"/>
        <v>1</v>
      </c>
      <c r="R165">
        <f>(N165-N164)/(L164)</f>
        <v>4.9549308258270246E-4</v>
      </c>
      <c r="S165">
        <f>(O165-O164)/(L164)</f>
        <v>3.3697157067117881E-4</v>
      </c>
      <c r="T165">
        <f>SQRT(R165^2+S165^2)</f>
        <v>5.9921885344831234E-4</v>
      </c>
      <c r="U165">
        <f t="shared" si="35"/>
        <v>1668.8393468351683</v>
      </c>
      <c r="W165">
        <f>E165*111000</f>
        <v>5.2058999999093913</v>
      </c>
      <c r="X165">
        <f t="shared" si="24"/>
        <v>-7.6256999999912978</v>
      </c>
      <c r="Y165">
        <f t="shared" si="32"/>
        <v>5.2058999999093913</v>
      </c>
      <c r="Z165">
        <f t="shared" si="32"/>
        <v>7.6256999999912978</v>
      </c>
      <c r="AA165">
        <f t="shared" si="33"/>
        <v>9.2332386137759848</v>
      </c>
      <c r="AC165">
        <f>AA165/313.15</f>
        <v>2.9485034691923952E-2</v>
      </c>
      <c r="AD165">
        <f>(AA166-AA165)/AC165</f>
        <v>-17.657174970659291</v>
      </c>
    </row>
    <row r="166" spans="1:30" x14ac:dyDescent="0.3">
      <c r="A166" s="1" t="s">
        <v>169</v>
      </c>
      <c r="B166">
        <v>14.757445300000001</v>
      </c>
      <c r="C166">
        <v>47.223136199999999</v>
      </c>
      <c r="E166">
        <f t="shared" si="34"/>
        <v>4.400000000082116E-5</v>
      </c>
      <c r="F166">
        <f>C166-C165</f>
        <v>-6.4999999999315605E-5</v>
      </c>
      <c r="G166">
        <f>(E166/AA$231)*(4318)</f>
        <v>3.3254912066042392E-5</v>
      </c>
      <c r="H166">
        <f t="shared" si="25"/>
        <v>-4.9126574641583067E-5</v>
      </c>
      <c r="J166">
        <f t="shared" si="26"/>
        <v>3.6912952393307057</v>
      </c>
      <c r="K166">
        <f t="shared" si="27"/>
        <v>-5.45304978521572</v>
      </c>
      <c r="L166">
        <f t="shared" si="28"/>
        <v>6.584938306768465</v>
      </c>
      <c r="N166">
        <f t="shared" si="29"/>
        <v>0.56056641191862522</v>
      </c>
      <c r="O166">
        <f t="shared" si="30"/>
        <v>-0.82810947212834018</v>
      </c>
      <c r="P166">
        <f t="shared" si="31"/>
        <v>1</v>
      </c>
      <c r="R166">
        <f>(N166-N165)/(L165)</f>
        <v>-4.6647462601605289E-4</v>
      </c>
      <c r="S166">
        <f>(O166-O165)/(L165)</f>
        <v>-3.1710797867411187E-4</v>
      </c>
      <c r="T166">
        <f>SQRT(R166^2+S166^2)</f>
        <v>5.6405323051605461E-4</v>
      </c>
      <c r="U166">
        <f t="shared" si="35"/>
        <v>1772.8823201404164</v>
      </c>
      <c r="W166">
        <f>E166*111000</f>
        <v>4.8840000000911488</v>
      </c>
      <c r="X166">
        <f t="shared" si="24"/>
        <v>-7.2149999999240322</v>
      </c>
      <c r="Y166">
        <f t="shared" si="32"/>
        <v>4.8840000000911488</v>
      </c>
      <c r="Z166">
        <f t="shared" si="32"/>
        <v>7.2149999999240322</v>
      </c>
      <c r="AA166">
        <f t="shared" si="33"/>
        <v>8.7126161972047242</v>
      </c>
      <c r="AC166">
        <f>AA166/313.15</f>
        <v>2.7822501028914978E-2</v>
      </c>
      <c r="AD166">
        <f>(AA167-AA166)/AC166</f>
        <v>0.36473111776630679</v>
      </c>
    </row>
    <row r="167" spans="1:30" x14ac:dyDescent="0.3">
      <c r="A167" s="1" t="s">
        <v>170</v>
      </c>
      <c r="B167">
        <v>14.757490900000001</v>
      </c>
      <c r="C167">
        <v>47.223072199999997</v>
      </c>
      <c r="E167">
        <f t="shared" si="34"/>
        <v>4.5599999999978991E-5</v>
      </c>
      <c r="F167">
        <f>C167-C166</f>
        <v>-6.4000000001840363E-5</v>
      </c>
      <c r="G167">
        <f>(E167/AA$231)*(4318)</f>
        <v>3.4464181595057582E-5</v>
      </c>
      <c r="H167">
        <f t="shared" si="25"/>
        <v>-4.8370781187458951E-5</v>
      </c>
      <c r="J167">
        <f t="shared" si="26"/>
        <v>3.8255241570513916</v>
      </c>
      <c r="K167">
        <f t="shared" si="27"/>
        <v>-5.3691567118079435</v>
      </c>
      <c r="L167">
        <f t="shared" si="28"/>
        <v>6.5926078961315486</v>
      </c>
      <c r="N167">
        <f t="shared" si="29"/>
        <v>0.58027478917654973</v>
      </c>
      <c r="O167">
        <f t="shared" si="30"/>
        <v>-0.81442075676281167</v>
      </c>
      <c r="P167">
        <f t="shared" si="31"/>
        <v>1</v>
      </c>
      <c r="R167">
        <f>(N167-N166)/(L166)</f>
        <v>2.9929478971225669E-3</v>
      </c>
      <c r="S167">
        <f>(O167-O166)/(L166)</f>
        <v>2.0787917407606212E-3</v>
      </c>
      <c r="T167">
        <f>SQRT(R167^2+S167^2)</f>
        <v>3.6440516209769822E-3</v>
      </c>
      <c r="U167">
        <f t="shared" si="35"/>
        <v>274.41982277185656</v>
      </c>
      <c r="W167">
        <f>E167*111000</f>
        <v>5.061599999997668</v>
      </c>
      <c r="X167">
        <f t="shared" si="24"/>
        <v>-7.1040000002042802</v>
      </c>
      <c r="Y167">
        <f t="shared" si="32"/>
        <v>5.061599999997668</v>
      </c>
      <c r="Z167">
        <f t="shared" si="32"/>
        <v>7.1040000002042802</v>
      </c>
      <c r="AA167">
        <f t="shared" si="33"/>
        <v>8.7227639291040546</v>
      </c>
      <c r="AC167">
        <f>AA167/313.15</f>
        <v>2.7854906367887771E-2</v>
      </c>
      <c r="AD167">
        <f>(AA168-AA167)/AC167</f>
        <v>-35.184836999028718</v>
      </c>
    </row>
    <row r="168" spans="1:30" x14ac:dyDescent="0.3">
      <c r="A168" s="1" t="s">
        <v>171</v>
      </c>
      <c r="B168">
        <v>14.7575298</v>
      </c>
      <c r="C168">
        <v>47.223014300000003</v>
      </c>
      <c r="E168">
        <f t="shared" si="34"/>
        <v>3.8899999999841839E-5</v>
      </c>
      <c r="F168">
        <f>C168-C167</f>
        <v>-5.7899999994504014E-5</v>
      </c>
      <c r="G168">
        <f>(E168/AA$231)*(4318)</f>
        <v>2.9400365439537429E-5</v>
      </c>
      <c r="H168">
        <f t="shared" si="25"/>
        <v>-4.3760441100117079E-5</v>
      </c>
      <c r="J168">
        <f t="shared" si="26"/>
        <v>3.2634405637886545</v>
      </c>
      <c r="K168">
        <f t="shared" si="27"/>
        <v>-4.8574089621129959</v>
      </c>
      <c r="L168">
        <f t="shared" si="28"/>
        <v>5.8518771465741537</v>
      </c>
      <c r="N168">
        <f t="shared" si="29"/>
        <v>0.55767414148452521</v>
      </c>
      <c r="O168">
        <f t="shared" si="30"/>
        <v>-0.83005996886941713</v>
      </c>
      <c r="P168">
        <f t="shared" si="31"/>
        <v>1</v>
      </c>
      <c r="R168">
        <f>(N168-N167)/(L167)</f>
        <v>-3.4281801751452974E-3</v>
      </c>
      <c r="S168">
        <f>(O168-O167)/(L167)</f>
        <v>-2.3722345319190504E-3</v>
      </c>
      <c r="T168">
        <f>SQRT(R168^2+S168^2)</f>
        <v>4.1689226411254551E-3</v>
      </c>
      <c r="U168">
        <f t="shared" si="35"/>
        <v>239.87012618925377</v>
      </c>
      <c r="W168">
        <f>E168*111000</f>
        <v>4.3178999999824441</v>
      </c>
      <c r="X168">
        <f t="shared" si="24"/>
        <v>-6.4268999993899456</v>
      </c>
      <c r="Y168">
        <f t="shared" si="32"/>
        <v>4.3178999999824441</v>
      </c>
      <c r="Z168">
        <f t="shared" si="32"/>
        <v>6.4268999993899456</v>
      </c>
      <c r="AA168">
        <f t="shared" si="33"/>
        <v>7.7426935889267163</v>
      </c>
      <c r="AC168">
        <f>AA168/313.15</f>
        <v>2.4725191087104317E-2</v>
      </c>
      <c r="AD168">
        <f>(AA169-AA168)/AC168</f>
        <v>95.504277000159917</v>
      </c>
    </row>
    <row r="169" spans="1:30" x14ac:dyDescent="0.3">
      <c r="A169" s="1" t="s">
        <v>172</v>
      </c>
      <c r="B169">
        <v>14.7575799</v>
      </c>
      <c r="C169">
        <v>47.222938300000003</v>
      </c>
      <c r="E169">
        <f t="shared" si="34"/>
        <v>5.0099999999275724E-5</v>
      </c>
      <c r="F169">
        <f>C169-C168</f>
        <v>-7.5999999999964984E-5</v>
      </c>
      <c r="G169">
        <f>(E169/AA$231)*(4318)</f>
        <v>3.7865252146671466E-5</v>
      </c>
      <c r="H169">
        <f t="shared" si="25"/>
        <v>-5.7440302658429303E-5</v>
      </c>
      <c r="J169">
        <f t="shared" si="26"/>
        <v>4.2030429882805329</v>
      </c>
      <c r="K169">
        <f t="shared" si="27"/>
        <v>-6.3758735950856522</v>
      </c>
      <c r="L169">
        <f t="shared" si="28"/>
        <v>7.636578714440426</v>
      </c>
      <c r="N169">
        <f t="shared" si="29"/>
        <v>0.55038298503134242</v>
      </c>
      <c r="O169">
        <f t="shared" si="30"/>
        <v>-0.83491231263408083</v>
      </c>
      <c r="P169">
        <f t="shared" si="31"/>
        <v>1</v>
      </c>
      <c r="R169">
        <f>(N169-N168)/(L168)</f>
        <v>-1.2459517297712288E-3</v>
      </c>
      <c r="S169">
        <f>(O169-O168)/(L168)</f>
        <v>-8.2919440089482992E-4</v>
      </c>
      <c r="T169">
        <f>SQRT(R169^2+S169^2)</f>
        <v>1.4966492800236311E-3</v>
      </c>
      <c r="U169">
        <f t="shared" si="35"/>
        <v>668.15920960735082</v>
      </c>
      <c r="W169">
        <f>E169*111000</f>
        <v>5.5610999999196054</v>
      </c>
      <c r="X169">
        <f t="shared" si="24"/>
        <v>-8.4359999999961133</v>
      </c>
      <c r="Y169">
        <f t="shared" si="32"/>
        <v>5.5610999999196054</v>
      </c>
      <c r="Z169">
        <f t="shared" si="32"/>
        <v>8.4359999999961133</v>
      </c>
      <c r="AA169">
        <f t="shared" si="33"/>
        <v>10.104055087391412</v>
      </c>
      <c r="AC169">
        <f>AA169/313.15</f>
        <v>3.2265863284021756E-2</v>
      </c>
      <c r="AD169">
        <f>(AA170-AA169)/AC169</f>
        <v>-3.1244072968303898</v>
      </c>
    </row>
    <row r="170" spans="1:30" x14ac:dyDescent="0.3">
      <c r="A170" s="1" t="s">
        <v>173</v>
      </c>
      <c r="B170">
        <v>14.757630900000001</v>
      </c>
      <c r="C170">
        <v>47.222864000000001</v>
      </c>
      <c r="E170">
        <f t="shared" si="34"/>
        <v>5.1000000000911427E-5</v>
      </c>
      <c r="F170">
        <f>C170-C169</f>
        <v>-7.4300000001414901E-5</v>
      </c>
      <c r="G170">
        <f>(E170/AA$231)*(4318)</f>
        <v>3.8545466258336801E-5</v>
      </c>
      <c r="H170">
        <f t="shared" si="25"/>
        <v>-5.6155453784270211E-5</v>
      </c>
      <c r="J170">
        <f t="shared" si="26"/>
        <v>4.2785467546753848</v>
      </c>
      <c r="K170">
        <f t="shared" si="27"/>
        <v>-6.2332553700539934</v>
      </c>
      <c r="L170">
        <f t="shared" si="28"/>
        <v>7.5603858922842164</v>
      </c>
      <c r="N170">
        <f t="shared" si="29"/>
        <v>0.56591645130731671</v>
      </c>
      <c r="O170">
        <f t="shared" si="30"/>
        <v>-0.82446259474868455</v>
      </c>
      <c r="P170">
        <f t="shared" si="31"/>
        <v>1</v>
      </c>
      <c r="R170">
        <f>(N170-N169)/(L169)</f>
        <v>2.0340871032470615E-3</v>
      </c>
      <c r="S170">
        <f>(O170-O169)/(L169)</f>
        <v>1.3683768970568372E-3</v>
      </c>
      <c r="T170">
        <f>SQRT(R170^2+S170^2)</f>
        <v>2.4515231338894032E-3</v>
      </c>
      <c r="U170">
        <f t="shared" si="35"/>
        <v>407.90967304211193</v>
      </c>
      <c r="W170">
        <f>E170*111000</f>
        <v>5.6610000001011684</v>
      </c>
      <c r="X170">
        <f t="shared" si="24"/>
        <v>-8.247300000157054</v>
      </c>
      <c r="Y170">
        <f t="shared" si="32"/>
        <v>5.6610000001011684</v>
      </c>
      <c r="Z170">
        <f t="shared" si="32"/>
        <v>8.247300000157054</v>
      </c>
      <c r="AA170">
        <f t="shared" si="33"/>
        <v>10.003243388708283</v>
      </c>
      <c r="AC170">
        <f>AA170/313.15</f>
        <v>3.194393545811363E-2</v>
      </c>
      <c r="AD170">
        <f>(AA171-AA170)/AC170</f>
        <v>-57.55210479381185</v>
      </c>
    </row>
    <row r="171" spans="1:30" x14ac:dyDescent="0.3">
      <c r="A171" s="1" t="s">
        <v>174</v>
      </c>
      <c r="B171">
        <v>14.7576711</v>
      </c>
      <c r="C171">
        <v>47.222802399999999</v>
      </c>
      <c r="E171">
        <f t="shared" si="34"/>
        <v>4.0199999999046554E-5</v>
      </c>
      <c r="F171">
        <f>C171-C170</f>
        <v>-6.1600000002215438E-5</v>
      </c>
      <c r="G171">
        <f>(E171/AA$231)*(4318)</f>
        <v>3.0382896931778366E-5</v>
      </c>
      <c r="H171">
        <f t="shared" si="25"/>
        <v>-4.6556876893264882E-5</v>
      </c>
      <c r="J171">
        <f t="shared" si="26"/>
        <v>3.3725015594273988</v>
      </c>
      <c r="K171">
        <f t="shared" si="27"/>
        <v>-5.1678133351524016</v>
      </c>
      <c r="L171">
        <f t="shared" si="28"/>
        <v>6.1709044260399324</v>
      </c>
      <c r="N171">
        <f t="shared" si="29"/>
        <v>0.54651657627302475</v>
      </c>
      <c r="O171">
        <f t="shared" si="30"/>
        <v>-0.83744828608028754</v>
      </c>
      <c r="P171">
        <f t="shared" si="31"/>
        <v>1</v>
      </c>
      <c r="R171">
        <f>(N171-N170)/(L170)</f>
        <v>-2.5659900580062445E-3</v>
      </c>
      <c r="S171">
        <f>(O171-O170)/(L170)</f>
        <v>-1.7175963656637673E-3</v>
      </c>
      <c r="T171">
        <f>SQRT(R171^2+S171^2)</f>
        <v>3.0877892177297779E-3</v>
      </c>
      <c r="U171">
        <f t="shared" si="35"/>
        <v>323.85630283896961</v>
      </c>
      <c r="W171">
        <f>E171*111000</f>
        <v>4.4621999998941675</v>
      </c>
      <c r="X171">
        <f t="shared" si="24"/>
        <v>-6.8376000002459136</v>
      </c>
      <c r="Y171">
        <f t="shared" si="32"/>
        <v>4.4621999998941675</v>
      </c>
      <c r="Z171">
        <f t="shared" si="32"/>
        <v>6.8376000002459136</v>
      </c>
      <c r="AA171">
        <f t="shared" si="33"/>
        <v>8.1648026676961649</v>
      </c>
      <c r="AC171">
        <f>AA171/313.15</f>
        <v>2.6073136412888921E-2</v>
      </c>
      <c r="AD171">
        <f>(AA172-AA171)/AC171</f>
        <v>62.131588535242003</v>
      </c>
    </row>
    <row r="172" spans="1:30" x14ac:dyDescent="0.3">
      <c r="A172" s="1" t="s">
        <v>175</v>
      </c>
      <c r="B172">
        <v>14.757722100000001</v>
      </c>
      <c r="C172">
        <v>47.222730499999997</v>
      </c>
      <c r="E172">
        <f t="shared" si="34"/>
        <v>5.1000000000911427E-5</v>
      </c>
      <c r="F172">
        <f>C172-C171</f>
        <v>-7.1900000001789977E-5</v>
      </c>
      <c r="G172">
        <f>(E172/AA$231)*(4318)</f>
        <v>3.8545466258336801E-5</v>
      </c>
      <c r="H172">
        <f t="shared" si="25"/>
        <v>-5.4341549490076135E-5</v>
      </c>
      <c r="J172">
        <f t="shared" si="26"/>
        <v>4.2785467546753848</v>
      </c>
      <c r="K172">
        <f t="shared" si="27"/>
        <v>-6.0319119933984506</v>
      </c>
      <c r="L172">
        <f t="shared" si="28"/>
        <v>7.3952636618343321</v>
      </c>
      <c r="N172">
        <f t="shared" si="29"/>
        <v>0.57855229378179163</v>
      </c>
      <c r="O172">
        <f t="shared" si="30"/>
        <v>-0.81564529261182372</v>
      </c>
      <c r="P172">
        <f t="shared" si="31"/>
        <v>1</v>
      </c>
      <c r="R172">
        <f>(N172-N171)/(L171)</f>
        <v>5.1914136562515572E-3</v>
      </c>
      <c r="S172">
        <f>(O172-O171)/(L171)</f>
        <v>3.5331925376221548E-3</v>
      </c>
      <c r="T172">
        <f>SQRT(R172^2+S172^2)</f>
        <v>6.2796676073040717E-3</v>
      </c>
      <c r="U172">
        <f t="shared" si="35"/>
        <v>159.24409738452871</v>
      </c>
      <c r="W172">
        <f>E172*111000</f>
        <v>5.6610000001011684</v>
      </c>
      <c r="X172">
        <f t="shared" si="24"/>
        <v>-7.9809000001986874</v>
      </c>
      <c r="Y172">
        <f t="shared" si="32"/>
        <v>5.6610000001011684</v>
      </c>
      <c r="Z172">
        <f t="shared" si="32"/>
        <v>7.9809000001986874</v>
      </c>
      <c r="AA172">
        <f t="shared" si="33"/>
        <v>9.784768051125015</v>
      </c>
      <c r="AC172">
        <f>AA172/313.15</f>
        <v>3.1246265531294958E-2</v>
      </c>
      <c r="AD172">
        <f>(AA173-AA172)/AC172</f>
        <v>-115.18016682918703</v>
      </c>
    </row>
    <row r="173" spans="1:30" x14ac:dyDescent="0.3">
      <c r="A173" s="1" t="s">
        <v>176</v>
      </c>
      <c r="B173">
        <v>14.757752200000001</v>
      </c>
      <c r="C173">
        <v>47.222683600000003</v>
      </c>
      <c r="E173">
        <f t="shared" si="34"/>
        <v>3.0100000000032878E-5</v>
      </c>
      <c r="F173">
        <f>C173-C172</f>
        <v>-4.6899999993854635E-5</v>
      </c>
      <c r="G173">
        <f>(E173/AA$231)*(4318)</f>
        <v>2.2749383026597461E-5</v>
      </c>
      <c r="H173">
        <f t="shared" si="25"/>
        <v>-3.5446713083270843E-5</v>
      </c>
      <c r="J173">
        <f t="shared" si="26"/>
        <v>2.5251815159523181</v>
      </c>
      <c r="K173">
        <f t="shared" si="27"/>
        <v>-3.9345851522430637</v>
      </c>
      <c r="L173">
        <f t="shared" si="28"/>
        <v>4.6752007452898559</v>
      </c>
      <c r="N173">
        <f t="shared" si="29"/>
        <v>0.54012258585823791</v>
      </c>
      <c r="O173">
        <f t="shared" si="30"/>
        <v>-0.84158635459815423</v>
      </c>
      <c r="P173">
        <f t="shared" si="31"/>
        <v>0.99999999999999989</v>
      </c>
      <c r="R173">
        <f>(N173-N172)/(L172)</f>
        <v>-5.1965297899901454E-3</v>
      </c>
      <c r="S173">
        <f>(O173-O172)/(L172)</f>
        <v>-3.5077940655730516E-3</v>
      </c>
      <c r="T173">
        <f>SQRT(R173^2+S173^2)</f>
        <v>6.2696523878700439E-3</v>
      </c>
      <c r="U173">
        <f t="shared" si="35"/>
        <v>159.49847585405365</v>
      </c>
      <c r="W173">
        <f>E173*111000</f>
        <v>3.3411000000036495</v>
      </c>
      <c r="X173">
        <f t="shared" si="24"/>
        <v>-5.2058999993178645</v>
      </c>
      <c r="Y173">
        <f t="shared" si="32"/>
        <v>3.3411000000036495</v>
      </c>
      <c r="Z173">
        <f t="shared" si="32"/>
        <v>5.2058999993178645</v>
      </c>
      <c r="AA173">
        <f t="shared" si="33"/>
        <v>6.1858179744413855</v>
      </c>
      <c r="AC173">
        <f>AA173/313.15</f>
        <v>1.9753530175447506E-2</v>
      </c>
      <c r="AD173">
        <f>(AA174-AA173)/AC173</f>
        <v>51.127309027935418</v>
      </c>
    </row>
    <row r="174" spans="1:30" x14ac:dyDescent="0.3">
      <c r="A174" s="1" t="s">
        <v>177</v>
      </c>
      <c r="B174">
        <v>14.7577891</v>
      </c>
      <c r="C174">
        <v>47.222630299999999</v>
      </c>
      <c r="E174">
        <f t="shared" si="34"/>
        <v>3.6899999999562283E-5</v>
      </c>
      <c r="F174">
        <f>C174-C173</f>
        <v>-5.3300000004696813E-5</v>
      </c>
      <c r="G174">
        <f>(E174/AA$231)*(4318)</f>
        <v>2.7888778527261516E-5</v>
      </c>
      <c r="H174">
        <f t="shared" si="25"/>
        <v>-4.028379121007209E-5</v>
      </c>
      <c r="J174">
        <f t="shared" si="26"/>
        <v>3.0956544165260285</v>
      </c>
      <c r="K174">
        <f t="shared" si="27"/>
        <v>-4.4715008243180021</v>
      </c>
      <c r="L174">
        <f t="shared" si="28"/>
        <v>5.4385104475797119</v>
      </c>
      <c r="N174">
        <f t="shared" si="29"/>
        <v>0.56920997879183644</v>
      </c>
      <c r="O174">
        <f t="shared" si="30"/>
        <v>-0.82219219167041302</v>
      </c>
      <c r="P174">
        <f t="shared" si="31"/>
        <v>1</v>
      </c>
      <c r="R174">
        <f>(N174-N173)/(L173)</f>
        <v>6.2216350737245496E-3</v>
      </c>
      <c r="S174">
        <f>(O174-O173)/(L173)</f>
        <v>4.1483059197576335E-3</v>
      </c>
      <c r="T174">
        <f>SQRT(R174^2+S174^2)</f>
        <v>7.4777794160095215E-3</v>
      </c>
      <c r="U174">
        <f t="shared" si="35"/>
        <v>133.72953979613976</v>
      </c>
      <c r="W174">
        <f>E174*111000</f>
        <v>4.0958999999514134</v>
      </c>
      <c r="X174">
        <f t="shared" si="24"/>
        <v>-5.9163000005213462</v>
      </c>
      <c r="Y174">
        <f t="shared" si="32"/>
        <v>4.0958999999514134</v>
      </c>
      <c r="Z174">
        <f t="shared" si="32"/>
        <v>5.9163000005213462</v>
      </c>
      <c r="AA174">
        <f t="shared" si="33"/>
        <v>7.1957628161141374</v>
      </c>
      <c r="AC174">
        <f>AA174/313.15</f>
        <v>2.2978645429072769E-2</v>
      </c>
      <c r="AD174">
        <f>(AA175-AA174)/AC174</f>
        <v>-17.629125957881509</v>
      </c>
    </row>
    <row r="175" spans="1:30" x14ac:dyDescent="0.3">
      <c r="A175" s="1" t="s">
        <v>178</v>
      </c>
      <c r="B175">
        <v>14.757820000000001</v>
      </c>
      <c r="C175">
        <v>47.2225775</v>
      </c>
      <c r="E175">
        <f t="shared" si="34"/>
        <v>3.0900000000499972E-5</v>
      </c>
      <c r="F175">
        <f>C175-C174</f>
        <v>-5.2799999998853764E-5</v>
      </c>
      <c r="G175">
        <f>(E175/AA$231)*(4318)</f>
        <v>2.335401779177634E-5</v>
      </c>
      <c r="H175">
        <f t="shared" si="25"/>
        <v>-3.9905894477639796E-5</v>
      </c>
      <c r="J175">
        <f t="shared" si="26"/>
        <v>2.5922959748871737</v>
      </c>
      <c r="K175">
        <f t="shared" si="27"/>
        <v>-4.4295542870180169</v>
      </c>
      <c r="L175">
        <f t="shared" si="28"/>
        <v>5.1323434806193493</v>
      </c>
      <c r="N175">
        <f t="shared" si="29"/>
        <v>0.50509011812559867</v>
      </c>
      <c r="O175">
        <f t="shared" si="30"/>
        <v>-0.8630666095799725</v>
      </c>
      <c r="P175">
        <f t="shared" si="31"/>
        <v>1</v>
      </c>
      <c r="R175">
        <f>(N175-N174)/(L174)</f>
        <v>-1.1789967360414445E-2</v>
      </c>
      <c r="S175">
        <f>(O175-O174)/(L174)</f>
        <v>-7.5157376828704501E-3</v>
      </c>
      <c r="T175">
        <f>SQRT(R175^2+S175^2)</f>
        <v>1.3981761093558882E-2</v>
      </c>
      <c r="U175">
        <f t="shared" si="35"/>
        <v>71.521748462765544</v>
      </c>
      <c r="W175">
        <f>E175*111000</f>
        <v>3.4299000000554969</v>
      </c>
      <c r="X175">
        <f t="shared" si="24"/>
        <v>-5.8607999998727678</v>
      </c>
      <c r="Y175">
        <f t="shared" si="32"/>
        <v>3.4299000000554969</v>
      </c>
      <c r="Z175">
        <f t="shared" si="32"/>
        <v>5.8607999998727678</v>
      </c>
      <c r="AA175">
        <f t="shared" si="33"/>
        <v>6.7906693815035153</v>
      </c>
      <c r="AC175">
        <f>AA175/313.15</f>
        <v>2.168503714355266E-2</v>
      </c>
      <c r="AD175">
        <f>(AA176-AA175)/AC175</f>
        <v>60.66011019977234</v>
      </c>
    </row>
    <row r="176" spans="1:30" x14ac:dyDescent="0.3">
      <c r="A176" s="1" t="s">
        <v>179</v>
      </c>
      <c r="B176">
        <v>14.757860900000001</v>
      </c>
      <c r="C176">
        <v>47.222517000000003</v>
      </c>
      <c r="E176">
        <f t="shared" si="34"/>
        <v>4.0900000000121395E-5</v>
      </c>
      <c r="F176">
        <f>C176-C175</f>
        <v>-6.0499999996466158E-5</v>
      </c>
      <c r="G176">
        <f>(E176/AA$231)*(4318)</f>
        <v>3.0911952351813339E-5</v>
      </c>
      <c r="H176">
        <f t="shared" si="25"/>
        <v>-4.5725504087284067E-5</v>
      </c>
      <c r="J176">
        <f t="shared" si="26"/>
        <v>3.4312267110512806</v>
      </c>
      <c r="K176">
        <f t="shared" si="27"/>
        <v>-5.0755309536885314</v>
      </c>
      <c r="L176">
        <f t="shared" si="28"/>
        <v>6.1265268467935563</v>
      </c>
      <c r="N176">
        <f t="shared" si="29"/>
        <v>0.56006066681109601</v>
      </c>
      <c r="O176">
        <f t="shared" si="30"/>
        <v>-0.82845159755480624</v>
      </c>
      <c r="P176">
        <f t="shared" si="31"/>
        <v>1</v>
      </c>
      <c r="R176">
        <f>(N176-N175)/(L175)</f>
        <v>1.0710613756284239E-2</v>
      </c>
      <c r="S176">
        <f>(O176-O175)/(L175)</f>
        <v>6.7444846892805912E-3</v>
      </c>
      <c r="T176">
        <f>SQRT(R176^2+S176^2)</f>
        <v>1.2657224054280049E-2</v>
      </c>
      <c r="U176">
        <f t="shared" si="35"/>
        <v>79.006265174064708</v>
      </c>
      <c r="W176">
        <f>E176*111000</f>
        <v>4.5399000000134748</v>
      </c>
      <c r="X176">
        <f t="shared" si="24"/>
        <v>-6.7154999996077436</v>
      </c>
      <c r="Y176">
        <f t="shared" si="32"/>
        <v>4.5399000000134748</v>
      </c>
      <c r="Z176">
        <f t="shared" si="32"/>
        <v>6.7154999996077436</v>
      </c>
      <c r="AA176">
        <f t="shared" si="33"/>
        <v>8.1060861243175761</v>
      </c>
      <c r="AC176">
        <f>AA176/313.15</f>
        <v>2.5885633480177476E-2</v>
      </c>
      <c r="AD176">
        <f>(AA177-AA176)/AC176</f>
        <v>15.847619345040183</v>
      </c>
    </row>
    <row r="177" spans="1:30" x14ac:dyDescent="0.3">
      <c r="A177" s="1" t="s">
        <v>180</v>
      </c>
      <c r="B177">
        <v>14.7579054</v>
      </c>
      <c r="C177">
        <v>47.222454499999998</v>
      </c>
      <c r="E177">
        <f t="shared" si="34"/>
        <v>4.4499999999558781E-5</v>
      </c>
      <c r="F177">
        <f>C177-C176</f>
        <v>-6.2500000005627498E-5</v>
      </c>
      <c r="G177">
        <f>(E177/AA$231)*(4318)</f>
        <v>3.3632808793104449E-5</v>
      </c>
      <c r="H177">
        <f t="shared" si="25"/>
        <v>-4.7237091006272771E-5</v>
      </c>
      <c r="J177">
        <f t="shared" si="26"/>
        <v>3.733241776034594</v>
      </c>
      <c r="K177">
        <f t="shared" si="27"/>
        <v>-5.2433171016962774</v>
      </c>
      <c r="L177">
        <f t="shared" si="28"/>
        <v>6.4365727205765788</v>
      </c>
      <c r="N177">
        <f t="shared" si="29"/>
        <v>0.58000459842550733</v>
      </c>
      <c r="O177">
        <f t="shared" si="30"/>
        <v>-0.81461320011724947</v>
      </c>
      <c r="P177">
        <f t="shared" si="31"/>
        <v>1</v>
      </c>
      <c r="R177">
        <f>(N177-N176)/(L176)</f>
        <v>3.2553406053952723E-3</v>
      </c>
      <c r="S177">
        <f>(O177-O176)/(L176)</f>
        <v>2.2587671259123561E-3</v>
      </c>
      <c r="T177">
        <f>SQRT(R177^2+S177^2)</f>
        <v>3.9622306074025551E-3</v>
      </c>
      <c r="U177">
        <f t="shared" si="35"/>
        <v>252.38308899328581</v>
      </c>
      <c r="W177">
        <f>E177*111000</f>
        <v>4.9394999999510247</v>
      </c>
      <c r="X177">
        <f t="shared" si="24"/>
        <v>-6.9375000006246523</v>
      </c>
      <c r="Y177">
        <f t="shared" si="32"/>
        <v>4.9394999999510247</v>
      </c>
      <c r="Z177">
        <f t="shared" si="32"/>
        <v>6.9375000006246523</v>
      </c>
      <c r="AA177">
        <f t="shared" si="33"/>
        <v>8.5163117902166565</v>
      </c>
      <c r="AC177">
        <f>AA177/313.15</f>
        <v>2.7195630816594787E-2</v>
      </c>
      <c r="AD177">
        <f>(AA178-AA177)/AC177</f>
        <v>-59.461810843704832</v>
      </c>
    </row>
    <row r="178" spans="1:30" x14ac:dyDescent="0.3">
      <c r="A178" s="1" t="s">
        <v>181</v>
      </c>
      <c r="B178">
        <v>14.7579396</v>
      </c>
      <c r="C178">
        <v>47.222402600000002</v>
      </c>
      <c r="E178">
        <f t="shared" si="34"/>
        <v>3.4199999999984243E-5</v>
      </c>
      <c r="F178">
        <f>C178-C177</f>
        <v>-5.1899999995441704E-5</v>
      </c>
      <c r="G178">
        <f>(E178/AA$231)*(4318)</f>
        <v>2.584813619629319E-5</v>
      </c>
      <c r="H178">
        <f t="shared" si="25"/>
        <v>-3.9225680364631907E-5</v>
      </c>
      <c r="J178">
        <f t="shared" si="26"/>
        <v>2.869143117788544</v>
      </c>
      <c r="K178">
        <f t="shared" si="27"/>
        <v>-4.354050520474142</v>
      </c>
      <c r="L178">
        <f t="shared" si="28"/>
        <v>5.2143780228512888</v>
      </c>
      <c r="N178">
        <f t="shared" si="29"/>
        <v>0.55023688447882413</v>
      </c>
      <c r="O178">
        <f t="shared" si="30"/>
        <v>-0.83500860532035059</v>
      </c>
      <c r="P178">
        <f t="shared" si="31"/>
        <v>0.99999999999999989</v>
      </c>
      <c r="R178">
        <f>(N178-N177)/(L177)</f>
        <v>-4.6247770729787785E-3</v>
      </c>
      <c r="S178">
        <f>(O178-O177)/(L177)</f>
        <v>-3.1686747106733741E-3</v>
      </c>
      <c r="T178">
        <f>SQRT(R178^2+S178^2)</f>
        <v>5.6061628942451489E-3</v>
      </c>
      <c r="U178">
        <f t="shared" si="35"/>
        <v>178.37512374578381</v>
      </c>
      <c r="W178">
        <f>E178*111000</f>
        <v>3.796199999998251</v>
      </c>
      <c r="X178">
        <f t="shared" si="24"/>
        <v>-5.7608999994940291</v>
      </c>
      <c r="Y178">
        <f t="shared" si="32"/>
        <v>3.796199999998251</v>
      </c>
      <c r="Z178">
        <f t="shared" si="32"/>
        <v>5.7608999994940291</v>
      </c>
      <c r="AA178">
        <f t="shared" si="33"/>
        <v>6.8992103348250673</v>
      </c>
      <c r="AC178">
        <f>AA178/313.15</f>
        <v>2.2031647245170264E-2</v>
      </c>
      <c r="AD178">
        <f>(AA179-AA178)/AC178</f>
        <v>2.4244024842715977</v>
      </c>
    </row>
    <row r="179" spans="1:30" x14ac:dyDescent="0.3">
      <c r="A179" s="1" t="s">
        <v>182</v>
      </c>
      <c r="B179">
        <v>14.757972499999999</v>
      </c>
      <c r="C179">
        <v>47.222349299999998</v>
      </c>
      <c r="E179">
        <f t="shared" si="34"/>
        <v>3.2899999999003171E-5</v>
      </c>
      <c r="F179">
        <f>C179-C178</f>
        <v>-5.3300000004696813E-5</v>
      </c>
      <c r="G179">
        <f>(E179/AA$231)*(4318)</f>
        <v>2.4865604702709692E-5</v>
      </c>
      <c r="H179">
        <f t="shared" si="25"/>
        <v>-4.028379121007209E-5</v>
      </c>
      <c r="J179">
        <f t="shared" si="26"/>
        <v>2.7600821220007759</v>
      </c>
      <c r="K179">
        <f t="shared" si="27"/>
        <v>-4.4715008243180021</v>
      </c>
      <c r="L179">
        <f t="shared" si="28"/>
        <v>5.2547476573157041</v>
      </c>
      <c r="N179">
        <f t="shared" si="29"/>
        <v>0.52525493172981697</v>
      </c>
      <c r="O179">
        <f t="shared" si="30"/>
        <v>-0.85094491989405829</v>
      </c>
      <c r="P179">
        <f t="shared" si="31"/>
        <v>1</v>
      </c>
      <c r="R179">
        <f>(N179-N178)/(L178)</f>
        <v>-4.7909746166325531E-3</v>
      </c>
      <c r="S179">
        <f>(O179-O178)/(L178)</f>
        <v>-3.0562254028896657E-3</v>
      </c>
      <c r="T179">
        <f>SQRT(R179^2+S179^2)</f>
        <v>5.6827767412142407E-3</v>
      </c>
      <c r="U179">
        <f t="shared" si="35"/>
        <v>175.9703126725914</v>
      </c>
      <c r="W179">
        <f>E179*111000</f>
        <v>3.651899999889352</v>
      </c>
      <c r="X179">
        <f t="shared" si="24"/>
        <v>-5.9163000005213462</v>
      </c>
      <c r="Y179">
        <f t="shared" si="32"/>
        <v>3.651899999889352</v>
      </c>
      <c r="Z179">
        <f t="shared" si="32"/>
        <v>5.9163000005213462</v>
      </c>
      <c r="AA179">
        <f t="shared" si="33"/>
        <v>6.9526239151388536</v>
      </c>
      <c r="AC179">
        <f>AA179/313.15</f>
        <v>2.2202215919332122E-2</v>
      </c>
      <c r="AD179">
        <f>(AA180-AA179)/AC179</f>
        <v>-5.6217588637178402</v>
      </c>
    </row>
    <row r="180" spans="1:30" x14ac:dyDescent="0.3">
      <c r="A180" s="1" t="s">
        <v>183</v>
      </c>
      <c r="B180">
        <v>14.758005199999999</v>
      </c>
      <c r="C180">
        <v>47.2222972</v>
      </c>
      <c r="E180">
        <f t="shared" si="34"/>
        <v>3.2700000000218665E-5</v>
      </c>
      <c r="F180">
        <f>C180-C179</f>
        <v>-5.2099999997778923E-5</v>
      </c>
      <c r="G180">
        <f>(E180/AA$231)*(4318)</f>
        <v>2.4714446012421895E-5</v>
      </c>
      <c r="H180">
        <f t="shared" si="25"/>
        <v>-3.9376839057604819E-5</v>
      </c>
      <c r="J180">
        <f t="shared" si="26"/>
        <v>2.7433035073788306</v>
      </c>
      <c r="K180">
        <f t="shared" si="27"/>
        <v>-4.3708291353941346</v>
      </c>
      <c r="L180">
        <f t="shared" si="28"/>
        <v>5.1604129160763126</v>
      </c>
      <c r="N180">
        <f t="shared" si="29"/>
        <v>0.53160542615351103</v>
      </c>
      <c r="O180">
        <f t="shared" si="30"/>
        <v>-0.84699213153614594</v>
      </c>
      <c r="P180">
        <f t="shared" si="31"/>
        <v>1</v>
      </c>
      <c r="R180">
        <f>(N180-N179)/(L179)</f>
        <v>1.2085250972713889E-3</v>
      </c>
      <c r="S180">
        <f>(O180-O179)/(L179)</f>
        <v>7.5223181315076961E-4</v>
      </c>
      <c r="T180">
        <f>SQRT(R180^2+S180^2)</f>
        <v>1.4235117180588694E-3</v>
      </c>
      <c r="U180">
        <f t="shared" si="35"/>
        <v>702.48807039229791</v>
      </c>
      <c r="W180">
        <f>E180*111000</f>
        <v>3.6297000000242718</v>
      </c>
      <c r="X180">
        <f t="shared" si="24"/>
        <v>-5.7830999997534605</v>
      </c>
      <c r="Y180">
        <f t="shared" si="32"/>
        <v>3.6297000000242718</v>
      </c>
      <c r="Z180">
        <f t="shared" si="32"/>
        <v>5.7830999997534605</v>
      </c>
      <c r="AA180">
        <f t="shared" si="33"/>
        <v>6.8278084110001709</v>
      </c>
      <c r="AC180">
        <f>AA180/313.15</f>
        <v>2.1803635353664926E-2</v>
      </c>
      <c r="AD180">
        <f>(AA181-AA180)/AC180</f>
        <v>59.048680937863651</v>
      </c>
    </row>
    <row r="181" spans="1:30" x14ac:dyDescent="0.3">
      <c r="A181" s="1" t="s">
        <v>184</v>
      </c>
      <c r="B181">
        <v>14.7580461</v>
      </c>
      <c r="C181">
        <v>47.222236600000002</v>
      </c>
      <c r="E181">
        <f t="shared" si="34"/>
        <v>4.0900000000121395E-5</v>
      </c>
      <c r="F181">
        <f>C181-C180</f>
        <v>-6.0599999997634768E-5</v>
      </c>
      <c r="G181">
        <f>(E181/AA$231)*(4318)</f>
        <v>3.0911952351813339E-5</v>
      </c>
      <c r="H181">
        <f t="shared" si="25"/>
        <v>-4.5801083433770523E-5</v>
      </c>
      <c r="J181">
        <f t="shared" si="26"/>
        <v>3.4312267110512806</v>
      </c>
      <c r="K181">
        <f t="shared" si="27"/>
        <v>-5.0839202611485277</v>
      </c>
      <c r="L181">
        <f t="shared" si="28"/>
        <v>6.1334787816008873</v>
      </c>
      <c r="N181">
        <f t="shared" si="29"/>
        <v>0.55942587122730747</v>
      </c>
      <c r="O181">
        <f t="shared" si="30"/>
        <v>-0.8288803861846219</v>
      </c>
      <c r="P181">
        <f t="shared" si="31"/>
        <v>1</v>
      </c>
      <c r="R181">
        <f>(N181-N180)/(L180)</f>
        <v>5.3911277113362355E-3</v>
      </c>
      <c r="S181">
        <f>(O181-O180)/(L180)</f>
        <v>3.509747310161993E-3</v>
      </c>
      <c r="T181">
        <f>SQRT(R181^2+S181^2)</f>
        <v>6.4329296732613837E-3</v>
      </c>
      <c r="U181">
        <f t="shared" si="35"/>
        <v>155.45016824239855</v>
      </c>
      <c r="W181">
        <f>E181*111000</f>
        <v>4.5399000000134748</v>
      </c>
      <c r="X181">
        <f t="shared" si="24"/>
        <v>-6.7265999997374593</v>
      </c>
      <c r="Y181">
        <f t="shared" si="32"/>
        <v>4.5399000000134748</v>
      </c>
      <c r="Z181">
        <f t="shared" si="32"/>
        <v>6.7265999997374593</v>
      </c>
      <c r="AA181">
        <f t="shared" si="33"/>
        <v>8.1152843182842549</v>
      </c>
      <c r="AC181">
        <f>AA181/313.15</f>
        <v>2.5915006604771692E-2</v>
      </c>
      <c r="AD181">
        <f>(AA182-AA181)/AC181</f>
        <v>62.830241069354237</v>
      </c>
    </row>
    <row r="182" spans="1:30" x14ac:dyDescent="0.3">
      <c r="A182" s="1" t="s">
        <v>185</v>
      </c>
      <c r="B182">
        <v>14.758093000000001</v>
      </c>
      <c r="C182">
        <v>47.222162400000002</v>
      </c>
      <c r="E182">
        <f t="shared" si="34"/>
        <v>4.6900000000960063E-5</v>
      </c>
      <c r="F182">
        <f>C182-C181</f>
        <v>-7.4200000000246291E-5</v>
      </c>
      <c r="G182">
        <f>(E182/AA$231)*(4318)</f>
        <v>3.5446713088641079E-5</v>
      </c>
      <c r="H182">
        <f t="shared" si="25"/>
        <v>-5.6079874437783748E-5</v>
      </c>
      <c r="J182">
        <f t="shared" si="26"/>
        <v>3.9345851528391598</v>
      </c>
      <c r="K182">
        <f t="shared" si="27"/>
        <v>-6.2248660625939962</v>
      </c>
      <c r="L182">
        <f t="shared" si="28"/>
        <v>7.3640965380810179</v>
      </c>
      <c r="N182">
        <f t="shared" si="29"/>
        <v>0.53429298930191083</v>
      </c>
      <c r="O182">
        <f t="shared" si="30"/>
        <v>-0.84529935619449537</v>
      </c>
      <c r="P182">
        <f t="shared" si="31"/>
        <v>1</v>
      </c>
      <c r="R182">
        <f>(N182-N181)/(L181)</f>
        <v>-4.0976553144342594E-3</v>
      </c>
      <c r="S182">
        <f>(O182-O181)/(L181)</f>
        <v>-2.6769424978083946E-3</v>
      </c>
      <c r="T182">
        <f>SQRT(R182^2+S182^2)</f>
        <v>4.8945684398610644E-3</v>
      </c>
      <c r="U182">
        <f t="shared" si="35"/>
        <v>204.30810444002816</v>
      </c>
      <c r="W182">
        <f>E182*111000</f>
        <v>5.2059000001065669</v>
      </c>
      <c r="X182">
        <f t="shared" si="24"/>
        <v>-8.2362000000273383</v>
      </c>
      <c r="Y182">
        <f t="shared" si="32"/>
        <v>5.2059000001065669</v>
      </c>
      <c r="Z182">
        <f t="shared" si="32"/>
        <v>8.2362000000273383</v>
      </c>
      <c r="AA182">
        <f t="shared" si="33"/>
        <v>9.7435304305759676</v>
      </c>
      <c r="AC182">
        <f>AA182/313.15</f>
        <v>3.1114579053412E-2</v>
      </c>
      <c r="AD182">
        <f>(AA183-AA182)/AC182</f>
        <v>-104.63206970725238</v>
      </c>
    </row>
    <row r="183" spans="1:30" x14ac:dyDescent="0.3">
      <c r="A183" s="1" t="s">
        <v>186</v>
      </c>
      <c r="B183">
        <v>14.758127200000001</v>
      </c>
      <c r="C183">
        <v>47.222115000000002</v>
      </c>
      <c r="E183">
        <f t="shared" si="34"/>
        <v>3.4199999999984243E-5</v>
      </c>
      <c r="F183">
        <f>C183-C182</f>
        <v>-4.7399999999697684E-5</v>
      </c>
      <c r="G183">
        <f>(E183/AA$231)*(4318)</f>
        <v>2.584813619629319E-5</v>
      </c>
      <c r="H183">
        <f t="shared" si="25"/>
        <v>-3.5824609815703137E-5</v>
      </c>
      <c r="J183">
        <f t="shared" si="26"/>
        <v>2.869143117788544</v>
      </c>
      <c r="K183">
        <f t="shared" si="27"/>
        <v>-3.976531689543048</v>
      </c>
      <c r="L183">
        <f t="shared" si="28"/>
        <v>4.9035483589226949</v>
      </c>
      <c r="N183">
        <f t="shared" si="29"/>
        <v>0.58511569740466318</v>
      </c>
      <c r="O183">
        <f t="shared" si="30"/>
        <v>-0.81094982622271694</v>
      </c>
      <c r="P183">
        <f t="shared" si="31"/>
        <v>1</v>
      </c>
      <c r="R183">
        <f>(N183-N182)/(L182)</f>
        <v>6.9014179594114955E-3</v>
      </c>
      <c r="S183">
        <f>(O183-O182)/(L182)</f>
        <v>4.6644594885674106E-3</v>
      </c>
      <c r="T183">
        <f>SQRT(R183^2+S183^2)</f>
        <v>8.3298710776922649E-3</v>
      </c>
      <c r="U183">
        <f t="shared" si="35"/>
        <v>120.04987720374699</v>
      </c>
      <c r="W183">
        <f>E183*111000</f>
        <v>3.796199999998251</v>
      </c>
      <c r="X183">
        <f t="shared" si="24"/>
        <v>-5.2613999999664429</v>
      </c>
      <c r="Y183">
        <f t="shared" si="32"/>
        <v>3.796199999998251</v>
      </c>
      <c r="Z183">
        <f t="shared" si="32"/>
        <v>5.2613999999664429</v>
      </c>
      <c r="AA183">
        <f t="shared" si="33"/>
        <v>6.4879476261475482</v>
      </c>
      <c r="AC183">
        <f>AA183/313.15</f>
        <v>2.0718338260091167E-2</v>
      </c>
      <c r="AD183">
        <f>(AA184-AA183)/AC183</f>
        <v>94.883230646639234</v>
      </c>
    </row>
    <row r="184" spans="1:30" x14ac:dyDescent="0.3">
      <c r="A184" s="1" t="s">
        <v>187</v>
      </c>
      <c r="B184">
        <v>14.758172800000001</v>
      </c>
      <c r="C184">
        <v>47.222054</v>
      </c>
      <c r="E184">
        <f t="shared" si="34"/>
        <v>4.5599999999978991E-5</v>
      </c>
      <c r="F184">
        <f>C184-C183</f>
        <v>-6.1000000002309207E-5</v>
      </c>
      <c r="G184">
        <f>(E184/AA$231)*(4318)</f>
        <v>3.4464181595057582E-5</v>
      </c>
      <c r="H184">
        <f t="shared" si="25"/>
        <v>-4.6103400819716361E-5</v>
      </c>
      <c r="J184">
        <f t="shared" si="26"/>
        <v>3.8255241570513916</v>
      </c>
      <c r="K184">
        <f t="shared" si="27"/>
        <v>-5.1174774909885166</v>
      </c>
      <c r="L184">
        <f t="shared" si="28"/>
        <v>6.3893044180847953</v>
      </c>
      <c r="N184">
        <f t="shared" si="29"/>
        <v>0.59873875256644904</v>
      </c>
      <c r="O184">
        <f t="shared" si="30"/>
        <v>-0.80094438394633405</v>
      </c>
      <c r="P184">
        <f t="shared" si="31"/>
        <v>1</v>
      </c>
      <c r="R184">
        <f>(N184-N183)/(L183)</f>
        <v>2.7782034895193386E-3</v>
      </c>
      <c r="S184">
        <f>(O184-O183)/(L183)</f>
        <v>2.0404493937898225E-3</v>
      </c>
      <c r="T184">
        <f>SQRT(R184^2+S184^2)</f>
        <v>3.4470057089878289E-3</v>
      </c>
      <c r="U184">
        <f t="shared" si="35"/>
        <v>290.10685923512375</v>
      </c>
      <c r="W184">
        <f>E184*111000</f>
        <v>5.061599999997668</v>
      </c>
      <c r="X184">
        <f t="shared" si="24"/>
        <v>-6.771000000256322</v>
      </c>
      <c r="Y184">
        <f t="shared" si="32"/>
        <v>5.061599999997668</v>
      </c>
      <c r="Z184">
        <f t="shared" si="32"/>
        <v>6.771000000256322</v>
      </c>
      <c r="AA184">
        <f t="shared" si="33"/>
        <v>8.4537704938948686</v>
      </c>
      <c r="AC184">
        <f>AA184/313.15</f>
        <v>2.6995914079178888E-2</v>
      </c>
      <c r="AD184">
        <f>(AA185-AA184)/AC184</f>
        <v>13.778052438078641</v>
      </c>
    </row>
    <row r="185" spans="1:30" x14ac:dyDescent="0.3">
      <c r="A185" s="1" t="s">
        <v>188</v>
      </c>
      <c r="B185">
        <v>14.7582238</v>
      </c>
      <c r="C185">
        <v>47.221992999999998</v>
      </c>
      <c r="E185">
        <f t="shared" si="34"/>
        <v>5.0999999999135071E-5</v>
      </c>
      <c r="F185">
        <f>C185-C184</f>
        <v>-6.1000000002309207E-5</v>
      </c>
      <c r="G185">
        <f>(E185/AA$231)*(4318)</f>
        <v>3.8545466256994247E-5</v>
      </c>
      <c r="H185">
        <f t="shared" si="25"/>
        <v>-4.6103400819716361E-5</v>
      </c>
      <c r="J185">
        <f t="shared" si="26"/>
        <v>4.2785467545263618</v>
      </c>
      <c r="K185">
        <f t="shared" si="27"/>
        <v>-5.1174774909885166</v>
      </c>
      <c r="L185">
        <f t="shared" si="28"/>
        <v>6.6704226403911004</v>
      </c>
      <c r="N185">
        <f t="shared" si="29"/>
        <v>0.64142063931881566</v>
      </c>
      <c r="O185">
        <f t="shared" si="30"/>
        <v>-0.76718939216848014</v>
      </c>
      <c r="P185">
        <f t="shared" si="31"/>
        <v>1</v>
      </c>
      <c r="R185">
        <f>(N185-N184)/(L184)</f>
        <v>6.6802086674030443E-3</v>
      </c>
      <c r="S185">
        <f>(O185-O184)/(L184)</f>
        <v>5.2830464114859031E-3</v>
      </c>
      <c r="T185">
        <f>SQRT(R185^2+S185^2)</f>
        <v>8.5167932478111049E-3</v>
      </c>
      <c r="U185">
        <f t="shared" si="35"/>
        <v>117.41508463376275</v>
      </c>
      <c r="W185">
        <f>E185*111000</f>
        <v>5.6609999999039928</v>
      </c>
      <c r="X185">
        <f t="shared" si="24"/>
        <v>-6.771000000256322</v>
      </c>
      <c r="Y185">
        <f t="shared" si="32"/>
        <v>5.6609999999039928</v>
      </c>
      <c r="Z185">
        <f t="shared" si="32"/>
        <v>6.771000000256322</v>
      </c>
      <c r="AA185">
        <f t="shared" si="33"/>
        <v>8.8257216136916607</v>
      </c>
      <c r="AC185">
        <f>AA185/313.15</f>
        <v>2.8183687094656431E-2</v>
      </c>
      <c r="AD185">
        <f>(AA186-AA185)/AC185</f>
        <v>51.997703803662887</v>
      </c>
    </row>
    <row r="186" spans="1:30" x14ac:dyDescent="0.3">
      <c r="A186" s="1" t="s">
        <v>189</v>
      </c>
      <c r="B186">
        <v>14.7582904</v>
      </c>
      <c r="C186">
        <v>47.221928499999997</v>
      </c>
      <c r="E186">
        <f t="shared" si="34"/>
        <v>6.6600000000249793E-5</v>
      </c>
      <c r="F186">
        <f>C186-C185</f>
        <v>-6.4500000000577984E-5</v>
      </c>
      <c r="G186">
        <f>(E186/AA$231)*(4318)</f>
        <v>5.0335844171940824E-5</v>
      </c>
      <c r="H186">
        <f t="shared" si="25"/>
        <v>-4.8748677914521009E-5</v>
      </c>
      <c r="J186">
        <f t="shared" si="26"/>
        <v>5.5872787030854312</v>
      </c>
      <c r="K186">
        <f t="shared" si="27"/>
        <v>-5.4111032485118322</v>
      </c>
      <c r="L186">
        <f t="shared" si="28"/>
        <v>7.7780281352028631</v>
      </c>
      <c r="N186">
        <f t="shared" si="29"/>
        <v>0.71834128213007631</v>
      </c>
      <c r="O186">
        <f t="shared" si="30"/>
        <v>-0.6956908813458158</v>
      </c>
      <c r="P186">
        <f t="shared" si="31"/>
        <v>0.99999999999999989</v>
      </c>
      <c r="R186">
        <f>(N186-N185)/(L185)</f>
        <v>1.1531599563944667E-2</v>
      </c>
      <c r="S186">
        <f>(O186-O185)/(L185)</f>
        <v>1.0718737728809375E-2</v>
      </c>
      <c r="T186">
        <f>SQRT(R186^2+S186^2)</f>
        <v>1.5743859977850744E-2</v>
      </c>
      <c r="U186">
        <f t="shared" si="35"/>
        <v>63.516825061125445</v>
      </c>
      <c r="W186">
        <f>E186*111000</f>
        <v>7.392600000027727</v>
      </c>
      <c r="X186">
        <f t="shared" si="24"/>
        <v>-7.1595000000641562</v>
      </c>
      <c r="Y186">
        <f t="shared" si="32"/>
        <v>7.392600000027727</v>
      </c>
      <c r="Z186">
        <f t="shared" si="32"/>
        <v>7.1595000000641562</v>
      </c>
      <c r="AA186">
        <f t="shared" si="33"/>
        <v>10.291208627334722</v>
      </c>
      <c r="AC186">
        <f>AA186/313.15</f>
        <v>3.2863511503543739E-2</v>
      </c>
      <c r="AD186">
        <f>(AA187-AA186)/AC186</f>
        <v>-11.379457401701869</v>
      </c>
    </row>
    <row r="187" spans="1:30" x14ac:dyDescent="0.3">
      <c r="A187" s="1" t="s">
        <v>190</v>
      </c>
      <c r="B187">
        <v>14.7583474</v>
      </c>
      <c r="C187">
        <v>47.221859700000003</v>
      </c>
      <c r="E187">
        <f t="shared" si="34"/>
        <v>5.6999999999973738E-5</v>
      </c>
      <c r="F187">
        <f>C187-C186</f>
        <v>-6.8799999993984784E-5</v>
      </c>
      <c r="G187">
        <f>(E187/AA$231)*(4318)</f>
        <v>4.3080226993821981E-5</v>
      </c>
      <c r="H187">
        <f t="shared" si="25"/>
        <v>-5.199858977047686E-5</v>
      </c>
      <c r="J187">
        <f t="shared" si="26"/>
        <v>4.7819051963142396</v>
      </c>
      <c r="K187">
        <f t="shared" si="27"/>
        <v>-5.7718434645229317</v>
      </c>
      <c r="L187">
        <f t="shared" si="28"/>
        <v>7.4953848657352617</v>
      </c>
      <c r="N187">
        <f t="shared" si="29"/>
        <v>0.63797994125351121</v>
      </c>
      <c r="O187">
        <f t="shared" si="30"/>
        <v>-0.77005298165656522</v>
      </c>
      <c r="P187">
        <f t="shared" si="31"/>
        <v>1</v>
      </c>
      <c r="R187">
        <f>(N187-N186)/(L186)</f>
        <v>-1.0331839828767751E-2</v>
      </c>
      <c r="S187">
        <f>(O187-O186)/(L186)</f>
        <v>-9.5605337263041327E-3</v>
      </c>
      <c r="T187">
        <f>SQRT(R187^2+S187^2)</f>
        <v>1.407660184061162E-2</v>
      </c>
      <c r="U187">
        <f t="shared" si="35"/>
        <v>71.039872500688034</v>
      </c>
      <c r="W187">
        <f>E187*111000</f>
        <v>6.326999999997085</v>
      </c>
      <c r="X187">
        <f t="shared" si="24"/>
        <v>-7.636799999332311</v>
      </c>
      <c r="Y187">
        <f t="shared" si="32"/>
        <v>6.326999999997085</v>
      </c>
      <c r="Z187">
        <f t="shared" si="32"/>
        <v>7.636799999332311</v>
      </c>
      <c r="AA187">
        <f t="shared" si="33"/>
        <v>9.9172396981098068</v>
      </c>
      <c r="AC187">
        <f>AA187/313.15</f>
        <v>3.1669294900558226E-2</v>
      </c>
      <c r="AD187">
        <f>(AA188-AA187)/AC187</f>
        <v>46.468522978047154</v>
      </c>
    </row>
    <row r="188" spans="1:30" x14ac:dyDescent="0.3">
      <c r="A188" s="1" t="s">
        <v>191</v>
      </c>
      <c r="B188">
        <v>14.7584196</v>
      </c>
      <c r="C188">
        <v>47.221786799999997</v>
      </c>
      <c r="E188">
        <f t="shared" si="34"/>
        <v>7.2199999999966735E-5</v>
      </c>
      <c r="F188">
        <f>C188-C187</f>
        <v>-7.2900000006370647E-5</v>
      </c>
      <c r="G188">
        <f>(E188/AA$231)*(4318)</f>
        <v>5.4568287525507841E-5</v>
      </c>
      <c r="H188">
        <f t="shared" si="25"/>
        <v>-5.5097342949570494E-5</v>
      </c>
      <c r="J188">
        <f t="shared" si="26"/>
        <v>6.0570799153313706</v>
      </c>
      <c r="K188">
        <f t="shared" si="27"/>
        <v>-6.1158050674023245</v>
      </c>
      <c r="L188">
        <f t="shared" si="28"/>
        <v>8.607629680880482</v>
      </c>
      <c r="N188">
        <f t="shared" si="29"/>
        <v>0.70368732623169572</v>
      </c>
      <c r="O188">
        <f t="shared" si="30"/>
        <v>-0.71050977959552897</v>
      </c>
      <c r="P188">
        <f t="shared" si="31"/>
        <v>1</v>
      </c>
      <c r="R188">
        <f>(N188-N187)/(L187)</f>
        <v>8.7663790659452592E-3</v>
      </c>
      <c r="S188">
        <f>(O188-O187)/(L187)</f>
        <v>7.9439819472425909E-3</v>
      </c>
      <c r="T188">
        <f>SQRT(R188^2+S188^2)</f>
        <v>1.183031069355152E-2</v>
      </c>
      <c r="U188">
        <f t="shared" si="35"/>
        <v>84.528633769955107</v>
      </c>
      <c r="W188">
        <f>E188*111000</f>
        <v>8.0141999999963076</v>
      </c>
      <c r="X188">
        <f t="shared" si="24"/>
        <v>-8.0919000007071418</v>
      </c>
      <c r="Y188">
        <f t="shared" si="32"/>
        <v>8.0141999999963076</v>
      </c>
      <c r="Z188">
        <f t="shared" si="32"/>
        <v>8.0919000007071418</v>
      </c>
      <c r="AA188">
        <f t="shared" si="33"/>
        <v>11.388865055894948</v>
      </c>
      <c r="AC188">
        <f>AA188/313.15</f>
        <v>3.6368721238687368E-2</v>
      </c>
      <c r="AD188">
        <f>(AA189-AA188)/AC188</f>
        <v>3.018417245345753</v>
      </c>
    </row>
    <row r="189" spans="1:30" x14ac:dyDescent="0.3">
      <c r="A189" s="1" t="s">
        <v>192</v>
      </c>
      <c r="B189">
        <v>14.7584927</v>
      </c>
      <c r="C189">
        <v>47.221713399999999</v>
      </c>
      <c r="E189">
        <f t="shared" si="34"/>
        <v>7.3099999999826082E-5</v>
      </c>
      <c r="F189">
        <f>C189-C188</f>
        <v>-7.3399999998002841E-5</v>
      </c>
      <c r="G189">
        <f>(E189/AA$231)*(4318)</f>
        <v>5.5248501635830616E-5</v>
      </c>
      <c r="H189">
        <f t="shared" si="25"/>
        <v>-5.5475239671262315E-5</v>
      </c>
      <c r="J189">
        <f t="shared" si="26"/>
        <v>6.1325836815771986</v>
      </c>
      <c r="K189">
        <f t="shared" si="27"/>
        <v>-6.1577516035101167</v>
      </c>
      <c r="L189">
        <f t="shared" si="28"/>
        <v>8.6905976447007571</v>
      </c>
      <c r="N189">
        <f t="shared" si="29"/>
        <v>0.70565730140741789</v>
      </c>
      <c r="O189">
        <f t="shared" si="30"/>
        <v>-0.70855329578684534</v>
      </c>
      <c r="P189">
        <f t="shared" si="31"/>
        <v>1</v>
      </c>
      <c r="R189">
        <f>(N189-N188)/(L188)</f>
        <v>2.2886383926319902E-4</v>
      </c>
      <c r="S189">
        <f>(O189-O188)/(L188)</f>
        <v>2.2729646618388193E-4</v>
      </c>
      <c r="T189">
        <f>SQRT(R189^2+S189^2)</f>
        <v>3.2255594935138302E-4</v>
      </c>
      <c r="U189">
        <f t="shared" si="35"/>
        <v>3100.2373449036254</v>
      </c>
      <c r="W189">
        <f>E189*111000</f>
        <v>8.1140999999806951</v>
      </c>
      <c r="X189">
        <f t="shared" si="24"/>
        <v>-8.1473999997783153</v>
      </c>
      <c r="Y189">
        <f t="shared" si="32"/>
        <v>8.1140999999806951</v>
      </c>
      <c r="Z189">
        <f t="shared" si="32"/>
        <v>8.1473999997783153</v>
      </c>
      <c r="AA189">
        <f t="shared" si="33"/>
        <v>11.498641031272975</v>
      </c>
      <c r="AC189">
        <f>AA189/313.15</f>
        <v>3.6719275207641629E-2</v>
      </c>
      <c r="AD189">
        <f>(AA190-AA189)/AC189</f>
        <v>3.4212086310631902</v>
      </c>
    </row>
    <row r="190" spans="1:30" x14ac:dyDescent="0.3">
      <c r="A190" s="1" t="s">
        <v>193</v>
      </c>
      <c r="B190">
        <v>14.758566999999999</v>
      </c>
      <c r="C190">
        <v>47.221639600000003</v>
      </c>
      <c r="E190">
        <f t="shared" si="34"/>
        <v>7.4299999999638544E-5</v>
      </c>
      <c r="F190">
        <f>C190-C189</f>
        <v>-7.3799999995571852E-5</v>
      </c>
      <c r="G190">
        <f>(E190/AA$231)*(4318)</f>
        <v>5.615545378292765E-5</v>
      </c>
      <c r="H190">
        <f t="shared" si="25"/>
        <v>-5.5777557051837917E-5</v>
      </c>
      <c r="J190">
        <f t="shared" si="26"/>
        <v>6.2332553699049695</v>
      </c>
      <c r="K190">
        <f t="shared" si="27"/>
        <v>-6.1913088327540091</v>
      </c>
      <c r="L190">
        <f t="shared" si="28"/>
        <v>8.7855436695168123</v>
      </c>
      <c r="N190">
        <f t="shared" si="29"/>
        <v>0.70948999906886656</v>
      </c>
      <c r="O190">
        <f t="shared" si="30"/>
        <v>-0.70471550374690917</v>
      </c>
      <c r="P190">
        <f t="shared" si="31"/>
        <v>1</v>
      </c>
      <c r="R190">
        <f>(N190-N189)/(L189)</f>
        <v>4.4101658115373957E-4</v>
      </c>
      <c r="S190">
        <f>(O190-O189)/(L189)</f>
        <v>4.4160277541744583E-4</v>
      </c>
      <c r="T190">
        <f>SQRT(R190^2+S190^2)</f>
        <v>6.2410626988432347E-4</v>
      </c>
      <c r="U190">
        <f t="shared" si="35"/>
        <v>1602.291225475667</v>
      </c>
      <c r="W190">
        <f>E190*111000</f>
        <v>8.2472999999598784</v>
      </c>
      <c r="X190">
        <f t="shared" si="24"/>
        <v>-8.1917999995084756</v>
      </c>
      <c r="Y190">
        <f t="shared" si="32"/>
        <v>8.2472999999598784</v>
      </c>
      <c r="Z190">
        <f t="shared" si="32"/>
        <v>8.1917999995084756</v>
      </c>
      <c r="AA190">
        <f t="shared" si="33"/>
        <v>11.624265332539743</v>
      </c>
      <c r="AC190">
        <f>AA190/313.15</f>
        <v>3.7120438551939146E-2</v>
      </c>
      <c r="AD190">
        <f>(AA191-AA190)/AC190</f>
        <v>-12.575716179453048</v>
      </c>
    </row>
    <row r="191" spans="1:30" x14ac:dyDescent="0.3">
      <c r="A191" s="1" t="s">
        <v>194</v>
      </c>
      <c r="B191">
        <v>14.7586347</v>
      </c>
      <c r="C191">
        <v>47.221565300000002</v>
      </c>
      <c r="E191">
        <f t="shared" si="34"/>
        <v>6.7700000000670002E-5</v>
      </c>
      <c r="F191">
        <f>C191-C190</f>
        <v>-7.4300000001414901E-5</v>
      </c>
      <c r="G191">
        <f>(E191/AA$231)*(4318)</f>
        <v>5.1167216973893957E-5</v>
      </c>
      <c r="H191">
        <f t="shared" si="25"/>
        <v>-5.6155453784270211E-5</v>
      </c>
      <c r="J191">
        <f t="shared" si="26"/>
        <v>5.6795610841022288</v>
      </c>
      <c r="K191">
        <f t="shared" si="27"/>
        <v>-6.2332553700539934</v>
      </c>
      <c r="L191">
        <f t="shared" si="28"/>
        <v>8.4327271162035959</v>
      </c>
      <c r="N191">
        <f t="shared" si="29"/>
        <v>0.67351415572180406</v>
      </c>
      <c r="O191">
        <f t="shared" si="30"/>
        <v>-0.73917432452862275</v>
      </c>
      <c r="P191">
        <f t="shared" si="31"/>
        <v>1</v>
      </c>
      <c r="R191">
        <f>(N191-N190)/(L190)</f>
        <v>-4.0948909595530016E-3</v>
      </c>
      <c r="S191">
        <f>(O191-O190)/(L190)</f>
        <v>-3.9222183712176294E-3</v>
      </c>
      <c r="T191">
        <f>SQRT(R191^2+S191^2)</f>
        <v>5.6702670944273849E-3</v>
      </c>
      <c r="U191">
        <f t="shared" si="35"/>
        <v>176.35853538235938</v>
      </c>
      <c r="W191">
        <f>E191*111000</f>
        <v>7.5147000000743702</v>
      </c>
      <c r="X191">
        <f t="shared" si="24"/>
        <v>-8.247300000157054</v>
      </c>
      <c r="Y191">
        <f t="shared" si="32"/>
        <v>7.5147000000743702</v>
      </c>
      <c r="Z191">
        <f t="shared" si="32"/>
        <v>8.247300000157054</v>
      </c>
      <c r="AA191">
        <f t="shared" si="33"/>
        <v>11.157449232853729</v>
      </c>
      <c r="AC191">
        <f>AA191/313.15</f>
        <v>3.5629727711492032E-2</v>
      </c>
      <c r="AD191">
        <f>(AA192-AA191)/AC191</f>
        <v>44.742712628389697</v>
      </c>
    </row>
    <row r="192" spans="1:30" x14ac:dyDescent="0.3">
      <c r="A192" s="1" t="s">
        <v>195</v>
      </c>
      <c r="B192">
        <v>14.7587122</v>
      </c>
      <c r="C192">
        <v>47.221480499999998</v>
      </c>
      <c r="E192">
        <f t="shared" si="34"/>
        <v>7.7499999999730562E-5</v>
      </c>
      <c r="F192">
        <f>C192-C191</f>
        <v>-8.4800000003326659E-5</v>
      </c>
      <c r="G192">
        <f>(E192/AA$231)*(4318)</f>
        <v>5.8573992842300598E-5</v>
      </c>
      <c r="H192">
        <f t="shared" si="25"/>
        <v>-6.4091285074054389E-5</v>
      </c>
      <c r="J192">
        <f t="shared" si="26"/>
        <v>6.5017132054953661</v>
      </c>
      <c r="K192">
        <f t="shared" si="27"/>
        <v>-7.1141326432200369</v>
      </c>
      <c r="L192">
        <f t="shared" si="28"/>
        <v>9.6375908748940855</v>
      </c>
      <c r="N192">
        <f t="shared" si="29"/>
        <v>0.67462017115006645</v>
      </c>
      <c r="O192">
        <f t="shared" si="30"/>
        <v>-0.73816503891572582</v>
      </c>
      <c r="P192">
        <f t="shared" si="31"/>
        <v>1</v>
      </c>
      <c r="R192">
        <f>(N192-N191)/(L191)</f>
        <v>1.3115750255183315E-4</v>
      </c>
      <c r="S192">
        <f>(O192-O191)/(L191)</f>
        <v>1.1968673941287283E-4</v>
      </c>
      <c r="T192">
        <f>SQRT(R192^2+S192^2)</f>
        <v>1.7755902136168424E-4</v>
      </c>
      <c r="U192">
        <f t="shared" si="35"/>
        <v>5631.9301172708065</v>
      </c>
      <c r="W192">
        <f>E192*111000</f>
        <v>8.6024999999700924</v>
      </c>
      <c r="X192">
        <f t="shared" si="24"/>
        <v>-9.4128000003692591</v>
      </c>
      <c r="Y192">
        <f t="shared" si="32"/>
        <v>8.6024999999700924</v>
      </c>
      <c r="Z192">
        <f t="shared" si="32"/>
        <v>9.4128000003692591</v>
      </c>
      <c r="AA192">
        <f t="shared" si="33"/>
        <v>12.75161990087679</v>
      </c>
      <c r="AC192">
        <f>AA192/313.15</f>
        <v>4.072048507385212E-2</v>
      </c>
      <c r="AD192">
        <f>(AA193-AA192)/AC192</f>
        <v>2.9839794116539604</v>
      </c>
    </row>
    <row r="193" spans="1:30" x14ac:dyDescent="0.3">
      <c r="A193" s="1" t="s">
        <v>196</v>
      </c>
      <c r="B193">
        <v>14.7587932</v>
      </c>
      <c r="C193">
        <v>47.221397500000002</v>
      </c>
      <c r="E193">
        <f t="shared" si="34"/>
        <v>8.0999999999775696E-5</v>
      </c>
      <c r="F193">
        <f>C193-C192</f>
        <v>-8.2999999996502538E-5</v>
      </c>
      <c r="G193">
        <f>(E193/AA$231)*(4318)</f>
        <v>6.1219269938447799E-5</v>
      </c>
      <c r="H193">
        <f t="shared" si="25"/>
        <v>-6.2730856848038598E-5</v>
      </c>
      <c r="J193">
        <f t="shared" si="26"/>
        <v>6.7953389631677057</v>
      </c>
      <c r="K193">
        <f t="shared" si="27"/>
        <v>-6.9631251101322844</v>
      </c>
      <c r="L193">
        <f t="shared" si="28"/>
        <v>9.7294266492789738</v>
      </c>
      <c r="N193">
        <f t="shared" si="29"/>
        <v>0.69843159398003096</v>
      </c>
      <c r="O193">
        <f t="shared" si="30"/>
        <v>-0.71567681849457243</v>
      </c>
      <c r="P193">
        <f t="shared" si="31"/>
        <v>1</v>
      </c>
      <c r="R193">
        <f>(N193-N192)/(L192)</f>
        <v>2.4706820552004593E-3</v>
      </c>
      <c r="S193">
        <f>(O193-O192)/(L192)</f>
        <v>2.3333860830028782E-3</v>
      </c>
      <c r="T193">
        <f>SQRT(R193^2+S193^2)</f>
        <v>3.3983761460793416E-3</v>
      </c>
      <c r="U193">
        <f t="shared" si="35"/>
        <v>294.25818597322893</v>
      </c>
      <c r="W193">
        <f>E193*111000</f>
        <v>8.9909999999751022</v>
      </c>
      <c r="X193">
        <f t="shared" si="24"/>
        <v>-9.2129999996117817</v>
      </c>
      <c r="Y193">
        <f t="shared" si="32"/>
        <v>8.9909999999751022</v>
      </c>
      <c r="Z193">
        <f t="shared" si="32"/>
        <v>9.2129999996117817</v>
      </c>
      <c r="AA193">
        <f t="shared" si="33"/>
        <v>12.873128989969727</v>
      </c>
      <c r="AC193">
        <f>AA193/313.15</f>
        <v>4.1108507073190893E-2</v>
      </c>
      <c r="AD193">
        <f>(AA194-AA193)/AC193</f>
        <v>-63.00687836502054</v>
      </c>
    </row>
    <row r="194" spans="1:30" x14ac:dyDescent="0.3">
      <c r="A194" s="1" t="s">
        <v>197</v>
      </c>
      <c r="B194">
        <v>14.758859599999999</v>
      </c>
      <c r="C194">
        <v>47.2213329</v>
      </c>
      <c r="E194">
        <f t="shared" si="34"/>
        <v>6.639999999968893E-5</v>
      </c>
      <c r="F194">
        <f>C194-C193</f>
        <v>-6.4600000001746594E-5</v>
      </c>
      <c r="G194">
        <f>(E194/AA$231)*(4318)</f>
        <v>5.0184685480310459E-5</v>
      </c>
      <c r="H194">
        <f t="shared" si="25"/>
        <v>-4.8824257261007472E-5</v>
      </c>
      <c r="J194">
        <f t="shared" si="26"/>
        <v>5.5705000883144606</v>
      </c>
      <c r="K194">
        <f t="shared" si="27"/>
        <v>-5.4194925559718294</v>
      </c>
      <c r="L194">
        <f t="shared" si="28"/>
        <v>7.7718318817474099</v>
      </c>
      <c r="N194">
        <f t="shared" si="29"/>
        <v>0.71675509366036305</v>
      </c>
      <c r="O194">
        <f t="shared" si="30"/>
        <v>-0.69732498572181112</v>
      </c>
      <c r="P194">
        <f t="shared" si="31"/>
        <v>0.99999999999999989</v>
      </c>
      <c r="R194">
        <f>(N194-N193)/(L193)</f>
        <v>1.8833072431549708E-3</v>
      </c>
      <c r="S194">
        <f>(O194-O193)/(L193)</f>
        <v>1.8862193461442382E-3</v>
      </c>
      <c r="T194">
        <f>SQRT(R194^2+S194^2)</f>
        <v>2.6654586085491506E-3</v>
      </c>
      <c r="U194">
        <f t="shared" si="35"/>
        <v>375.16996016843609</v>
      </c>
      <c r="W194">
        <f>E194*111000</f>
        <v>7.3703999999654712</v>
      </c>
      <c r="X194">
        <f t="shared" si="24"/>
        <v>-7.1706000001938719</v>
      </c>
      <c r="Y194">
        <f t="shared" si="32"/>
        <v>7.3703999999654712</v>
      </c>
      <c r="Z194">
        <f t="shared" si="32"/>
        <v>7.1706000001938719</v>
      </c>
      <c r="AA194">
        <f t="shared" si="33"/>
        <v>10.283010285041602</v>
      </c>
      <c r="AC194">
        <f>AA194/313.15</f>
        <v>3.2837331263105868E-2</v>
      </c>
      <c r="AD194">
        <f>(AA195-AA194)/AC194</f>
        <v>-26.807542228473288</v>
      </c>
    </row>
    <row r="195" spans="1:30" x14ac:dyDescent="0.3">
      <c r="A195" s="1" t="s">
        <v>198</v>
      </c>
      <c r="B195">
        <v>14.7589138</v>
      </c>
      <c r="C195">
        <v>47.2212678</v>
      </c>
      <c r="E195">
        <f t="shared" si="34"/>
        <v>5.4200000001003446E-5</v>
      </c>
      <c r="F195">
        <f>C195-C194</f>
        <v>-6.5100000000484215E-5</v>
      </c>
      <c r="G195">
        <f>(E195/AA$231)*(4318)</f>
        <v>4.0964005317709742E-5</v>
      </c>
      <c r="H195">
        <f t="shared" si="25"/>
        <v>-4.920215398806953E-5</v>
      </c>
      <c r="J195">
        <f t="shared" si="26"/>
        <v>4.5470045902657814</v>
      </c>
      <c r="K195">
        <f t="shared" si="27"/>
        <v>-5.4614390926757181</v>
      </c>
      <c r="L195">
        <f t="shared" si="28"/>
        <v>7.1065158627068898</v>
      </c>
      <c r="N195">
        <f t="shared" si="29"/>
        <v>0.63983598687610832</v>
      </c>
      <c r="O195">
        <f t="shared" si="30"/>
        <v>-0.76851148976334549</v>
      </c>
      <c r="P195">
        <f t="shared" si="31"/>
        <v>1</v>
      </c>
      <c r="R195">
        <f>(N195-N194)/(L194)</f>
        <v>-9.8971655530665347E-3</v>
      </c>
      <c r="S195">
        <f>(O195-O194)/(L194)</f>
        <v>-9.1595527444076515E-3</v>
      </c>
      <c r="T195">
        <f>SQRT(R195^2+S195^2)</f>
        <v>1.3485224968920339E-2</v>
      </c>
      <c r="U195">
        <f t="shared" si="35"/>
        <v>74.155233027607593</v>
      </c>
      <c r="W195">
        <f>E195*111000</f>
        <v>6.0162000001113825</v>
      </c>
      <c r="X195">
        <f t="shared" ref="X195:X230" si="36">F195*111000</f>
        <v>-7.2261000000537479</v>
      </c>
      <c r="Y195">
        <f t="shared" si="32"/>
        <v>6.0162000001113825</v>
      </c>
      <c r="Z195">
        <f t="shared" si="32"/>
        <v>7.2261000000537479</v>
      </c>
      <c r="AA195">
        <f t="shared" si="33"/>
        <v>9.4027221405355252</v>
      </c>
      <c r="AC195">
        <f>AA195/313.15</f>
        <v>3.002625623674126E-2</v>
      </c>
      <c r="AD195">
        <f>(AA196-AA195)/AC195</f>
        <v>-16.857375989582714</v>
      </c>
    </row>
    <row r="196" spans="1:30" x14ac:dyDescent="0.3">
      <c r="A196" s="1" t="s">
        <v>199</v>
      </c>
      <c r="B196">
        <v>14.7589688</v>
      </c>
      <c r="C196">
        <v>47.221209500000001</v>
      </c>
      <c r="E196">
        <f t="shared" si="34"/>
        <v>5.4999999999694182E-5</v>
      </c>
      <c r="F196">
        <f>C196-C195</f>
        <v>-5.8299999999178453E-5</v>
      </c>
      <c r="G196">
        <f>(E196/AA$231)*(4318)</f>
        <v>4.1568640081546061E-5</v>
      </c>
      <c r="H196">
        <f t="shared" ref="H196:H230" si="37">(F196/AA$231)*(4318)</f>
        <v>-4.4062758486062911E-5</v>
      </c>
      <c r="J196">
        <f t="shared" ref="J196:J230" si="38">G196*111000</f>
        <v>4.6141190490516131</v>
      </c>
      <c r="K196">
        <f t="shared" ref="K196:K230" si="39">H196*111000</f>
        <v>-4.890966191952983</v>
      </c>
      <c r="L196">
        <f t="shared" ref="L196:L230" si="40">SQRT(J196^2+K196^2)</f>
        <v>6.7239605062528458</v>
      </c>
      <c r="N196">
        <f t="shared" ref="N196:N230" si="41">(J196)/L196</f>
        <v>0.6862204268988169</v>
      </c>
      <c r="O196">
        <f t="shared" ref="O196:O230" si="42">(K196)/L196</f>
        <v>-0.7273936525065402</v>
      </c>
      <c r="P196">
        <f t="shared" ref="P196:P230" si="43">SQRT(N196^2+O196^2)</f>
        <v>1</v>
      </c>
      <c r="R196">
        <f>(N196-N195)/(L195)</f>
        <v>6.5270296892070302E-3</v>
      </c>
      <c r="S196">
        <f>(O196-O195)/(L195)</f>
        <v>5.7859347746735913E-3</v>
      </c>
      <c r="T196">
        <f>SQRT(R196^2+S196^2)</f>
        <v>8.7223367156150974E-3</v>
      </c>
      <c r="U196">
        <f t="shared" si="35"/>
        <v>114.64817658435011</v>
      </c>
      <c r="W196">
        <f>E196*111000</f>
        <v>6.1049999999660542</v>
      </c>
      <c r="X196">
        <f t="shared" si="36"/>
        <v>-6.4712999999088083</v>
      </c>
      <c r="Y196">
        <f t="shared" ref="Y196:Z230" si="44">ABS(W196)</f>
        <v>6.1049999999660542</v>
      </c>
      <c r="Z196">
        <f t="shared" si="44"/>
        <v>6.4712999999088083</v>
      </c>
      <c r="AA196">
        <f t="shared" ref="AA196:AA230" si="45">SQRT(W196^2+X196^2)</f>
        <v>8.8965582495932249</v>
      </c>
      <c r="AC196">
        <f>AA196/313.15</f>
        <v>2.8409893819553649E-2</v>
      </c>
      <c r="AD196">
        <f>(AA197-AA196)/AC196</f>
        <v>99.21382933378176</v>
      </c>
    </row>
    <row r="197" spans="1:30" x14ac:dyDescent="0.3">
      <c r="A197" s="1" t="s">
        <v>200</v>
      </c>
      <c r="B197">
        <v>14.759039899999999</v>
      </c>
      <c r="C197">
        <v>47.221131499999998</v>
      </c>
      <c r="E197">
        <f t="shared" ref="E197:E230" si="46">B197-B196</f>
        <v>7.1099999999546526E-5</v>
      </c>
      <c r="F197">
        <f>C197-C196</f>
        <v>-7.8000000002020897E-5</v>
      </c>
      <c r="G197">
        <f>(E197/AA$231)*(4318)</f>
        <v>5.3736914723554702E-5</v>
      </c>
      <c r="H197">
        <f t="shared" si="37"/>
        <v>-5.8951889572047777E-5</v>
      </c>
      <c r="J197">
        <f t="shared" si="38"/>
        <v>5.964797534314572</v>
      </c>
      <c r="K197">
        <f t="shared" si="39"/>
        <v>-6.5436597424973035</v>
      </c>
      <c r="L197">
        <f t="shared" si="40"/>
        <v>8.8542810239423204</v>
      </c>
      <c r="N197">
        <f t="shared" si="41"/>
        <v>0.67366255014783549</v>
      </c>
      <c r="O197">
        <f t="shared" si="42"/>
        <v>-0.73903908457422951</v>
      </c>
      <c r="P197">
        <f t="shared" si="43"/>
        <v>1</v>
      </c>
      <c r="R197">
        <f>(N197-N196)/(L196)</f>
        <v>-1.8676309504351495E-3</v>
      </c>
      <c r="S197">
        <f>(O197-O196)/(L196)</f>
        <v>-1.7319304681905575E-3</v>
      </c>
      <c r="T197">
        <f>SQRT(R197^2+S197^2)</f>
        <v>2.5470823531385991E-3</v>
      </c>
      <c r="U197">
        <f t="shared" ref="U197:U230" si="47">1/T197</f>
        <v>392.60607289268324</v>
      </c>
      <c r="W197">
        <f>E197*111000</f>
        <v>7.8920999999496644</v>
      </c>
      <c r="X197">
        <f t="shared" si="36"/>
        <v>-8.6580000002243196</v>
      </c>
      <c r="Y197">
        <f t="shared" si="44"/>
        <v>7.8920999999496644</v>
      </c>
      <c r="Z197">
        <f t="shared" si="44"/>
        <v>8.6580000002243196</v>
      </c>
      <c r="AA197">
        <f t="shared" si="45"/>
        <v>11.715212606397282</v>
      </c>
      <c r="AC197">
        <f>AA197/313.15</f>
        <v>3.7410865739732659E-2</v>
      </c>
      <c r="AD197">
        <f>(AA198-AA197)/AC197</f>
        <v>2.9350958216283543</v>
      </c>
    </row>
    <row r="198" spans="1:30" x14ac:dyDescent="0.3">
      <c r="A198" s="1" t="s">
        <v>201</v>
      </c>
      <c r="B198">
        <v>14.7591131</v>
      </c>
      <c r="C198">
        <v>47.221054100000003</v>
      </c>
      <c r="E198">
        <f t="shared" si="46"/>
        <v>7.3200000000994692E-5</v>
      </c>
      <c r="F198">
        <f>C198-C197</f>
        <v>-7.7399999995009239E-5</v>
      </c>
      <c r="G198">
        <f>(E198/AA$231)*(4318)</f>
        <v>5.5324080982317078E-5</v>
      </c>
      <c r="H198">
        <f t="shared" si="37"/>
        <v>-5.849841349312902E-5</v>
      </c>
      <c r="J198">
        <f t="shared" si="38"/>
        <v>6.1409729890371958</v>
      </c>
      <c r="K198">
        <f t="shared" si="39"/>
        <v>-6.4933238977373211</v>
      </c>
      <c r="L198">
        <f t="shared" si="40"/>
        <v>8.9372705281316751</v>
      </c>
      <c r="N198">
        <f t="shared" si="41"/>
        <v>0.68711951481242206</v>
      </c>
      <c r="O198">
        <f t="shared" si="42"/>
        <v>-0.72654440494985684</v>
      </c>
      <c r="P198">
        <f t="shared" si="43"/>
        <v>0.99999999999999989</v>
      </c>
      <c r="R198">
        <f>(N198-N197)/(L197)</f>
        <v>1.5198257914107777E-3</v>
      </c>
      <c r="S198">
        <f>(O198-O197)/(L197)</f>
        <v>1.4111455905438932E-3</v>
      </c>
      <c r="T198">
        <f>SQRT(R198^2+S198^2)</f>
        <v>2.0739340187066872E-3</v>
      </c>
      <c r="U198">
        <f t="shared" si="47"/>
        <v>482.17541685516284</v>
      </c>
      <c r="W198">
        <f>E198*111000</f>
        <v>8.1252000001104108</v>
      </c>
      <c r="X198">
        <f t="shared" si="36"/>
        <v>-8.5913999994460255</v>
      </c>
      <c r="Y198">
        <f t="shared" si="44"/>
        <v>8.1252000001104108</v>
      </c>
      <c r="Z198">
        <f t="shared" si="44"/>
        <v>8.5913999994460255</v>
      </c>
      <c r="AA198">
        <f t="shared" si="45"/>
        <v>11.825017082113471</v>
      </c>
      <c r="AC198">
        <f>AA198/313.15</f>
        <v>3.776151072046454E-2</v>
      </c>
      <c r="AD198">
        <f>(AA199-AA198)/AC198</f>
        <v>-10.966290782210576</v>
      </c>
    </row>
    <row r="199" spans="1:30" x14ac:dyDescent="0.3">
      <c r="A199" s="1" t="s">
        <v>202</v>
      </c>
      <c r="B199">
        <v>14.759188200000001</v>
      </c>
      <c r="C199">
        <v>47.2209839</v>
      </c>
      <c r="E199">
        <f t="shared" si="46"/>
        <v>7.5100000000105638E-5</v>
      </c>
      <c r="F199">
        <f>C199-C198</f>
        <v>-7.0200000003239893E-5</v>
      </c>
      <c r="G199">
        <f>(E199/AA$231)*(4318)</f>
        <v>5.6760088548106529E-5</v>
      </c>
      <c r="H199">
        <f t="shared" si="37"/>
        <v>-5.3056700615917043E-5</v>
      </c>
      <c r="J199">
        <f t="shared" si="38"/>
        <v>6.3003698288398251</v>
      </c>
      <c r="K199">
        <f t="shared" si="39"/>
        <v>-5.8892937683667919</v>
      </c>
      <c r="L199">
        <f t="shared" si="40"/>
        <v>8.6242936563105914</v>
      </c>
      <c r="N199">
        <f t="shared" si="41"/>
        <v>0.73053748862432366</v>
      </c>
      <c r="O199">
        <f t="shared" si="42"/>
        <v>-0.68287259259283939</v>
      </c>
      <c r="P199">
        <f t="shared" si="43"/>
        <v>0.99999999999999989</v>
      </c>
      <c r="R199">
        <f>(N199-N198)/(L198)</f>
        <v>4.8580798438668353E-3</v>
      </c>
      <c r="S199">
        <f>(O199-O198)/(L198)</f>
        <v>4.8864820886368515E-3</v>
      </c>
      <c r="T199">
        <f>SQRT(R199^2+S199^2)</f>
        <v>6.8904750904385378E-3</v>
      </c>
      <c r="U199">
        <f t="shared" si="47"/>
        <v>145.12787389473837</v>
      </c>
      <c r="W199">
        <f>E199*111000</f>
        <v>8.3361000000117258</v>
      </c>
      <c r="X199">
        <f t="shared" si="36"/>
        <v>-7.7922000003596281</v>
      </c>
      <c r="Y199">
        <f t="shared" si="44"/>
        <v>8.3361000000117258</v>
      </c>
      <c r="Z199">
        <f t="shared" si="44"/>
        <v>7.7922000003596281</v>
      </c>
      <c r="AA199">
        <f t="shared" si="45"/>
        <v>11.410913375177294</v>
      </c>
      <c r="AC199">
        <f>AA199/313.15</f>
        <v>3.6439129411391651E-2</v>
      </c>
      <c r="AD199">
        <f>(AA200-AA199)/AC199</f>
        <v>2.6578026476401306</v>
      </c>
    </row>
    <row r="200" spans="1:30" x14ac:dyDescent="0.3">
      <c r="A200" s="1" t="s">
        <v>203</v>
      </c>
      <c r="B200">
        <v>14.759260400000001</v>
      </c>
      <c r="C200">
        <v>47.220909499999998</v>
      </c>
      <c r="E200">
        <f t="shared" si="46"/>
        <v>7.2199999999966735E-5</v>
      </c>
      <c r="F200">
        <f>C200-C199</f>
        <v>-7.4400000002583511E-5</v>
      </c>
      <c r="G200">
        <f>(E200/AA$231)*(4318)</f>
        <v>5.4568287525507841E-5</v>
      </c>
      <c r="H200">
        <f t="shared" si="37"/>
        <v>-5.6231033130756667E-5</v>
      </c>
      <c r="J200">
        <f t="shared" si="38"/>
        <v>6.0570799153313706</v>
      </c>
      <c r="K200">
        <f t="shared" si="39"/>
        <v>-6.2416446775139898</v>
      </c>
      <c r="L200">
        <f t="shared" si="40"/>
        <v>8.6974907519956233</v>
      </c>
      <c r="N200">
        <f t="shared" si="41"/>
        <v>0.69641694231656237</v>
      </c>
      <c r="O200">
        <f t="shared" si="42"/>
        <v>-0.7176374031880236</v>
      </c>
      <c r="P200">
        <f t="shared" si="43"/>
        <v>1</v>
      </c>
      <c r="R200">
        <f>(N200-N199)/(L199)</f>
        <v>-3.9563293722952621E-3</v>
      </c>
      <c r="S200">
        <f>(O200-O199)/(L199)</f>
        <v>-4.031032798813154E-3</v>
      </c>
      <c r="T200">
        <f>SQRT(R200^2+S200^2)</f>
        <v>5.6481649698989526E-3</v>
      </c>
      <c r="U200">
        <f t="shared" si="47"/>
        <v>177.04865302790373</v>
      </c>
      <c r="W200">
        <f>E200*111000</f>
        <v>8.0141999999963076</v>
      </c>
      <c r="X200">
        <f t="shared" si="36"/>
        <v>-8.2584000002867697</v>
      </c>
      <c r="Y200">
        <f t="shared" si="44"/>
        <v>8.0141999999963076</v>
      </c>
      <c r="Z200">
        <f t="shared" si="44"/>
        <v>8.2584000002867697</v>
      </c>
      <c r="AA200">
        <f t="shared" si="45"/>
        <v>11.507761389804593</v>
      </c>
      <c r="AC200">
        <f>AA200/313.15</f>
        <v>3.6748399775840948E-2</v>
      </c>
      <c r="AD200">
        <f>(AA201-AA200)/AC200</f>
        <v>69.380810558416826</v>
      </c>
    </row>
    <row r="201" spans="1:30" x14ac:dyDescent="0.3">
      <c r="A201" s="1" t="s">
        <v>204</v>
      </c>
      <c r="B201">
        <v>14.7593529</v>
      </c>
      <c r="C201">
        <v>47.220823000000003</v>
      </c>
      <c r="E201">
        <f t="shared" si="46"/>
        <v>9.2499999999162696E-5</v>
      </c>
      <c r="F201">
        <f>C201-C200</f>
        <v>-8.6499999994771315E-5</v>
      </c>
      <c r="G201">
        <f>(E201/AA$231)*(4318)</f>
        <v>6.99108946823561E-5</v>
      </c>
      <c r="H201">
        <f t="shared" si="37"/>
        <v>-6.5376133942843245E-5</v>
      </c>
      <c r="J201">
        <f t="shared" si="38"/>
        <v>7.7601093097415275</v>
      </c>
      <c r="K201">
        <f t="shared" si="39"/>
        <v>-7.2567508676556001</v>
      </c>
      <c r="L201">
        <f t="shared" si="40"/>
        <v>10.624487265480505</v>
      </c>
      <c r="N201">
        <f t="shared" si="41"/>
        <v>0.73039847625913334</v>
      </c>
      <c r="O201">
        <f t="shared" si="42"/>
        <v>-0.68302127776397736</v>
      </c>
      <c r="P201">
        <f t="shared" si="43"/>
        <v>1</v>
      </c>
      <c r="R201">
        <f>(N201-N200)/(L200)</f>
        <v>3.9070503104328075E-3</v>
      </c>
      <c r="S201">
        <f>(O201-O200)/(L200)</f>
        <v>3.9800129038485765E-3</v>
      </c>
      <c r="T201">
        <f>SQRT(R201^2+S201^2)</f>
        <v>5.5772345156945196E-3</v>
      </c>
      <c r="U201">
        <f t="shared" si="47"/>
        <v>179.30033194515443</v>
      </c>
      <c r="W201">
        <f>E201*111000</f>
        <v>10.267499999907059</v>
      </c>
      <c r="X201">
        <f t="shared" si="36"/>
        <v>-9.601499999419616</v>
      </c>
      <c r="Y201">
        <f t="shared" si="44"/>
        <v>10.267499999907059</v>
      </c>
      <c r="Z201">
        <f t="shared" si="44"/>
        <v>9.601499999419616</v>
      </c>
      <c r="AA201">
        <f t="shared" si="45"/>
        <v>14.057395152977181</v>
      </c>
      <c r="AC201">
        <f>AA201/313.15</f>
        <v>4.4890292680751016E-2</v>
      </c>
      <c r="AD201">
        <f>(AA202-AA201)/AC201</f>
        <v>32.348402365042048</v>
      </c>
    </row>
    <row r="202" spans="1:30" x14ac:dyDescent="0.3">
      <c r="A202" s="1" t="s">
        <v>205</v>
      </c>
      <c r="B202">
        <v>14.7594513</v>
      </c>
      <c r="C202">
        <v>47.220723800000002</v>
      </c>
      <c r="E202">
        <f t="shared" si="46"/>
        <v>9.8400000000609111E-5</v>
      </c>
      <c r="F202">
        <f>C202-C201</f>
        <v>-9.9200000001076205E-5</v>
      </c>
      <c r="G202">
        <f>(E202/AA$231)*(4318)</f>
        <v>7.4370076074039938E-5</v>
      </c>
      <c r="H202">
        <f t="shared" si="37"/>
        <v>-7.4974710839218817E-5</v>
      </c>
      <c r="J202">
        <f t="shared" si="38"/>
        <v>8.2550784442184337</v>
      </c>
      <c r="K202">
        <f t="shared" si="39"/>
        <v>-8.3221929031532884</v>
      </c>
      <c r="L202">
        <f t="shared" si="40"/>
        <v>11.721997049884239</v>
      </c>
      <c r="N202">
        <f t="shared" si="41"/>
        <v>0.70423822912495593</v>
      </c>
      <c r="O202">
        <f t="shared" si="42"/>
        <v>-0.70996374318618982</v>
      </c>
      <c r="P202">
        <f t="shared" si="43"/>
        <v>1</v>
      </c>
      <c r="R202">
        <f>(N202-N201)/(L201)</f>
        <v>-2.4622597289163666E-3</v>
      </c>
      <c r="S202">
        <f>(O202-O201)/(L201)</f>
        <v>-2.5358838265776727E-3</v>
      </c>
      <c r="T202">
        <f>SQRT(R202^2+S202^2)</f>
        <v>3.5346046107791913E-3</v>
      </c>
      <c r="U202">
        <f t="shared" si="47"/>
        <v>282.91707563283961</v>
      </c>
      <c r="W202">
        <f>E202*111000</f>
        <v>10.922400000067611</v>
      </c>
      <c r="X202">
        <f t="shared" si="36"/>
        <v>-11.011200000119459</v>
      </c>
      <c r="Y202">
        <f t="shared" si="44"/>
        <v>10.922400000067611</v>
      </c>
      <c r="Z202">
        <f t="shared" si="44"/>
        <v>11.011200000119459</v>
      </c>
      <c r="AA202">
        <f t="shared" si="45"/>
        <v>15.509524402898617</v>
      </c>
      <c r="AC202">
        <f>AA202/313.15</f>
        <v>4.9527460970457023E-2</v>
      </c>
      <c r="AD202">
        <f>(AA203-AA202)/AC202</f>
        <v>-55.681229204219413</v>
      </c>
    </row>
    <row r="203" spans="1:30" x14ac:dyDescent="0.3">
      <c r="A203" s="1" t="s">
        <v>206</v>
      </c>
      <c r="B203">
        <v>14.7595378</v>
      </c>
      <c r="C203">
        <v>47.220648199999999</v>
      </c>
      <c r="E203">
        <f t="shared" si="46"/>
        <v>8.6500000000100385E-5</v>
      </c>
      <c r="F203">
        <f>C203-C202</f>
        <v>-7.5600000002395973E-5</v>
      </c>
      <c r="G203">
        <f>(E203/AA$231)*(4318)</f>
        <v>6.5376133946870921E-5</v>
      </c>
      <c r="H203">
        <f t="shared" si="37"/>
        <v>-5.7137985277853701E-5</v>
      </c>
      <c r="J203">
        <f t="shared" si="38"/>
        <v>7.2567508681026727</v>
      </c>
      <c r="K203">
        <f t="shared" si="39"/>
        <v>-6.3423163658417607</v>
      </c>
      <c r="L203">
        <f t="shared" si="40"/>
        <v>9.6377077174052719</v>
      </c>
      <c r="N203">
        <f t="shared" si="41"/>
        <v>0.75295403024074936</v>
      </c>
      <c r="O203">
        <f t="shared" si="42"/>
        <v>-0.65807311777963751</v>
      </c>
      <c r="P203">
        <f t="shared" si="43"/>
        <v>1</v>
      </c>
      <c r="R203">
        <f>(N203-N202)/(L202)</f>
        <v>4.1559301634762425E-3</v>
      </c>
      <c r="S203">
        <f>(O203-O202)/(L202)</f>
        <v>4.4267734572638173E-3</v>
      </c>
      <c r="T203">
        <f>SQRT(R203^2+S203^2)</f>
        <v>6.0719089885823488E-3</v>
      </c>
      <c r="U203">
        <f t="shared" si="47"/>
        <v>164.69285061426407</v>
      </c>
      <c r="W203">
        <f>E203*111000</f>
        <v>9.6015000000111428</v>
      </c>
      <c r="X203">
        <f t="shared" si="36"/>
        <v>-8.391600000265953</v>
      </c>
      <c r="Y203">
        <f t="shared" si="44"/>
        <v>9.6015000000111428</v>
      </c>
      <c r="Z203">
        <f t="shared" si="44"/>
        <v>8.391600000265953</v>
      </c>
      <c r="AA203">
        <f t="shared" si="45"/>
        <v>12.751774496699568</v>
      </c>
      <c r="AC203">
        <f>AA203/313.15</f>
        <v>4.0720978753631065E-2</v>
      </c>
      <c r="AD203">
        <f>(AA204-AA203)/AC203</f>
        <v>2.4151909888674346</v>
      </c>
    </row>
    <row r="204" spans="1:30" x14ac:dyDescent="0.3">
      <c r="A204" s="1" t="s">
        <v>207</v>
      </c>
      <c r="B204">
        <v>14.7596209</v>
      </c>
      <c r="C204">
        <v>47.220567600000003</v>
      </c>
      <c r="E204">
        <f t="shared" si="46"/>
        <v>8.3099999999447505E-5</v>
      </c>
      <c r="F204">
        <f>C204-C203</f>
        <v>-8.0599999996877614E-5</v>
      </c>
      <c r="G204">
        <f>(E204/AA$231)*(4318)</f>
        <v>6.2806436195867615E-5</v>
      </c>
      <c r="H204">
        <f t="shared" si="37"/>
        <v>-6.0916952553844529E-5</v>
      </c>
      <c r="J204">
        <f t="shared" si="38"/>
        <v>6.9715144177413055</v>
      </c>
      <c r="K204">
        <f t="shared" si="39"/>
        <v>-6.7617817334767425</v>
      </c>
      <c r="L204">
        <f t="shared" si="40"/>
        <v>9.7120392033781791</v>
      </c>
      <c r="N204">
        <f t="shared" si="41"/>
        <v>0.7178218983420469</v>
      </c>
      <c r="O204">
        <f t="shared" si="42"/>
        <v>-0.6962267750242157</v>
      </c>
      <c r="P204">
        <f t="shared" si="43"/>
        <v>0.99999999999999989</v>
      </c>
      <c r="R204">
        <f>(N204-N203)/(L203)</f>
        <v>-3.6452788286218088E-3</v>
      </c>
      <c r="S204">
        <f>(O204-O203)/(L203)</f>
        <v>-3.9587896171279805E-3</v>
      </c>
      <c r="T204">
        <f>SQRT(R204^2+S204^2)</f>
        <v>5.3814563986971679E-3</v>
      </c>
      <c r="U204">
        <f t="shared" si="47"/>
        <v>185.82330245063335</v>
      </c>
      <c r="W204">
        <f>E204*111000</f>
        <v>9.224099999938673</v>
      </c>
      <c r="X204">
        <f t="shared" si="36"/>
        <v>-8.9465999996534151</v>
      </c>
      <c r="Y204">
        <f t="shared" si="44"/>
        <v>9.224099999938673</v>
      </c>
      <c r="Z204">
        <f t="shared" si="44"/>
        <v>8.9465999996534151</v>
      </c>
      <c r="AA204">
        <f t="shared" si="45"/>
        <v>12.8501234376432</v>
      </c>
      <c r="AC204">
        <f>AA204/313.15</f>
        <v>4.1035042112863483E-2</v>
      </c>
      <c r="AD204">
        <f>(AA205-AA204)/AC204</f>
        <v>-43.455425254456401</v>
      </c>
    </row>
    <row r="205" spans="1:30" x14ac:dyDescent="0.3">
      <c r="A205" s="1" t="s">
        <v>208</v>
      </c>
      <c r="B205">
        <v>14.759691399999999</v>
      </c>
      <c r="C205">
        <v>47.220497100000003</v>
      </c>
      <c r="E205">
        <f t="shared" si="46"/>
        <v>7.0499999999640295E-5</v>
      </c>
      <c r="F205">
        <f>C205-C204</f>
        <v>-7.0499999999640295E-5</v>
      </c>
      <c r="G205">
        <f>(E205/AA$231)*(4318)</f>
        <v>5.3283438650006182E-5</v>
      </c>
      <c r="H205">
        <f t="shared" si="37"/>
        <v>-5.3283438650006182E-5</v>
      </c>
      <c r="J205">
        <f t="shared" si="38"/>
        <v>5.9144616901506861</v>
      </c>
      <c r="K205">
        <f t="shared" si="39"/>
        <v>-5.9144616901506861</v>
      </c>
      <c r="L205">
        <f t="shared" si="40"/>
        <v>8.3643119363471978</v>
      </c>
      <c r="N205">
        <f t="shared" si="41"/>
        <v>0.70710678118654757</v>
      </c>
      <c r="O205">
        <f t="shared" si="42"/>
        <v>-0.70710678118654757</v>
      </c>
      <c r="P205">
        <f t="shared" si="43"/>
        <v>1</v>
      </c>
      <c r="R205">
        <f>(N205-N204)/(L204)</f>
        <v>-1.1032819092999797E-3</v>
      </c>
      <c r="S205">
        <f>(O205-O204)/(L204)</f>
        <v>-1.1202597039092913E-3</v>
      </c>
      <c r="T205">
        <f>SQRT(R205^2+S205^2)</f>
        <v>1.5723271846506826E-3</v>
      </c>
      <c r="U205">
        <f t="shared" si="47"/>
        <v>635.99994311754256</v>
      </c>
      <c r="W205">
        <f>E205*111000</f>
        <v>7.8254999999600727</v>
      </c>
      <c r="X205">
        <f t="shared" si="36"/>
        <v>-7.8254999999600727</v>
      </c>
      <c r="Y205">
        <f t="shared" si="44"/>
        <v>7.8254999999600727</v>
      </c>
      <c r="Z205">
        <f t="shared" si="44"/>
        <v>7.8254999999600727</v>
      </c>
      <c r="AA205">
        <f t="shared" si="45"/>
        <v>11.06692823229419</v>
      </c>
      <c r="AC205">
        <f>AA205/313.15</f>
        <v>3.534066176686633E-2</v>
      </c>
      <c r="AD205">
        <f>(AA206-AA205)/AC205</f>
        <v>-41.932229205415545</v>
      </c>
    </row>
    <row r="206" spans="1:30" x14ac:dyDescent="0.3">
      <c r="A206" s="1" t="s">
        <v>209</v>
      </c>
      <c r="B206">
        <v>14.7597551</v>
      </c>
      <c r="C206">
        <v>47.220438799999997</v>
      </c>
      <c r="E206">
        <f t="shared" si="46"/>
        <v>6.370000000011089E-5</v>
      </c>
      <c r="F206">
        <f>C206-C205</f>
        <v>-5.8300000006283881E-5</v>
      </c>
      <c r="G206">
        <f>(E206/AA$231)*(4318)</f>
        <v>4.814404314934213E-5</v>
      </c>
      <c r="H206">
        <f t="shared" si="37"/>
        <v>-4.4062758491433147E-5</v>
      </c>
      <c r="J206">
        <f t="shared" si="38"/>
        <v>5.3439887895769767</v>
      </c>
      <c r="K206">
        <f t="shared" si="39"/>
        <v>-4.8909661925490795</v>
      </c>
      <c r="L206">
        <f t="shared" si="40"/>
        <v>7.2442919929957572</v>
      </c>
      <c r="N206">
        <f t="shared" si="41"/>
        <v>0.73768268793470571</v>
      </c>
      <c r="O206">
        <f t="shared" si="42"/>
        <v>-0.67514757788310809</v>
      </c>
      <c r="P206">
        <f t="shared" si="43"/>
        <v>1</v>
      </c>
      <c r="R206">
        <f>(N206-N205)/(L205)</f>
        <v>3.6555196626862083E-3</v>
      </c>
      <c r="S206">
        <f>(O206-O205)/(L205)</f>
        <v>3.8209004574016976E-3</v>
      </c>
      <c r="T206">
        <f>SQRT(R206^2+S206^2)</f>
        <v>5.2879206035697998E-3</v>
      </c>
      <c r="U206">
        <f t="shared" si="47"/>
        <v>189.11025239768432</v>
      </c>
      <c r="W206">
        <f>E206*111000</f>
        <v>7.0707000000123088</v>
      </c>
      <c r="X206">
        <f t="shared" si="36"/>
        <v>-6.4713000006975108</v>
      </c>
      <c r="Y206">
        <f t="shared" si="44"/>
        <v>7.0707000000123088</v>
      </c>
      <c r="Z206">
        <f t="shared" si="44"/>
        <v>6.4713000006975108</v>
      </c>
      <c r="AA206">
        <f t="shared" si="45"/>
        <v>9.5850155028148851</v>
      </c>
      <c r="AC206">
        <f>AA206/313.15</f>
        <v>3.0608384169934173E-2</v>
      </c>
      <c r="AD206">
        <f>(AA207-AA206)/AC206</f>
        <v>19.221889692745798</v>
      </c>
    </row>
    <row r="207" spans="1:30" x14ac:dyDescent="0.3">
      <c r="A207" s="1" t="s">
        <v>210</v>
      </c>
      <c r="B207">
        <v>14.759820899999999</v>
      </c>
      <c r="C207">
        <v>47.220374999999997</v>
      </c>
      <c r="E207">
        <f t="shared" si="46"/>
        <v>6.5799999999782699E-5</v>
      </c>
      <c r="F207">
        <f>C207-C206</f>
        <v>-6.3799999999503143E-5</v>
      </c>
      <c r="G207">
        <f>(E207/AA$231)*(4318)</f>
        <v>4.9731209406761946E-5</v>
      </c>
      <c r="H207">
        <f t="shared" si="37"/>
        <v>-4.8219622494486032E-5</v>
      </c>
      <c r="J207">
        <f t="shared" si="38"/>
        <v>5.5201642441505756</v>
      </c>
      <c r="K207">
        <f t="shared" si="39"/>
        <v>-5.35237809688795</v>
      </c>
      <c r="L207">
        <f t="shared" si="40"/>
        <v>7.6889638166949634</v>
      </c>
      <c r="N207">
        <f t="shared" si="41"/>
        <v>0.71793344015544758</v>
      </c>
      <c r="O207">
        <f t="shared" si="42"/>
        <v>-0.69611175504121758</v>
      </c>
      <c r="P207">
        <f t="shared" si="43"/>
        <v>0.99999999999999989</v>
      </c>
      <c r="R207">
        <f>(N207-N206)/(L206)</f>
        <v>-2.7261805292156855E-3</v>
      </c>
      <c r="S207">
        <f>(O207-O206)/(L206)</f>
        <v>-2.8938890340669591E-3</v>
      </c>
      <c r="T207">
        <f>SQRT(R207^2+S207^2)</f>
        <v>3.9757582948876198E-3</v>
      </c>
      <c r="U207">
        <f t="shared" si="47"/>
        <v>251.52434474849443</v>
      </c>
      <c r="W207">
        <f>E207*111000</f>
        <v>7.3037999999758796</v>
      </c>
      <c r="X207">
        <f t="shared" si="36"/>
        <v>-7.0817999999448489</v>
      </c>
      <c r="Y207">
        <f t="shared" si="44"/>
        <v>7.3037999999758796</v>
      </c>
      <c r="Z207">
        <f t="shared" si="44"/>
        <v>7.0817999999448489</v>
      </c>
      <c r="AA207">
        <f t="shared" si="45"/>
        <v>10.173366487002546</v>
      </c>
      <c r="AC207">
        <f>AA207/313.15</f>
        <v>3.2487199383690074E-2</v>
      </c>
      <c r="AD207">
        <f>(AA208-AA207)/AC207</f>
        <v>-40.625538972186213</v>
      </c>
    </row>
    <row r="208" spans="1:30" x14ac:dyDescent="0.3">
      <c r="A208" s="1" t="s">
        <v>211</v>
      </c>
      <c r="B208">
        <v>14.7598772</v>
      </c>
      <c r="C208">
        <v>47.220318499999998</v>
      </c>
      <c r="E208">
        <f t="shared" si="46"/>
        <v>5.6300000000675254E-5</v>
      </c>
      <c r="F208">
        <f>C208-C207</f>
        <v>-5.649999999945976E-5</v>
      </c>
      <c r="G208">
        <f>(E208/AA$231)*(4318)</f>
        <v>4.2551171575129558E-5</v>
      </c>
      <c r="H208">
        <f t="shared" si="37"/>
        <v>-4.2702330265417355E-5</v>
      </c>
      <c r="J208">
        <f t="shared" si="38"/>
        <v>4.7231800448393813</v>
      </c>
      <c r="K208">
        <f t="shared" si="39"/>
        <v>-4.7399586594613261</v>
      </c>
      <c r="L208">
        <f t="shared" si="40"/>
        <v>6.6914600670833675</v>
      </c>
      <c r="N208">
        <f t="shared" si="41"/>
        <v>0.70585193627227183</v>
      </c>
      <c r="O208">
        <f t="shared" si="42"/>
        <v>-0.70835940317093604</v>
      </c>
      <c r="P208">
        <f t="shared" si="43"/>
        <v>1</v>
      </c>
      <c r="R208">
        <f>(N208-N207)/(L207)</f>
        <v>-1.5712785456140801E-3</v>
      </c>
      <c r="S208">
        <f>(O208-O207)/(L207)</f>
        <v>-1.5928866908080999E-3</v>
      </c>
      <c r="T208">
        <f>SQRT(R208^2+S208^2)</f>
        <v>2.237454866061141E-3</v>
      </c>
      <c r="U208">
        <f t="shared" si="47"/>
        <v>446.93638972053071</v>
      </c>
      <c r="W208">
        <f>E208*111000</f>
        <v>6.2493000000749532</v>
      </c>
      <c r="X208">
        <f t="shared" si="36"/>
        <v>-6.2714999999400334</v>
      </c>
      <c r="Y208">
        <f t="shared" si="44"/>
        <v>6.2493000000749532</v>
      </c>
      <c r="Z208">
        <f t="shared" si="44"/>
        <v>6.2714999999400334</v>
      </c>
      <c r="AA208">
        <f t="shared" si="45"/>
        <v>8.8535565023432614</v>
      </c>
      <c r="AC208">
        <f>AA208/313.15</f>
        <v>2.8272573853882363E-2</v>
      </c>
      <c r="AD208">
        <f>(AA209-AA208)/AC208</f>
        <v>-66.06283599963254</v>
      </c>
    </row>
    <row r="209" spans="1:30" x14ac:dyDescent="0.3">
      <c r="A209" s="1" t="s">
        <v>212</v>
      </c>
      <c r="B209">
        <v>14.759922100000001</v>
      </c>
      <c r="C209">
        <v>47.220274400000001</v>
      </c>
      <c r="E209">
        <f t="shared" si="46"/>
        <v>4.4900000000680507E-5</v>
      </c>
      <c r="F209">
        <f>C209-C208</f>
        <v>-4.4099999996660699E-5</v>
      </c>
      <c r="G209">
        <f>(E209/AA$231)*(4318)</f>
        <v>3.3935126176365166E-5</v>
      </c>
      <c r="H209">
        <f t="shared" si="37"/>
        <v>-3.3330491408501172E-5</v>
      </c>
      <c r="J209">
        <f t="shared" si="38"/>
        <v>3.7667990055765332</v>
      </c>
      <c r="K209">
        <f t="shared" si="39"/>
        <v>-3.6996845463436303</v>
      </c>
      <c r="L209">
        <f t="shared" si="40"/>
        <v>5.2798144371621847</v>
      </c>
      <c r="N209">
        <f t="shared" si="41"/>
        <v>0.71343397583516721</v>
      </c>
      <c r="O209">
        <f t="shared" si="42"/>
        <v>-0.70072245727108384</v>
      </c>
      <c r="P209">
        <f t="shared" si="43"/>
        <v>0.99999999999999989</v>
      </c>
      <c r="R209">
        <f>(N209-N208)/(L208)</f>
        <v>1.1330919540554316E-3</v>
      </c>
      <c r="S209">
        <f>(O209-O208)/(L208)</f>
        <v>1.1412973885056665E-3</v>
      </c>
      <c r="T209">
        <f>SQRT(R209^2+S209^2)</f>
        <v>1.6082465934535693E-3</v>
      </c>
      <c r="U209">
        <f t="shared" si="47"/>
        <v>621.79519239806825</v>
      </c>
      <c r="W209">
        <f>E209*111000</f>
        <v>4.9839000000755362</v>
      </c>
      <c r="X209">
        <f t="shared" si="36"/>
        <v>-4.8950999996293376</v>
      </c>
      <c r="Y209">
        <f t="shared" si="44"/>
        <v>4.9839000000755362</v>
      </c>
      <c r="Z209">
        <f t="shared" si="44"/>
        <v>4.8950999996293376</v>
      </c>
      <c r="AA209">
        <f t="shared" si="45"/>
        <v>6.9857900925467318</v>
      </c>
      <c r="AC209">
        <f>AA209/313.15</f>
        <v>2.2308127391175898E-2</v>
      </c>
      <c r="AD209">
        <f>(AA210-AA209)/AC209</f>
        <v>-5.4283991481178084</v>
      </c>
    </row>
    <row r="210" spans="1:30" x14ac:dyDescent="0.3">
      <c r="A210" s="1" t="s">
        <v>213</v>
      </c>
      <c r="B210">
        <v>14.7599684</v>
      </c>
      <c r="C210">
        <v>47.220233399999998</v>
      </c>
      <c r="E210">
        <f t="shared" si="46"/>
        <v>4.6299999999277475E-5</v>
      </c>
      <c r="F210">
        <f>C210-C209</f>
        <v>-4.1000000003066361E-5</v>
      </c>
      <c r="G210">
        <f>(E210/AA$231)*(4318)</f>
        <v>3.4993237013749998E-5</v>
      </c>
      <c r="H210">
        <f t="shared" si="37"/>
        <v>-3.0987531699642363E-5</v>
      </c>
      <c r="J210">
        <f t="shared" si="38"/>
        <v>3.8842493085262499</v>
      </c>
      <c r="K210">
        <f t="shared" si="39"/>
        <v>-3.4396160186603022</v>
      </c>
      <c r="L210">
        <f t="shared" si="40"/>
        <v>5.1882897997906019</v>
      </c>
      <c r="N210">
        <f t="shared" si="41"/>
        <v>0.7486569675971102</v>
      </c>
      <c r="O210">
        <f t="shared" si="42"/>
        <v>-0.6629575739580168</v>
      </c>
      <c r="P210">
        <f t="shared" si="43"/>
        <v>0.99999999999999989</v>
      </c>
      <c r="R210">
        <f>(N210-N209)/(L209)</f>
        <v>6.6712556248235844E-3</v>
      </c>
      <c r="S210">
        <f>(O210-O209)/(L209)</f>
        <v>7.1526913990115643E-3</v>
      </c>
      <c r="T210">
        <f>SQRT(R210^2+S210^2)</f>
        <v>9.7809327705098929E-3</v>
      </c>
      <c r="U210">
        <f t="shared" si="47"/>
        <v>102.23973760611675</v>
      </c>
      <c r="W210">
        <f>E210*111000</f>
        <v>5.1392999999197997</v>
      </c>
      <c r="X210">
        <f t="shared" si="36"/>
        <v>-4.5510000003403661</v>
      </c>
      <c r="Y210">
        <f t="shared" si="44"/>
        <v>5.1392999999197997</v>
      </c>
      <c r="Z210">
        <f t="shared" si="44"/>
        <v>4.5510000003403661</v>
      </c>
      <c r="AA210">
        <f t="shared" si="45"/>
        <v>6.864692672820369</v>
      </c>
      <c r="AC210">
        <f>AA210/313.15</f>
        <v>2.1921419999426376E-2</v>
      </c>
      <c r="AD210">
        <f>(AA211-AA210)/AC210</f>
        <v>38.207545596333759</v>
      </c>
    </row>
    <row r="211" spans="1:30" x14ac:dyDescent="0.3">
      <c r="A211" s="1" t="s">
        <v>214</v>
      </c>
      <c r="B211">
        <v>14.7600187</v>
      </c>
      <c r="C211">
        <v>47.220185600000001</v>
      </c>
      <c r="E211">
        <f t="shared" si="46"/>
        <v>5.0299999999836587E-5</v>
      </c>
      <c r="F211">
        <f>C211-C210</f>
        <v>-4.7799999997266696E-5</v>
      </c>
      <c r="G211">
        <f>(E211/AA$231)*(4318)</f>
        <v>3.8016410838301825E-5</v>
      </c>
      <c r="H211">
        <f t="shared" si="37"/>
        <v>-3.6126927196278739E-5</v>
      </c>
      <c r="J211">
        <f t="shared" si="38"/>
        <v>4.2198216030515026</v>
      </c>
      <c r="K211">
        <f t="shared" si="39"/>
        <v>-4.0100889187869404</v>
      </c>
      <c r="L211">
        <f t="shared" si="40"/>
        <v>5.8213149286186159</v>
      </c>
      <c r="N211">
        <f t="shared" si="41"/>
        <v>0.72489148152870264</v>
      </c>
      <c r="O211">
        <f t="shared" si="42"/>
        <v>-0.68886307783704204</v>
      </c>
      <c r="P211">
        <f t="shared" si="43"/>
        <v>1</v>
      </c>
      <c r="R211">
        <f>(N211-N210)/(L210)</f>
        <v>-4.5806011201160596E-3</v>
      </c>
      <c r="S211">
        <f>(O211-O210)/(L210)</f>
        <v>-4.9930718750658028E-3</v>
      </c>
      <c r="T211">
        <f>SQRT(R211^2+S211^2)</f>
        <v>6.7758891203429259E-3</v>
      </c>
      <c r="U211">
        <f t="shared" si="47"/>
        <v>147.58210800671873</v>
      </c>
      <c r="W211">
        <f>E211*111000</f>
        <v>5.5832999999818611</v>
      </c>
      <c r="X211">
        <f t="shared" si="36"/>
        <v>-5.3057999996966032</v>
      </c>
      <c r="Y211">
        <f t="shared" si="44"/>
        <v>5.5832999999818611</v>
      </c>
      <c r="Z211">
        <f t="shared" si="44"/>
        <v>5.3057999996966032</v>
      </c>
      <c r="AA211">
        <f t="shared" si="45"/>
        <v>7.702256326984835</v>
      </c>
      <c r="AC211">
        <f>AA211/313.15</f>
        <v>2.4596060440634952E-2</v>
      </c>
      <c r="AD211">
        <f>(AA212-AA211)/AC211</f>
        <v>10.89918494580284</v>
      </c>
    </row>
    <row r="212" spans="1:30" x14ac:dyDescent="0.3">
      <c r="A212" s="1" t="s">
        <v>215</v>
      </c>
      <c r="B212">
        <v>14.760071</v>
      </c>
      <c r="C212">
        <v>47.220136400000001</v>
      </c>
      <c r="E212">
        <f t="shared" si="46"/>
        <v>5.2300000000116142E-5</v>
      </c>
      <c r="F212">
        <f>C212-C211</f>
        <v>-4.9199999999416377E-5</v>
      </c>
      <c r="G212">
        <f>(E212/AA$231)*(4318)</f>
        <v>3.9527997750577738E-5</v>
      </c>
      <c r="H212">
        <f t="shared" si="37"/>
        <v>-3.7185038036348692E-5</v>
      </c>
      <c r="J212">
        <f t="shared" si="38"/>
        <v>4.3876077503141291</v>
      </c>
      <c r="K212">
        <f t="shared" si="39"/>
        <v>-4.1275392220347049</v>
      </c>
      <c r="L212">
        <f t="shared" si="40"/>
        <v>6.0239257797595309</v>
      </c>
      <c r="N212">
        <f t="shared" si="41"/>
        <v>0.7283635142146917</v>
      </c>
      <c r="O212">
        <f t="shared" si="42"/>
        <v>-0.68519091584814851</v>
      </c>
      <c r="P212">
        <f t="shared" si="43"/>
        <v>1</v>
      </c>
      <c r="R212">
        <f>(N212-N211)/(L211)</f>
        <v>5.9643443595877783E-4</v>
      </c>
      <c r="S212">
        <f>(O212-O211)/(L211)</f>
        <v>6.3081314684428611E-4</v>
      </c>
      <c r="T212">
        <f>SQRT(R212^2+S212^2)</f>
        <v>8.6813550936996951E-4</v>
      </c>
      <c r="U212">
        <f t="shared" si="47"/>
        <v>1151.8939027453539</v>
      </c>
      <c r="W212">
        <f>E212*111000</f>
        <v>5.8053000000128918</v>
      </c>
      <c r="X212">
        <f t="shared" si="36"/>
        <v>-5.4611999999352179</v>
      </c>
      <c r="Y212">
        <f t="shared" si="44"/>
        <v>5.8053000000128918</v>
      </c>
      <c r="Z212">
        <f t="shared" si="44"/>
        <v>5.4611999999352179</v>
      </c>
      <c r="AA212">
        <f t="shared" si="45"/>
        <v>7.9703333386654602</v>
      </c>
      <c r="AC212">
        <f>AA212/313.15</f>
        <v>2.5452126261106375E-2</v>
      </c>
      <c r="AD212">
        <f>(AA213-AA212)/AC212</f>
        <v>-22.262711277317347</v>
      </c>
    </row>
    <row r="213" spans="1:30" x14ac:dyDescent="0.3">
      <c r="A213" s="1" t="s">
        <v>216</v>
      </c>
      <c r="B213">
        <v>14.760119299999999</v>
      </c>
      <c r="C213">
        <v>47.220090399999997</v>
      </c>
      <c r="E213">
        <f t="shared" si="46"/>
        <v>4.8299999999557031E-5</v>
      </c>
      <c r="F213">
        <f>C213-C212</f>
        <v>-4.600000000465343E-5</v>
      </c>
      <c r="G213">
        <f>(E213/AA$231)*(4318)</f>
        <v>3.6504823926025911E-5</v>
      </c>
      <c r="H213">
        <f t="shared" si="37"/>
        <v>-3.476649898100342E-5</v>
      </c>
      <c r="J213">
        <f t="shared" si="38"/>
        <v>4.052035455788876</v>
      </c>
      <c r="K213">
        <f t="shared" si="39"/>
        <v>-3.8590813868913796</v>
      </c>
      <c r="L213">
        <f t="shared" si="40"/>
        <v>5.5956680106687582</v>
      </c>
      <c r="N213">
        <f t="shared" si="41"/>
        <v>0.72413793099648216</v>
      </c>
      <c r="O213">
        <f t="shared" si="42"/>
        <v>-0.68965517245369368</v>
      </c>
      <c r="P213">
        <f t="shared" si="43"/>
        <v>1</v>
      </c>
      <c r="R213">
        <f>(N213-N212)/(L212)</f>
        <v>-7.0146668015192901E-4</v>
      </c>
      <c r="S213">
        <f>(O213-O212)/(L212)</f>
        <v>-7.4108758453584039E-4</v>
      </c>
      <c r="T213">
        <f>SQRT(R213^2+S213^2)</f>
        <v>1.0204245740457914E-3</v>
      </c>
      <c r="U213">
        <f t="shared" si="47"/>
        <v>979.98423933989375</v>
      </c>
      <c r="W213">
        <f>E213*111000</f>
        <v>5.3612999999508304</v>
      </c>
      <c r="X213">
        <f t="shared" si="36"/>
        <v>-5.1060000005165307</v>
      </c>
      <c r="Y213">
        <f t="shared" si="44"/>
        <v>5.3612999999508304</v>
      </c>
      <c r="Z213">
        <f t="shared" si="44"/>
        <v>5.1060000005165307</v>
      </c>
      <c r="AA213">
        <f t="shared" si="45"/>
        <v>7.4037000003206224</v>
      </c>
      <c r="AC213">
        <f>AA213/313.15</f>
        <v>2.3642663261442192E-2</v>
      </c>
      <c r="AD213">
        <f>(AA214-AA213)/AC213</f>
        <v>25.657407375739073</v>
      </c>
    </row>
    <row r="214" spans="1:30" x14ac:dyDescent="0.3">
      <c r="A214" s="1" t="s">
        <v>217</v>
      </c>
      <c r="B214">
        <v>14.760172000000001</v>
      </c>
      <c r="C214">
        <v>47.220041100000003</v>
      </c>
      <c r="E214">
        <f t="shared" si="46"/>
        <v>5.2700000001237868E-5</v>
      </c>
      <c r="F214">
        <f>C214-C213</f>
        <v>-4.929999999347956E-5</v>
      </c>
      <c r="G214">
        <f>(E214/AA$231)*(4318)</f>
        <v>3.9830315133838454E-5</v>
      </c>
      <c r="H214">
        <f t="shared" si="37"/>
        <v>-3.7260617377464912E-5</v>
      </c>
      <c r="J214">
        <f t="shared" si="38"/>
        <v>4.4211649798560684</v>
      </c>
      <c r="K214">
        <f t="shared" si="39"/>
        <v>-4.1359285288986056</v>
      </c>
      <c r="L214">
        <f t="shared" si="40"/>
        <v>6.0541394578637755</v>
      </c>
      <c r="N214">
        <f t="shared" si="41"/>
        <v>0.73027141357197811</v>
      </c>
      <c r="O214">
        <f t="shared" si="42"/>
        <v>-0.68315712871899759</v>
      </c>
      <c r="P214">
        <f t="shared" si="43"/>
        <v>1</v>
      </c>
      <c r="R214">
        <f>(N214-N213)/(L213)</f>
        <v>1.0961126649761549E-3</v>
      </c>
      <c r="S214">
        <f>(O214-O213)/(L213)</f>
        <v>1.1612632704990455E-3</v>
      </c>
      <c r="T214">
        <f>SQRT(R214^2+S214^2)</f>
        <v>1.5968704887157467E-3</v>
      </c>
      <c r="U214">
        <f t="shared" si="47"/>
        <v>626.22486110581917</v>
      </c>
      <c r="W214">
        <f>E214*111000</f>
        <v>5.8497000001374033</v>
      </c>
      <c r="X214">
        <f t="shared" si="36"/>
        <v>-5.4722999992762311</v>
      </c>
      <c r="Y214">
        <f t="shared" si="44"/>
        <v>5.8497000001374033</v>
      </c>
      <c r="Z214">
        <f t="shared" si="44"/>
        <v>5.4722999992762311</v>
      </c>
      <c r="AA214">
        <f t="shared" si="45"/>
        <v>8.0103094430668644</v>
      </c>
      <c r="AC214">
        <f>AA214/313.15</f>
        <v>2.5579784266539566E-2</v>
      </c>
      <c r="AD214">
        <f>(AA215-AA214)/AC214</f>
        <v>25.920710044436472</v>
      </c>
    </row>
    <row r="215" spans="1:30" x14ac:dyDescent="0.3">
      <c r="A215" s="1" t="s">
        <v>218</v>
      </c>
      <c r="B215">
        <v>14.760229600000001</v>
      </c>
      <c r="C215">
        <v>47.219988299999997</v>
      </c>
      <c r="E215">
        <f t="shared" si="46"/>
        <v>5.7599999999879969E-5</v>
      </c>
      <c r="F215">
        <f>C215-C214</f>
        <v>-5.2800000005959191E-5</v>
      </c>
      <c r="G215">
        <f>(E215/AA$231)*(4318)</f>
        <v>4.3533703067370495E-5</v>
      </c>
      <c r="H215">
        <f t="shared" si="37"/>
        <v>-3.9905894483010032E-5</v>
      </c>
      <c r="J215">
        <f t="shared" si="38"/>
        <v>4.8322410404781246</v>
      </c>
      <c r="K215">
        <f t="shared" si="39"/>
        <v>-4.4295542876141134</v>
      </c>
      <c r="L215">
        <f t="shared" si="40"/>
        <v>6.5552654149318537</v>
      </c>
      <c r="N215">
        <f t="shared" si="41"/>
        <v>0.7371541401620515</v>
      </c>
      <c r="O215">
        <f t="shared" si="42"/>
        <v>-0.6757246285595534</v>
      </c>
      <c r="P215">
        <f t="shared" si="43"/>
        <v>1</v>
      </c>
      <c r="R215">
        <f>(N215-N214)/(L214)</f>
        <v>1.136862908093957E-3</v>
      </c>
      <c r="S215">
        <f>(O215-O214)/(L214)</f>
        <v>1.2276724398527106E-3</v>
      </c>
      <c r="T215">
        <f>SQRT(R215^2+S215^2)</f>
        <v>1.6732115500957302E-3</v>
      </c>
      <c r="U215">
        <f t="shared" si="47"/>
        <v>597.65305824167092</v>
      </c>
      <c r="W215">
        <f>E215*111000</f>
        <v>6.3935999999866766</v>
      </c>
      <c r="X215">
        <f t="shared" si="36"/>
        <v>-5.8608000006614702</v>
      </c>
      <c r="Y215">
        <f t="shared" si="44"/>
        <v>6.3935999999866766</v>
      </c>
      <c r="Z215">
        <f t="shared" si="44"/>
        <v>5.8608000006614702</v>
      </c>
      <c r="AA215">
        <f t="shared" si="45"/>
        <v>8.6733556140390746</v>
      </c>
      <c r="AC215">
        <f>AA215/313.15</f>
        <v>2.7697127938812311E-2</v>
      </c>
      <c r="AD215">
        <f>(AA216-AA215)/AC215</f>
        <v>-91.246734648494694</v>
      </c>
    </row>
    <row r="216" spans="1:30" x14ac:dyDescent="0.3">
      <c r="A216" s="1" t="s">
        <v>219</v>
      </c>
      <c r="B216">
        <v>14.7602692</v>
      </c>
      <c r="C216">
        <v>47.2199496</v>
      </c>
      <c r="E216">
        <f t="shared" si="46"/>
        <v>3.9599999999140323E-5</v>
      </c>
      <c r="F216">
        <f>C216-C215</f>
        <v>-3.8699999997504619E-5</v>
      </c>
      <c r="G216">
        <f>(E216/AA$231)*(4318)</f>
        <v>2.9929420858229848E-5</v>
      </c>
      <c r="H216">
        <f t="shared" si="37"/>
        <v>-2.924920674656451E-5</v>
      </c>
      <c r="J216">
        <f t="shared" si="38"/>
        <v>3.3221657152635133</v>
      </c>
      <c r="K216">
        <f t="shared" si="39"/>
        <v>-3.2466619488686606</v>
      </c>
      <c r="L216">
        <f t="shared" si="40"/>
        <v>4.6451694102480241</v>
      </c>
      <c r="N216">
        <f t="shared" si="41"/>
        <v>0.71518720241596734</v>
      </c>
      <c r="O216">
        <f t="shared" si="42"/>
        <v>-0.69893294778571025</v>
      </c>
      <c r="P216">
        <f t="shared" si="43"/>
        <v>1</v>
      </c>
      <c r="R216">
        <f>(N216-N215)/(L215)</f>
        <v>-3.3510371214027371E-3</v>
      </c>
      <c r="S216">
        <f>(O216-O215)/(L215)</f>
        <v>-3.5404087793748187E-3</v>
      </c>
      <c r="T216">
        <f>SQRT(R216^2+S216^2)</f>
        <v>4.8748275983970385E-3</v>
      </c>
      <c r="U216">
        <f t="shared" si="47"/>
        <v>205.13545962709003</v>
      </c>
      <c r="W216">
        <f>E216*111000</f>
        <v>4.3955999999045758</v>
      </c>
      <c r="X216">
        <f t="shared" si="36"/>
        <v>-4.2956999997230128</v>
      </c>
      <c r="Y216">
        <f t="shared" si="44"/>
        <v>4.3955999999045758</v>
      </c>
      <c r="Z216">
        <f t="shared" si="44"/>
        <v>4.2956999997230128</v>
      </c>
      <c r="AA216">
        <f t="shared" si="45"/>
        <v>6.146083130480859</v>
      </c>
      <c r="AC216">
        <f>AA216/313.15</f>
        <v>1.9626642600928817E-2</v>
      </c>
      <c r="AD216">
        <f>(AA217-AA216)/AC216</f>
        <v>57.701104952520097</v>
      </c>
    </row>
    <row r="217" spans="1:30" x14ac:dyDescent="0.3">
      <c r="A217" s="1" t="s">
        <v>220</v>
      </c>
      <c r="B217">
        <v>14.7603168</v>
      </c>
      <c r="C217">
        <v>47.219904499999998</v>
      </c>
      <c r="E217">
        <f t="shared" si="46"/>
        <v>4.7600000000258547E-5</v>
      </c>
      <c r="F217">
        <f>C217-C216</f>
        <v>-4.5100000001241369E-5</v>
      </c>
      <c r="G217">
        <f>(E217/AA$231)*(4318)</f>
        <v>3.5975768507333488E-5</v>
      </c>
      <c r="H217">
        <f t="shared" si="37"/>
        <v>-3.4086284867995524E-5</v>
      </c>
      <c r="J217">
        <f t="shared" si="38"/>
        <v>3.9933103043140172</v>
      </c>
      <c r="K217">
        <f t="shared" si="39"/>
        <v>-3.7835776203475033</v>
      </c>
      <c r="L217">
        <f t="shared" si="40"/>
        <v>5.5010896007731942</v>
      </c>
      <c r="N217">
        <f t="shared" si="41"/>
        <v>0.72591260897709176</v>
      </c>
      <c r="O217">
        <f t="shared" si="42"/>
        <v>-0.68778694675609542</v>
      </c>
      <c r="P217">
        <f t="shared" si="43"/>
        <v>1</v>
      </c>
      <c r="R217">
        <f>(N217-N216)/(L216)</f>
        <v>2.3089376541278275E-3</v>
      </c>
      <c r="S217">
        <f>(O217-O216)/(L216)</f>
        <v>2.3994821383747332E-3</v>
      </c>
      <c r="T217">
        <f>SQRT(R217^2+S217^2)</f>
        <v>3.3299711144435919E-3</v>
      </c>
      <c r="U217">
        <f t="shared" si="47"/>
        <v>300.30290523018277</v>
      </c>
      <c r="W217">
        <f>E217*111000</f>
        <v>5.2836000000286987</v>
      </c>
      <c r="X217">
        <f t="shared" si="36"/>
        <v>-5.006100000137792</v>
      </c>
      <c r="Y217">
        <f t="shared" si="44"/>
        <v>5.2836000000286987</v>
      </c>
      <c r="Z217">
        <f t="shared" si="44"/>
        <v>5.006100000137792</v>
      </c>
      <c r="AA217">
        <f t="shared" si="45"/>
        <v>7.2785620950626546</v>
      </c>
      <c r="AC217">
        <f>AA217/313.15</f>
        <v>2.3243053153640923E-2</v>
      </c>
      <c r="AD217">
        <f>(AA218-AA217)/AC217</f>
        <v>-39.555708798219811</v>
      </c>
    </row>
    <row r="218" spans="1:30" x14ac:dyDescent="0.3">
      <c r="A218" s="1" t="s">
        <v>221</v>
      </c>
      <c r="B218">
        <v>14.760356399999999</v>
      </c>
      <c r="C218">
        <v>47.219863099999998</v>
      </c>
      <c r="E218">
        <f t="shared" si="46"/>
        <v>3.9599999999140323E-5</v>
      </c>
      <c r="F218">
        <f>C218-C217</f>
        <v>-4.1400000000635373E-5</v>
      </c>
      <c r="G218">
        <f>(E218/AA$231)*(4318)</f>
        <v>2.9929420858229848E-5</v>
      </c>
      <c r="H218">
        <f t="shared" si="37"/>
        <v>-3.1289849080217958E-5</v>
      </c>
      <c r="J218">
        <f t="shared" si="38"/>
        <v>3.3221657152635133</v>
      </c>
      <c r="K218">
        <f t="shared" si="39"/>
        <v>-3.4731732479041932</v>
      </c>
      <c r="L218">
        <f t="shared" si="40"/>
        <v>4.8062165421076992</v>
      </c>
      <c r="N218">
        <f t="shared" si="41"/>
        <v>0.69122264595398852</v>
      </c>
      <c r="O218">
        <f t="shared" si="42"/>
        <v>-0.72264185716049356</v>
      </c>
      <c r="P218">
        <f t="shared" si="43"/>
        <v>1</v>
      </c>
      <c r="R218">
        <f>(N218-N217)/(L217)</f>
        <v>-6.306016724073619E-3</v>
      </c>
      <c r="S218">
        <f>(O218-O217)/(L217)</f>
        <v>-6.3360012168315136E-3</v>
      </c>
      <c r="T218">
        <f>SQRT(R218^2+S218^2)</f>
        <v>8.9392817577245327E-3</v>
      </c>
      <c r="U218">
        <f t="shared" si="47"/>
        <v>111.86581059892076</v>
      </c>
      <c r="W218">
        <f>E218*111000</f>
        <v>4.3955999999045758</v>
      </c>
      <c r="X218">
        <f t="shared" si="36"/>
        <v>-4.5954000000705264</v>
      </c>
      <c r="Y218">
        <f t="shared" si="44"/>
        <v>4.3955999999045758</v>
      </c>
      <c r="Z218">
        <f t="shared" si="44"/>
        <v>4.5954000000705264</v>
      </c>
      <c r="AA218">
        <f t="shared" si="45"/>
        <v>6.3591666529356896</v>
      </c>
      <c r="AC218">
        <f>AA218/313.15</f>
        <v>2.0307094532766055E-2</v>
      </c>
      <c r="AD218">
        <f>(AA219-AA218)/AC218</f>
        <v>81.053705817617114</v>
      </c>
    </row>
    <row r="219" spans="1:30" x14ac:dyDescent="0.3">
      <c r="A219" s="1" t="s">
        <v>222</v>
      </c>
      <c r="B219">
        <v>14.760405199999999</v>
      </c>
      <c r="C219">
        <v>47.219810000000003</v>
      </c>
      <c r="E219">
        <f t="shared" si="46"/>
        <v>4.8800000000071009E-5</v>
      </c>
      <c r="F219">
        <f>C219-C218</f>
        <v>-5.3099999995254166E-5</v>
      </c>
      <c r="G219">
        <f>(E219/AA$231)*(4318)</f>
        <v>3.688272065443053E-5</v>
      </c>
      <c r="H219">
        <f t="shared" si="37"/>
        <v>-4.0132632511728941E-5</v>
      </c>
      <c r="J219">
        <f t="shared" si="38"/>
        <v>4.0939819926417886</v>
      </c>
      <c r="K219">
        <f t="shared" si="39"/>
        <v>-4.4547222088019121</v>
      </c>
      <c r="L219">
        <f t="shared" si="40"/>
        <v>6.0502263192105641</v>
      </c>
      <c r="N219">
        <f t="shared" si="41"/>
        <v>0.67666592564358374</v>
      </c>
      <c r="O219">
        <f t="shared" si="42"/>
        <v>-0.73629017722153012</v>
      </c>
      <c r="P219">
        <f t="shared" si="43"/>
        <v>1</v>
      </c>
      <c r="R219">
        <f>(N219-N218)/(L218)</f>
        <v>-3.0287275204668855E-3</v>
      </c>
      <c r="S219">
        <f>(O219-O218)/(L218)</f>
        <v>-2.8397222516843312E-3</v>
      </c>
      <c r="T219">
        <f>SQRT(R219^2+S219^2)</f>
        <v>4.1517722553079204E-3</v>
      </c>
      <c r="U219">
        <f t="shared" si="47"/>
        <v>240.86099586063011</v>
      </c>
      <c r="W219">
        <f>E219*111000</f>
        <v>5.416800000007882</v>
      </c>
      <c r="X219">
        <f t="shared" si="36"/>
        <v>-5.8940999994732124</v>
      </c>
      <c r="Y219">
        <f t="shared" si="44"/>
        <v>5.416800000007882</v>
      </c>
      <c r="Z219">
        <f t="shared" si="44"/>
        <v>5.8940999994732124</v>
      </c>
      <c r="AA219">
        <f t="shared" si="45"/>
        <v>8.0051319192050503</v>
      </c>
      <c r="AC219">
        <f>AA219/313.15</f>
        <v>2.5563250580249244E-2</v>
      </c>
      <c r="AD219">
        <f>(AA220-AA219)/AC219</f>
        <v>14.51131273353035</v>
      </c>
    </row>
    <row r="220" spans="1:30" x14ac:dyDescent="0.3">
      <c r="A220" s="1" t="s">
        <v>223</v>
      </c>
      <c r="B220">
        <v>14.7604595</v>
      </c>
      <c r="C220">
        <v>47.219757600000001</v>
      </c>
      <c r="E220">
        <f t="shared" si="46"/>
        <v>5.4300000000395698E-5</v>
      </c>
      <c r="F220">
        <f>C220-C219</f>
        <v>-5.2400000001284752E-5</v>
      </c>
      <c r="G220">
        <f>(E220/AA$231)*(4318)</f>
        <v>4.1039584662853651E-5</v>
      </c>
      <c r="H220">
        <f t="shared" si="37"/>
        <v>-3.9603577097064201E-5</v>
      </c>
      <c r="J220">
        <f t="shared" si="38"/>
        <v>4.5553938975767556</v>
      </c>
      <c r="K220">
        <f t="shared" si="39"/>
        <v>-4.3959970577741263</v>
      </c>
      <c r="L220">
        <f t="shared" si="40"/>
        <v>6.3305926811032727</v>
      </c>
      <c r="N220">
        <f t="shared" si="41"/>
        <v>0.71958410958495878</v>
      </c>
      <c r="O220">
        <f t="shared" si="42"/>
        <v>-0.69440529176614285</v>
      </c>
      <c r="P220">
        <f t="shared" si="43"/>
        <v>1</v>
      </c>
      <c r="R220">
        <f>(N220-N219)/(L219)</f>
        <v>7.0936493408687911E-3</v>
      </c>
      <c r="S220">
        <f>(O220-O219)/(L219)</f>
        <v>6.922862591502597E-3</v>
      </c>
      <c r="T220">
        <f>SQRT(R220^2+S220^2)</f>
        <v>9.9119063470169185E-3</v>
      </c>
      <c r="U220">
        <f t="shared" si="47"/>
        <v>100.88876599413788</v>
      </c>
      <c r="W220">
        <f>E220*111000</f>
        <v>6.0273000000439225</v>
      </c>
      <c r="X220">
        <f t="shared" si="36"/>
        <v>-5.8164000001426075</v>
      </c>
      <c r="Y220">
        <f t="shared" si="44"/>
        <v>6.0273000000439225</v>
      </c>
      <c r="Z220">
        <f t="shared" si="44"/>
        <v>5.8164000001426075</v>
      </c>
      <c r="AA220">
        <f t="shared" si="45"/>
        <v>8.3760882428606482</v>
      </c>
      <c r="AC220">
        <f>AA220/313.15</f>
        <v>2.6747846855694233E-2</v>
      </c>
      <c r="AD220">
        <f>(AA221-AA220)/AC220</f>
        <v>-38.414404307543116</v>
      </c>
    </row>
    <row r="221" spans="1:30" x14ac:dyDescent="0.3">
      <c r="A221" s="1" t="s">
        <v>224</v>
      </c>
      <c r="B221">
        <v>14.760505200000001</v>
      </c>
      <c r="C221">
        <v>47.219709700000003</v>
      </c>
      <c r="E221">
        <f t="shared" si="46"/>
        <v>4.57000000011476E-5</v>
      </c>
      <c r="F221">
        <f>C221-C220</f>
        <v>-4.7899999998435305E-5</v>
      </c>
      <c r="G221">
        <f>(E221/AA$231)*(4318)</f>
        <v>3.4539760941544038E-5</v>
      </c>
      <c r="H221">
        <f t="shared" si="37"/>
        <v>-3.6202506542765195E-5</v>
      </c>
      <c r="J221">
        <f t="shared" si="38"/>
        <v>3.8339134645113884</v>
      </c>
      <c r="K221">
        <f t="shared" si="39"/>
        <v>-4.0184782262469367</v>
      </c>
      <c r="L221">
        <f t="shared" si="40"/>
        <v>5.5540129373438125</v>
      </c>
      <c r="N221">
        <f t="shared" si="41"/>
        <v>0.69029609901213951</v>
      </c>
      <c r="O221">
        <f t="shared" si="42"/>
        <v>-0.72352698338667543</v>
      </c>
      <c r="P221">
        <f t="shared" si="43"/>
        <v>1</v>
      </c>
      <c r="R221">
        <f>(N221-N220)/(L220)</f>
        <v>-4.6264247359087806E-3</v>
      </c>
      <c r="S221">
        <f>(O221-O220)/(L220)</f>
        <v>-4.6001524797923583E-3</v>
      </c>
      <c r="T221">
        <f>SQRT(R221^2+S221^2)</f>
        <v>6.5242017653018994E-3</v>
      </c>
      <c r="U221">
        <f t="shared" si="47"/>
        <v>153.27545590609523</v>
      </c>
      <c r="W221">
        <f>E221*111000</f>
        <v>5.0727000001273836</v>
      </c>
      <c r="X221">
        <f t="shared" si="36"/>
        <v>-5.3168999998263189</v>
      </c>
      <c r="Y221">
        <f t="shared" si="44"/>
        <v>5.0727000001273836</v>
      </c>
      <c r="Z221">
        <f t="shared" si="44"/>
        <v>5.3168999998263189</v>
      </c>
      <c r="AA221">
        <f t="shared" si="45"/>
        <v>7.3485856393897642</v>
      </c>
      <c r="AC221">
        <f>AA221/313.15</f>
        <v>2.3466663386203943E-2</v>
      </c>
      <c r="AD221">
        <f>(AA222-AA221)/AC221</f>
        <v>11.011949040504701</v>
      </c>
    </row>
    <row r="222" spans="1:30" x14ac:dyDescent="0.3">
      <c r="A222" s="1" t="s">
        <v>225</v>
      </c>
      <c r="B222">
        <v>14.7605568</v>
      </c>
      <c r="C222">
        <v>47.219664600000002</v>
      </c>
      <c r="E222">
        <f t="shared" si="46"/>
        <v>5.1599999999041302E-5</v>
      </c>
      <c r="F222">
        <f>C222-C221</f>
        <v>-4.5100000001241369E-5</v>
      </c>
      <c r="G222">
        <f>(E222/AA$231)*(4318)</f>
        <v>3.8998942330542761E-5</v>
      </c>
      <c r="H222">
        <f t="shared" si="37"/>
        <v>-3.4086284867995524E-5</v>
      </c>
      <c r="J222">
        <f t="shared" si="38"/>
        <v>4.3288825986902468</v>
      </c>
      <c r="K222">
        <f t="shared" si="39"/>
        <v>-3.7835776203475033</v>
      </c>
      <c r="L222">
        <f t="shared" si="40"/>
        <v>5.7493203217804538</v>
      </c>
      <c r="N222">
        <f t="shared" si="41"/>
        <v>0.75293814858269636</v>
      </c>
      <c r="O222">
        <f t="shared" si="42"/>
        <v>-0.65809128881095325</v>
      </c>
      <c r="P222">
        <f t="shared" si="43"/>
        <v>1</v>
      </c>
      <c r="R222">
        <f>(N222-N221)/(L221)</f>
        <v>1.1278700693937382E-2</v>
      </c>
      <c r="S222">
        <f>(O222-O221)/(L221)</f>
        <v>1.178169646234504E-2</v>
      </c>
      <c r="T222">
        <f>SQRT(R222^2+S222^2)</f>
        <v>1.6310041718961273E-2</v>
      </c>
      <c r="U222">
        <f t="shared" si="47"/>
        <v>61.31192165115359</v>
      </c>
      <c r="W222">
        <f>E222*111000</f>
        <v>5.7275999998935845</v>
      </c>
      <c r="X222">
        <f t="shared" si="36"/>
        <v>-5.006100000137792</v>
      </c>
      <c r="Y222">
        <f t="shared" si="44"/>
        <v>5.7275999998935845</v>
      </c>
      <c r="Z222">
        <f t="shared" si="44"/>
        <v>5.006100000137792</v>
      </c>
      <c r="AA222">
        <f t="shared" si="45"/>
        <v>7.6069993407493195</v>
      </c>
      <c r="AC222">
        <f>AA222/313.15</f>
        <v>2.4291870799135622E-2</v>
      </c>
      <c r="AD222">
        <f>(AA223-AA222)/AC222</f>
        <v>-65.726026389942689</v>
      </c>
    </row>
    <row r="223" spans="1:30" x14ac:dyDescent="0.3">
      <c r="A223" s="1" t="s">
        <v>226</v>
      </c>
      <c r="B223">
        <v>14.760591700000001</v>
      </c>
      <c r="C223">
        <v>47.219623200000001</v>
      </c>
      <c r="E223">
        <f t="shared" si="46"/>
        <v>3.4900000001059084E-5</v>
      </c>
      <c r="F223">
        <f>C223-C222</f>
        <v>-4.1400000000635373E-5</v>
      </c>
      <c r="G223">
        <f>(E223/AA$231)*(4318)</f>
        <v>2.6377191616328163E-5</v>
      </c>
      <c r="H223">
        <f t="shared" si="37"/>
        <v>-3.1289849080217958E-5</v>
      </c>
      <c r="J223">
        <f t="shared" si="38"/>
        <v>2.9278682694124263</v>
      </c>
      <c r="K223">
        <f t="shared" si="39"/>
        <v>-3.4731732479041932</v>
      </c>
      <c r="L223">
        <f t="shared" si="40"/>
        <v>4.5426143368097494</v>
      </c>
      <c r="N223">
        <f t="shared" si="41"/>
        <v>0.64453375354524389</v>
      </c>
      <c r="O223">
        <f t="shared" si="42"/>
        <v>-0.76457585662959493</v>
      </c>
      <c r="P223">
        <f t="shared" si="43"/>
        <v>1</v>
      </c>
      <c r="R223">
        <f>(N223-N222)/(L222)</f>
        <v>-1.8855167040663638E-2</v>
      </c>
      <c r="S223">
        <f>(O223-O222)/(L222)</f>
        <v>-1.8521244574813578E-2</v>
      </c>
      <c r="T223">
        <f>SQRT(R223^2+S223^2)</f>
        <v>2.6430168836603936E-2</v>
      </c>
      <c r="U223">
        <f t="shared" si="47"/>
        <v>37.835550963831523</v>
      </c>
      <c r="W223">
        <f>E223*111000</f>
        <v>3.8739000001175583</v>
      </c>
      <c r="X223">
        <f t="shared" si="36"/>
        <v>-4.5954000000705264</v>
      </c>
      <c r="Y223">
        <f t="shared" si="44"/>
        <v>3.8739000001175583</v>
      </c>
      <c r="Z223">
        <f t="shared" si="44"/>
        <v>4.5954000000705264</v>
      </c>
      <c r="AA223">
        <f t="shared" si="45"/>
        <v>6.0103911995442534</v>
      </c>
      <c r="AC223">
        <f>AA223/313.15</f>
        <v>1.9193329712739116E-2</v>
      </c>
      <c r="AD223">
        <f>(AA224-AA223)/AC223</f>
        <v>-36.358358672320207</v>
      </c>
    </row>
    <row r="224" spans="1:30" x14ac:dyDescent="0.3">
      <c r="A224" s="1" t="s">
        <v>227</v>
      </c>
      <c r="B224">
        <v>14.760623799999999</v>
      </c>
      <c r="C224">
        <v>47.219587699999998</v>
      </c>
      <c r="E224">
        <f t="shared" si="46"/>
        <v>3.2099999998536077E-5</v>
      </c>
      <c r="F224">
        <f>C224-C223</f>
        <v>-3.5500000002741672E-5</v>
      </c>
      <c r="G224">
        <f>(E224/AA$231)*(4318)</f>
        <v>2.4260969937530817E-5</v>
      </c>
      <c r="H224">
        <f t="shared" si="37"/>
        <v>-2.6830667691219238E-5</v>
      </c>
      <c r="J224">
        <f t="shared" si="38"/>
        <v>2.6929676630659207</v>
      </c>
      <c r="K224">
        <f t="shared" si="39"/>
        <v>-2.9782041137253352</v>
      </c>
      <c r="L224">
        <f t="shared" si="40"/>
        <v>4.0151929688782371</v>
      </c>
      <c r="N224">
        <f t="shared" si="41"/>
        <v>0.67069445576815723</v>
      </c>
      <c r="O224">
        <f t="shared" si="42"/>
        <v>-0.74173374400916647</v>
      </c>
      <c r="P224">
        <f t="shared" si="43"/>
        <v>1.0000000000000002</v>
      </c>
      <c r="R224">
        <f>(N224-N223)/(L223)</f>
        <v>5.7589529471889613E-3</v>
      </c>
      <c r="S224">
        <f>(O224-O223)/(L223)</f>
        <v>5.0284067558485131E-3</v>
      </c>
      <c r="T224">
        <f>SQRT(R224^2+S224^2)</f>
        <v>7.6452870155540534E-3</v>
      </c>
      <c r="U224">
        <f t="shared" si="47"/>
        <v>130.79953675585193</v>
      </c>
      <c r="W224">
        <f>E224*111000</f>
        <v>3.5630999998375046</v>
      </c>
      <c r="X224">
        <f t="shared" si="36"/>
        <v>-3.9405000003043256</v>
      </c>
      <c r="Y224">
        <f t="shared" si="44"/>
        <v>3.5630999998375046</v>
      </c>
      <c r="Z224">
        <f t="shared" si="44"/>
        <v>3.9405000003043256</v>
      </c>
      <c r="AA224">
        <f t="shared" si="45"/>
        <v>5.312553233732384</v>
      </c>
      <c r="AC224">
        <f>AA224/313.15</f>
        <v>1.6964883390491407E-2</v>
      </c>
      <c r="AD224">
        <f>(AA225-AA224)/AC224</f>
        <v>161.91158697520393</v>
      </c>
    </row>
    <row r="225" spans="1:30" x14ac:dyDescent="0.3">
      <c r="A225" s="1" t="s">
        <v>228</v>
      </c>
      <c r="B225">
        <v>14.760671200000001</v>
      </c>
      <c r="C225">
        <v>47.219532700000002</v>
      </c>
      <c r="E225">
        <f t="shared" si="46"/>
        <v>4.7400000001474041E-5</v>
      </c>
      <c r="F225">
        <f>C225-C224</f>
        <v>-5.4999999996141469E-5</v>
      </c>
      <c r="G225">
        <f>(E225/AA$231)*(4318)</f>
        <v>3.5824609817045691E-5</v>
      </c>
      <c r="H225">
        <f t="shared" si="37"/>
        <v>-4.1568640078860946E-5</v>
      </c>
      <c r="J225">
        <f t="shared" si="38"/>
        <v>3.9765316896920715</v>
      </c>
      <c r="K225">
        <f t="shared" si="39"/>
        <v>-4.6141190487535653</v>
      </c>
      <c r="L225">
        <f t="shared" si="40"/>
        <v>6.0912148932044579</v>
      </c>
      <c r="N225">
        <f t="shared" si="41"/>
        <v>0.65283063549907094</v>
      </c>
      <c r="O225">
        <f t="shared" si="42"/>
        <v>-0.75750390187369931</v>
      </c>
      <c r="P225">
        <f t="shared" si="43"/>
        <v>1</v>
      </c>
      <c r="R225">
        <f>(N225-N224)/(L224)</f>
        <v>-4.4490564731380945E-3</v>
      </c>
      <c r="S225">
        <f>(O225-O224)/(L224)</f>
        <v>-3.9276214086763307E-3</v>
      </c>
      <c r="T225">
        <f>SQRT(R225^2+S225^2)</f>
        <v>5.9346704568210545E-3</v>
      </c>
      <c r="U225">
        <f t="shared" si="47"/>
        <v>168.50135273318219</v>
      </c>
      <c r="W225">
        <f>E225*111000</f>
        <v>5.2614000001636185</v>
      </c>
      <c r="X225">
        <f t="shared" si="36"/>
        <v>-6.104999999571703</v>
      </c>
      <c r="Y225">
        <f t="shared" si="44"/>
        <v>5.2614000001636185</v>
      </c>
      <c r="Z225">
        <f t="shared" si="44"/>
        <v>6.104999999571703</v>
      </c>
      <c r="AA225">
        <f t="shared" si="45"/>
        <v>8.0593644263361259</v>
      </c>
      <c r="AC225">
        <f>AA225/313.15</f>
        <v>2.5736434380763618E-2</v>
      </c>
      <c r="AD225">
        <f>(AA226-AA225)/AC225</f>
        <v>-48.162019140215904</v>
      </c>
    </row>
    <row r="226" spans="1:30" x14ac:dyDescent="0.3">
      <c r="A226" s="1" t="s">
        <v>229</v>
      </c>
      <c r="B226">
        <v>14.760707999999999</v>
      </c>
      <c r="C226">
        <v>47.219483500000003</v>
      </c>
      <c r="E226">
        <f t="shared" si="46"/>
        <v>3.6799999998393673E-5</v>
      </c>
      <c r="F226">
        <f>C226-C225</f>
        <v>-4.9199999999416377E-5</v>
      </c>
      <c r="G226">
        <f>(E226/AA$231)*(4318)</f>
        <v>2.7813199180775056E-5</v>
      </c>
      <c r="H226">
        <f t="shared" si="37"/>
        <v>-3.7185038036348692E-5</v>
      </c>
      <c r="J226">
        <f t="shared" si="38"/>
        <v>3.0872651090660312</v>
      </c>
      <c r="K226">
        <f t="shared" si="39"/>
        <v>-4.1275392220347049</v>
      </c>
      <c r="L226">
        <f t="shared" si="40"/>
        <v>5.1543948124965508</v>
      </c>
      <c r="N226">
        <f t="shared" si="41"/>
        <v>0.59895782557849941</v>
      </c>
      <c r="O226">
        <f t="shared" si="42"/>
        <v>-0.80078057117931867</v>
      </c>
      <c r="P226">
        <f t="shared" si="43"/>
        <v>1</v>
      </c>
      <c r="R226">
        <f>(N226-N225)/(L225)</f>
        <v>-8.8443456461655377E-3</v>
      </c>
      <c r="S226">
        <f>(O226-O225)/(L225)</f>
        <v>-7.1047681069174072E-3</v>
      </c>
      <c r="T226">
        <f>SQRT(R226^2+S226^2)</f>
        <v>1.1344610163505754E-2</v>
      </c>
      <c r="U226">
        <f t="shared" si="47"/>
        <v>88.147585997875865</v>
      </c>
      <c r="W226">
        <f>E226*111000</f>
        <v>4.0847999998216977</v>
      </c>
      <c r="X226">
        <f t="shared" si="36"/>
        <v>-5.4611999999352179</v>
      </c>
      <c r="Y226">
        <f t="shared" si="44"/>
        <v>4.0847999998216977</v>
      </c>
      <c r="Z226">
        <f t="shared" si="44"/>
        <v>5.4611999999352179</v>
      </c>
      <c r="AA226">
        <f t="shared" si="45"/>
        <v>6.819845781088878</v>
      </c>
      <c r="AC226">
        <f>AA226/313.15</f>
        <v>2.1778207827203827E-2</v>
      </c>
      <c r="AD226">
        <f>(AA227-AA226)/AC226</f>
        <v>-4.5420280680941998</v>
      </c>
    </row>
    <row r="227" spans="1:30" x14ac:dyDescent="0.3">
      <c r="A227" s="1" t="s">
        <v>230</v>
      </c>
      <c r="B227">
        <v>14.760746899999999</v>
      </c>
      <c r="C227">
        <v>47.2194371</v>
      </c>
      <c r="E227">
        <f t="shared" si="46"/>
        <v>3.8899999999841839E-5</v>
      </c>
      <c r="F227">
        <f>C227-C226</f>
        <v>-4.6400000002222441E-5</v>
      </c>
      <c r="G227">
        <f>(E227/AA$231)*(4318)</f>
        <v>2.9400365439537429E-5</v>
      </c>
      <c r="H227">
        <f t="shared" si="37"/>
        <v>-3.5068816361579021E-5</v>
      </c>
      <c r="J227">
        <f t="shared" si="38"/>
        <v>3.2634405637886545</v>
      </c>
      <c r="K227">
        <f t="shared" si="39"/>
        <v>-3.8926386161352715</v>
      </c>
      <c r="L227">
        <f t="shared" si="40"/>
        <v>5.0796338164486556</v>
      </c>
      <c r="N227">
        <f t="shared" si="41"/>
        <v>0.64245587018913042</v>
      </c>
      <c r="O227">
        <f t="shared" si="42"/>
        <v>-0.76632268324742103</v>
      </c>
      <c r="P227">
        <f t="shared" si="43"/>
        <v>1</v>
      </c>
      <c r="R227">
        <f>(N227-N226)/(L226)</f>
        <v>8.4390207178488448E-3</v>
      </c>
      <c r="S227">
        <f>(O227-O226)/(L226)</f>
        <v>6.6851471773866356E-3</v>
      </c>
      <c r="T227">
        <f>SQRT(R227^2+S227^2)</f>
        <v>1.0766070009971257E-2</v>
      </c>
      <c r="U227">
        <f t="shared" si="47"/>
        <v>92.884404343815874</v>
      </c>
      <c r="W227">
        <f>E227*111000</f>
        <v>4.3178999999824441</v>
      </c>
      <c r="X227">
        <f t="shared" si="36"/>
        <v>-5.150400000246691</v>
      </c>
      <c r="Y227">
        <f t="shared" si="44"/>
        <v>4.3178999999824441</v>
      </c>
      <c r="Z227">
        <f t="shared" si="44"/>
        <v>5.150400000246691</v>
      </c>
      <c r="AA227">
        <f t="shared" si="45"/>
        <v>6.7209285498649294</v>
      </c>
      <c r="AC227">
        <f>AA227/313.15</f>
        <v>2.1462329713763148E-2</v>
      </c>
      <c r="AD227">
        <f>(AA228-AA227)/AC227</f>
        <v>64.653370424272239</v>
      </c>
    </row>
    <row r="228" spans="1:30" x14ac:dyDescent="0.3">
      <c r="A228" s="1" t="s">
        <v>231</v>
      </c>
      <c r="B228">
        <v>14.760799199999999</v>
      </c>
      <c r="C228">
        <v>47.219386100000001</v>
      </c>
      <c r="E228">
        <f t="shared" si="46"/>
        <v>5.2300000000116142E-5</v>
      </c>
      <c r="F228">
        <f>C228-C227</f>
        <v>-5.0999999999135071E-5</v>
      </c>
      <c r="G228">
        <f>(E228/AA$231)*(4318)</f>
        <v>3.9527997750577738E-5</v>
      </c>
      <c r="H228">
        <f t="shared" si="37"/>
        <v>-3.8545466256994247E-5</v>
      </c>
      <c r="J228">
        <f t="shared" si="38"/>
        <v>4.3876077503141291</v>
      </c>
      <c r="K228">
        <f t="shared" si="39"/>
        <v>-4.2785467545263618</v>
      </c>
      <c r="L228">
        <f t="shared" si="40"/>
        <v>6.1283818501529979</v>
      </c>
      <c r="N228">
        <f t="shared" si="41"/>
        <v>0.71594881937792276</v>
      </c>
      <c r="O228">
        <f t="shared" si="42"/>
        <v>-0.69815276840485163</v>
      </c>
      <c r="P228">
        <f t="shared" si="43"/>
        <v>1</v>
      </c>
      <c r="R228">
        <f>(N228-N227)/(L227)</f>
        <v>1.446815889578705E-2</v>
      </c>
      <c r="S228">
        <f>(O228-O227)/(L227)</f>
        <v>1.342024195165889E-2</v>
      </c>
      <c r="T228">
        <f>SQRT(R228^2+S228^2)</f>
        <v>1.9733993915951407E-2</v>
      </c>
      <c r="U228">
        <f t="shared" si="47"/>
        <v>50.673979340374622</v>
      </c>
      <c r="W228">
        <f>E228*111000</f>
        <v>5.8053000000128918</v>
      </c>
      <c r="X228">
        <f t="shared" si="36"/>
        <v>-5.6609999999039928</v>
      </c>
      <c r="Y228">
        <f t="shared" si="44"/>
        <v>5.8053000000128918</v>
      </c>
      <c r="Z228">
        <f t="shared" si="44"/>
        <v>5.6609999999039928</v>
      </c>
      <c r="AA228">
        <f t="shared" si="45"/>
        <v>8.108540503016723</v>
      </c>
      <c r="AC228">
        <f>AA228/313.15</f>
        <v>2.589347118957919E-2</v>
      </c>
      <c r="AD228">
        <f>(AA229-AA228)/AC228</f>
        <v>-14.78907560015206</v>
      </c>
    </row>
    <row r="229" spans="1:30" x14ac:dyDescent="0.3">
      <c r="A229" s="1" t="s">
        <v>232</v>
      </c>
      <c r="B229">
        <v>14.760847200000001</v>
      </c>
      <c r="C229">
        <v>47.219335700000002</v>
      </c>
      <c r="E229">
        <f t="shared" si="46"/>
        <v>4.8000000001380272E-5</v>
      </c>
      <c r="F229">
        <f>C229-C228</f>
        <v>-5.0399999999228839E-5</v>
      </c>
      <c r="G229">
        <f>(E229/AA$231)*(4318)</f>
        <v>3.6278085890594212E-5</v>
      </c>
      <c r="H229">
        <f t="shared" si="37"/>
        <v>-3.8091990183445727E-5</v>
      </c>
      <c r="J229">
        <f t="shared" si="38"/>
        <v>4.0268675338559579</v>
      </c>
      <c r="K229">
        <f t="shared" si="39"/>
        <v>-4.2282109103624759</v>
      </c>
      <c r="L229">
        <f t="shared" si="40"/>
        <v>5.8389579239562464</v>
      </c>
      <c r="N229">
        <f t="shared" si="41"/>
        <v>0.68965517242972563</v>
      </c>
      <c r="O229">
        <f t="shared" si="42"/>
        <v>-0.72413793101930901</v>
      </c>
      <c r="P229">
        <f t="shared" si="43"/>
        <v>1</v>
      </c>
      <c r="R229">
        <f>(N229-N228)/(L228)</f>
        <v>-4.2904713823504166E-3</v>
      </c>
      <c r="S229">
        <f>(O229-O228)/(L228)</f>
        <v>-4.2401343861771029E-3</v>
      </c>
      <c r="T229">
        <f>SQRT(R229^2+S229^2)</f>
        <v>6.0321542002512978E-3</v>
      </c>
      <c r="U229">
        <f t="shared" si="47"/>
        <v>165.77825546275662</v>
      </c>
      <c r="W229">
        <f>E229*111000</f>
        <v>5.3280000001532102</v>
      </c>
      <c r="X229">
        <f t="shared" si="36"/>
        <v>-5.5943999999144012</v>
      </c>
      <c r="Y229">
        <f t="shared" si="44"/>
        <v>5.3280000001532102</v>
      </c>
      <c r="Z229">
        <f t="shared" si="44"/>
        <v>5.5943999999144012</v>
      </c>
      <c r="AA229">
        <f t="shared" si="45"/>
        <v>7.7256000000436771</v>
      </c>
      <c r="AC229">
        <f>AA229/313.15</f>
        <v>2.4670605141445562E-2</v>
      </c>
      <c r="AD229">
        <f>(AA230-AA229)/AC229</f>
        <v>-82.243904552590635</v>
      </c>
    </row>
    <row r="230" spans="1:30" x14ac:dyDescent="0.3">
      <c r="A230" s="1" t="s">
        <v>233</v>
      </c>
      <c r="B230">
        <v>14.760888100000001</v>
      </c>
      <c r="C230">
        <v>47.219304700000002</v>
      </c>
      <c r="E230">
        <f t="shared" si="46"/>
        <v>4.0900000000121395E-5</v>
      </c>
      <c r="F230">
        <f>C230-C229</f>
        <v>-3.0999999999892225E-5</v>
      </c>
      <c r="G230">
        <f>(E230/AA$231)*(4318)</f>
        <v>3.0911952351813339E-5</v>
      </c>
      <c r="H230">
        <f t="shared" si="37"/>
        <v>-2.3429597136920238E-5</v>
      </c>
      <c r="J230">
        <f t="shared" si="38"/>
        <v>3.4312267110512806</v>
      </c>
      <c r="K230">
        <f t="shared" si="39"/>
        <v>-2.6006852821981465</v>
      </c>
      <c r="L230">
        <f t="shared" si="40"/>
        <v>4.305447790842881</v>
      </c>
      <c r="N230">
        <f t="shared" si="41"/>
        <v>0.7969500218651</v>
      </c>
      <c r="O230">
        <f t="shared" si="42"/>
        <v>-0.60404524884251543</v>
      </c>
      <c r="P230">
        <f t="shared" si="43"/>
        <v>0.99999999999999989</v>
      </c>
      <c r="R230">
        <f>(N230-N229)/(L229)</f>
        <v>1.8375684639747435E-2</v>
      </c>
      <c r="S230">
        <f>(O230-O229)/(L229)</f>
        <v>2.0567485455593684E-2</v>
      </c>
      <c r="T230">
        <f>SQRT(R230^2+S230^2)</f>
        <v>2.7580559166657727E-2</v>
      </c>
      <c r="U230">
        <f t="shared" si="47"/>
        <v>36.257422989774078</v>
      </c>
      <c r="W230">
        <f>E230*111000</f>
        <v>4.5399000000134748</v>
      </c>
      <c r="X230">
        <f t="shared" si="36"/>
        <v>-3.440999999988037</v>
      </c>
      <c r="Y230">
        <f t="shared" si="44"/>
        <v>4.5399000000134748</v>
      </c>
      <c r="Z230">
        <f t="shared" si="44"/>
        <v>3.440999999988037</v>
      </c>
      <c r="AA230">
        <f t="shared" si="45"/>
        <v>5.6965931055359764</v>
      </c>
      <c r="AC230">
        <f>AA230/313.15</f>
        <v>1.8191260116672447E-2</v>
      </c>
      <c r="AD230">
        <f>(AA231-AA230)/AC230</f>
        <v>313749.81526830775</v>
      </c>
    </row>
    <row r="231" spans="1:30" x14ac:dyDescent="0.3">
      <c r="J231">
        <f>SUM(J3:J230)</f>
        <v>-11.912816453857813</v>
      </c>
      <c r="K231">
        <f>SUM(K3:K230)</f>
        <v>2.7181355854461766</v>
      </c>
      <c r="L231">
        <f>SUM(L3:L230)</f>
        <v>4317.9999999999982</v>
      </c>
      <c r="W231">
        <f>SUM(W3:W230)</f>
        <v>-15.761999999837656</v>
      </c>
      <c r="X231">
        <f>SUM(X3:X230)</f>
        <v>3.5964000002269927</v>
      </c>
      <c r="Y231">
        <f t="shared" ref="Y231:Z231" si="48">SUM(Y3:Y230)</f>
        <v>4981.4358000004031</v>
      </c>
      <c r="Z231">
        <f t="shared" si="48"/>
        <v>1892.5499999989402</v>
      </c>
      <c r="AA231" s="5">
        <f>SUM(AA3:AA230)</f>
        <v>5713.2010942092502</v>
      </c>
      <c r="AB231" s="5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CFD75F38903F544A0305B88BF2C2397" ma:contentTypeVersion="4" ma:contentTypeDescription="Create a new document." ma:contentTypeScope="" ma:versionID="498e2e33bf96f6fc54902607994d8cac">
  <xsd:schema xmlns:xsd="http://www.w3.org/2001/XMLSchema" xmlns:xs="http://www.w3.org/2001/XMLSchema" xmlns:p="http://schemas.microsoft.com/office/2006/metadata/properties" xmlns:ns3="2e597e29-2fda-49fc-b3b1-4aeb24d3c0b4" targetNamespace="http://schemas.microsoft.com/office/2006/metadata/properties" ma:root="true" ma:fieldsID="1c900f392e37ada7ddc02904eb30134a" ns3:_="">
    <xsd:import namespace="2e597e29-2fda-49fc-b3b1-4aeb24d3c0b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_activity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597e29-2fda-49fc-b3b1-4aeb24d3c0b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0" nillable="true" ma:displayName="_activity" ma:hidden="true" ma:internalName="_activity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2e597e29-2fda-49fc-b3b1-4aeb24d3c0b4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268918F-BAC5-4956-B0A3-F201953035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e597e29-2fda-49fc-b3b1-4aeb24d3c0b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2237196-824B-482D-B31B-140DF7C4C84B}">
  <ds:schemaRefs>
    <ds:schemaRef ds:uri="http://schemas.microsoft.com/office/2006/metadata/properties"/>
    <ds:schemaRef ds:uri="http://schemas.microsoft.com/office/infopath/2007/PartnerControls"/>
    <ds:schemaRef ds:uri="2e597e29-2fda-49fc-b3b1-4aeb24d3c0b4"/>
  </ds:schemaRefs>
</ds:datastoreItem>
</file>

<file path=customXml/itemProps3.xml><?xml version="1.0" encoding="utf-8"?>
<ds:datastoreItem xmlns:ds="http://schemas.openxmlformats.org/officeDocument/2006/customXml" ds:itemID="{36E36C15-7F73-4838-BE1F-BE1323D0ABE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 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Daniel Molina</dc:creator>
  <cp:keywords/>
  <dc:description/>
  <cp:lastModifiedBy>Daniel Molina</cp:lastModifiedBy>
  <cp:revision/>
  <dcterms:created xsi:type="dcterms:W3CDTF">2022-11-16T19:00:45Z</dcterms:created>
  <dcterms:modified xsi:type="dcterms:W3CDTF">2022-11-23T15:36:26Z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0x010100FCFD75F38903F544A0305B88BF2C2397</vt:lpwstr>
  </property>
</Properties>
</file>